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اردیبهشت1402\"/>
    </mc:Choice>
  </mc:AlternateContent>
  <xr:revisionPtr revIDLastSave="0" documentId="13_ncr:1_{6D532C04-CB83-4D30-82C6-872A6A96A28E}" xr6:coauthVersionLast="47" xr6:coauthVersionMax="47" xr10:uidLastSave="{00000000-0000-0000-0000-000000000000}"/>
  <bookViews>
    <workbookView xWindow="0" yWindow="0" windowWidth="29040" windowHeight="1560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definedNames>
    <definedName name="_xlnm._FilterDatabase" localSheetId="8" hidden="1">'درآمد ناشی از فروش'!$A$7:$A$126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C7" i="15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8" i="10"/>
  <c r="M127" i="10"/>
  <c r="E127" i="10"/>
  <c r="G127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8" i="10"/>
  <c r="K11" i="13"/>
  <c r="K9" i="13"/>
  <c r="K10" i="13"/>
  <c r="K8" i="13"/>
  <c r="G11" i="13"/>
  <c r="G9" i="13"/>
  <c r="G10" i="13"/>
  <c r="G8" i="13"/>
  <c r="I11" i="13"/>
  <c r="E11" i="13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8" i="12"/>
  <c r="C36" i="12"/>
  <c r="E36" i="12"/>
  <c r="G36" i="12"/>
  <c r="I36" i="12"/>
  <c r="K36" i="12"/>
  <c r="M36" i="12"/>
  <c r="O36" i="12"/>
  <c r="Q36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8" i="12"/>
  <c r="S144" i="11"/>
  <c r="U10" i="11" s="1"/>
  <c r="Q144" i="11"/>
  <c r="G144" i="11"/>
  <c r="E144" i="11"/>
  <c r="C144" i="11"/>
  <c r="M144" i="11"/>
  <c r="O14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8" i="11"/>
  <c r="E7" i="15" l="1"/>
  <c r="E10" i="15"/>
  <c r="E9" i="15"/>
  <c r="I127" i="10"/>
  <c r="O127" i="10"/>
  <c r="Q127" i="10"/>
  <c r="U133" i="11"/>
  <c r="U117" i="11"/>
  <c r="U105" i="11"/>
  <c r="U93" i="11"/>
  <c r="U81" i="11"/>
  <c r="U69" i="11"/>
  <c r="U57" i="11"/>
  <c r="U45" i="11"/>
  <c r="U33" i="11"/>
  <c r="U25" i="11"/>
  <c r="U17" i="11"/>
  <c r="U9" i="11"/>
  <c r="U8" i="11"/>
  <c r="U140" i="11"/>
  <c r="U136" i="11"/>
  <c r="U132" i="11"/>
  <c r="U128" i="11"/>
  <c r="U124" i="11"/>
  <c r="U120" i="11"/>
  <c r="U116" i="11"/>
  <c r="U112" i="11"/>
  <c r="U108" i="11"/>
  <c r="U104" i="11"/>
  <c r="U100" i="11"/>
  <c r="U96" i="11"/>
  <c r="U92" i="11"/>
  <c r="U88" i="11"/>
  <c r="U84" i="11"/>
  <c r="U80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U141" i="11"/>
  <c r="U129" i="11"/>
  <c r="U121" i="11"/>
  <c r="U113" i="11"/>
  <c r="U101" i="11"/>
  <c r="U97" i="11"/>
  <c r="U85" i="11"/>
  <c r="U73" i="11"/>
  <c r="U65" i="11"/>
  <c r="U53" i="11"/>
  <c r="U41" i="11"/>
  <c r="U29" i="11"/>
  <c r="U21" i="11"/>
  <c r="U13" i="11"/>
  <c r="U143" i="11"/>
  <c r="U139" i="11"/>
  <c r="U135" i="11"/>
  <c r="U131" i="11"/>
  <c r="U127" i="11"/>
  <c r="U123" i="11"/>
  <c r="U119" i="11"/>
  <c r="U115" i="11"/>
  <c r="U111" i="11"/>
  <c r="U107" i="11"/>
  <c r="U103" i="11"/>
  <c r="U99" i="11"/>
  <c r="U95" i="11"/>
  <c r="U91" i="11"/>
  <c r="U87" i="11"/>
  <c r="U83" i="11"/>
  <c r="U79" i="11"/>
  <c r="U75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11" i="11"/>
  <c r="U137" i="11"/>
  <c r="U125" i="11"/>
  <c r="U109" i="11"/>
  <c r="U89" i="11"/>
  <c r="U77" i="11"/>
  <c r="U61" i="11"/>
  <c r="U49" i="11"/>
  <c r="U37" i="11"/>
  <c r="U142" i="11"/>
  <c r="U138" i="11"/>
  <c r="U134" i="11"/>
  <c r="U130" i="11"/>
  <c r="U126" i="11"/>
  <c r="U122" i="11"/>
  <c r="U118" i="11"/>
  <c r="U114" i="11"/>
  <c r="U110" i="11"/>
  <c r="U106" i="11"/>
  <c r="U102" i="11"/>
  <c r="U98" i="11"/>
  <c r="U94" i="11"/>
  <c r="U90" i="11"/>
  <c r="U86" i="11"/>
  <c r="U82" i="11"/>
  <c r="U78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Q101" i="9"/>
  <c r="E107" i="9"/>
  <c r="G107" i="9"/>
  <c r="M107" i="9"/>
  <c r="O107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2" i="9"/>
  <c r="Q103" i="9"/>
  <c r="Q104" i="9"/>
  <c r="Q105" i="9"/>
  <c r="Q106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8" i="9"/>
  <c r="S30" i="8"/>
  <c r="S31" i="8" s="1"/>
  <c r="Q31" i="8"/>
  <c r="O31" i="8"/>
  <c r="M31" i="8"/>
  <c r="K31" i="8"/>
  <c r="I31" i="8"/>
  <c r="S20" i="7"/>
  <c r="Q20" i="7"/>
  <c r="O20" i="7"/>
  <c r="M20" i="7"/>
  <c r="K20" i="7"/>
  <c r="I20" i="7"/>
  <c r="S11" i="6"/>
  <c r="Q11" i="6"/>
  <c r="O11" i="6"/>
  <c r="M11" i="6"/>
  <c r="K11" i="6"/>
  <c r="AK20" i="3"/>
  <c r="AI20" i="3"/>
  <c r="AG20" i="3"/>
  <c r="AA20" i="3"/>
  <c r="W20" i="3"/>
  <c r="S20" i="3"/>
  <c r="Q20" i="3"/>
  <c r="Y109" i="1"/>
  <c r="G109" i="1"/>
  <c r="E109" i="1"/>
  <c r="K109" i="1"/>
  <c r="O109" i="1"/>
  <c r="U109" i="1"/>
  <c r="W109" i="1"/>
  <c r="E8" i="15" l="1"/>
  <c r="E11" i="15" s="1"/>
  <c r="G11" i="15" s="1"/>
  <c r="U144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79" i="11"/>
  <c r="K83" i="11"/>
  <c r="K87" i="11"/>
  <c r="K91" i="11"/>
  <c r="K95" i="11"/>
  <c r="K99" i="11"/>
  <c r="K103" i="11"/>
  <c r="K107" i="11"/>
  <c r="K111" i="11"/>
  <c r="K115" i="11"/>
  <c r="K119" i="11"/>
  <c r="K123" i="11"/>
  <c r="K127" i="11"/>
  <c r="K131" i="11"/>
  <c r="K135" i="11"/>
  <c r="K143" i="11"/>
  <c r="K12" i="11"/>
  <c r="K16" i="11"/>
  <c r="K24" i="11"/>
  <c r="K28" i="11"/>
  <c r="K32" i="11"/>
  <c r="K36" i="11"/>
  <c r="K40" i="11"/>
  <c r="K44" i="11"/>
  <c r="K48" i="11"/>
  <c r="K56" i="11"/>
  <c r="K64" i="11"/>
  <c r="K72" i="11"/>
  <c r="K80" i="11"/>
  <c r="K84" i="11"/>
  <c r="K88" i="11"/>
  <c r="K92" i="11"/>
  <c r="K96" i="11"/>
  <c r="K100" i="11"/>
  <c r="K104" i="11"/>
  <c r="K108" i="11"/>
  <c r="K112" i="11"/>
  <c r="K116" i="11"/>
  <c r="K120" i="11"/>
  <c r="K124" i="11"/>
  <c r="K128" i="11"/>
  <c r="K132" i="11"/>
  <c r="K136" i="11"/>
  <c r="K140" i="11"/>
  <c r="K8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5" i="11"/>
  <c r="K69" i="11"/>
  <c r="K73" i="11"/>
  <c r="K77" i="11"/>
  <c r="K81" i="11"/>
  <c r="K85" i="11"/>
  <c r="K89" i="11"/>
  <c r="K93" i="11"/>
  <c r="K97" i="11"/>
  <c r="K101" i="11"/>
  <c r="K105" i="11"/>
  <c r="K109" i="11"/>
  <c r="K113" i="11"/>
  <c r="K117" i="11"/>
  <c r="K121" i="11"/>
  <c r="K125" i="11"/>
  <c r="K129" i="11"/>
  <c r="K133" i="11"/>
  <c r="K137" i="11"/>
  <c r="K141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66" i="11"/>
  <c r="K70" i="11"/>
  <c r="K74" i="11"/>
  <c r="K78" i="11"/>
  <c r="K82" i="11"/>
  <c r="K86" i="11"/>
  <c r="K90" i="11"/>
  <c r="K94" i="11"/>
  <c r="K98" i="11"/>
  <c r="K102" i="11"/>
  <c r="K106" i="11"/>
  <c r="K110" i="11"/>
  <c r="K114" i="11"/>
  <c r="K118" i="11"/>
  <c r="K122" i="11"/>
  <c r="K126" i="11"/>
  <c r="K130" i="11"/>
  <c r="K134" i="11"/>
  <c r="K138" i="11"/>
  <c r="K142" i="11"/>
  <c r="K20" i="11"/>
  <c r="K52" i="11"/>
  <c r="K60" i="11"/>
  <c r="K68" i="11"/>
  <c r="K76" i="11"/>
  <c r="K139" i="11"/>
  <c r="Q107" i="9"/>
  <c r="I107" i="9"/>
  <c r="K144" i="11" l="1"/>
</calcChain>
</file>

<file path=xl/sharedStrings.xml><?xml version="1.0" encoding="utf-8"?>
<sst xmlns="http://schemas.openxmlformats.org/spreadsheetml/2006/main" count="1008" uniqueCount="290">
  <si>
    <t>صندوق سرمایه‌گذاری توسعه اطلس مفید</t>
  </si>
  <si>
    <t>صورت وضعیت سبد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</si>
  <si>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</si>
  <si>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</si>
  <si>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</si>
  <si>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</si>
  <si>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</si>
  <si>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</si>
  <si>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</si>
  <si>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</si>
  <si>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</si>
  <si>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</si>
  <si>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</si>
  <si>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</si>
  <si>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</si>
  <si>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افست‌</t>
  </si>
  <si>
    <t>بانک تجارت</t>
  </si>
  <si>
    <t>بانک خاورمیانه</t>
  </si>
  <si>
    <t>بانک سینا</t>
  </si>
  <si>
    <t>بانک صادرات ایران</t>
  </si>
  <si>
    <t>بانک‌اقتصادنوین‌</t>
  </si>
  <si>
    <t>بین المللی توسعه ص. معادن غدیر</t>
  </si>
  <si>
    <t>پالایش نفت اصفهان</t>
  </si>
  <si>
    <t>پالایش نفت تهران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</si>
  <si>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</si>
  <si>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</si>
  <si>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</si>
  <si>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</si>
  <si>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</si>
  <si>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</si>
  <si>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شازند</t>
  </si>
  <si>
    <t>پتروشیمی‌ خارک‌</t>
  </si>
  <si>
    <t>پتروشیمی‌شیراز</t>
  </si>
  <si>
    <t>پخش هجرت</t>
  </si>
  <si>
    <t>پلی پروپیلن جم - جم پیلن</t>
  </si>
  <si>
    <t>تامین سرمایه نوین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</si>
  <si>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</si>
  <si>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</si>
  <si>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</si>
  <si>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</si>
  <si>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توسعه حمل و نقل ریلی پارسیان</t>
  </si>
  <si>
    <t>تولیدی‌مهرام‌</t>
  </si>
  <si>
    <t>حفاری شمال</t>
  </si>
  <si>
    <t>حمل و نقل گهرترابر سیرجان</t>
  </si>
  <si>
    <t>داروپخش‌ (هلدینگ‌</t>
  </si>
  <si>
    <t>داروسازی‌ ابوریحان‌</t>
  </si>
  <si>
    <t>دوده‌ صنعتی‌ پارس‌</t>
  </si>
  <si>
    <t>ذوب آهن اصفهان</t>
  </si>
  <si>
    <t>زعفران0210نگین زرین(پ)</t>
  </si>
  <si>
    <t>زعفران0210نگین سحرخیز(پ)</t>
  </si>
  <si>
    <t>زعفران0210نگین وحدت جام(پ)</t>
  </si>
  <si>
    <t>زغال سنگ پروده طبس</t>
  </si>
  <si>
    <t>س. صنایع‌شیمیایی‌ایران</t>
  </si>
  <si>
    <t>س.ص.بازنشستگی کارکنان بانکها</t>
  </si>
  <si>
    <t>سپنتا</t>
  </si>
  <si>
    <t>سخت آژند</t>
  </si>
  <si>
    <t>سرما آفرین‌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</si>
  <si>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</si>
  <si>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</si>
  <si>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</si>
  <si>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</si>
  <si>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</si>
  <si>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</si>
  <si>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</si>
  <si>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</si>
  <si>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</si>
  <si>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</si>
  <si>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</si>
  <si>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</si>
  <si>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</si>
  <si>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</si>
  <si>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و خوزستان</t>
  </si>
  <si>
    <t>سیمان‌ بهبهان‌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</si>
  <si>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</si>
  <si>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</si>
  <si>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</si>
  <si>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</si>
  <si>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</si>
  <si>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</si>
  <si>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</si>
  <si>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شوکو پارس</t>
  </si>
  <si>
    <t>صنایع چوب خزر کاسپین</t>
  </si>
  <si>
    <t>صنایع فروآلیاژ ایران</t>
  </si>
  <si>
    <t>صنایع گلدیران</t>
  </si>
  <si>
    <t>صنایع‌ کاشی‌ و سرامیک‌ سینا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</si>
  <si>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</si>
  <si>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</si>
  <si>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</si>
  <si>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</si>
  <si>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</si>
  <si>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</si>
  <si>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</si>
  <si>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</si>
  <si>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</si>
  <si>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گ.س.وت.ص.پتروشیمی خلیج فارس</t>
  </si>
  <si>
    <t>گروه انتخاب الکترونیک آرمان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</si>
  <si>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</si>
  <si>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</si>
  <si>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</si>
  <si>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</si>
  <si>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</si>
  <si>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</si>
  <si>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 شیمی کشاورز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</si>
  <si>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</si>
  <si>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</si>
  <si>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</si>
  <si>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</si>
  <si>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</si>
  <si>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</si>
  <si>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واسپاری ملت</t>
  </si>
  <si>
    <t>کارخانجات‌داروپخش‌</t>
  </si>
  <si>
    <t>کاشی‌ پارس‌</t>
  </si>
  <si>
    <t>پالایش نفت تبریز</t>
  </si>
  <si>
    <t>ح . معدنی‌وصنعتی‌چادرملو</t>
  </si>
  <si>
    <t>ح . سرمایه گذاری صدرتامین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</si>
  <si>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</si>
  <si>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</si>
  <si>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</si>
  <si>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</si>
  <si>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</si>
  <si>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</si>
  <si>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</si>
  <si>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</si>
  <si>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</si>
  <si>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</si>
  <si>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</si>
  <si>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</si>
  <si>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</si>
  <si>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اسنادخزانه-م14بودجه99-021025</t>
  </si>
  <si>
    <t>1400/01/08</t>
  </si>
  <si>
    <t>1402/10/25</t>
  </si>
  <si>
    <t>اسنادخزانه-م5بودجه99-020218</t>
  </si>
  <si>
    <t>1399/09/05</t>
  </si>
  <si>
    <t>1402/02/18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</si>
  <si>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</si>
  <si>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</si>
  <si>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</si>
  <si>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</si>
  <si>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</si>
  <si>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</si>
  <si>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صکوک اجاره فارس147- 3ماهه18%</t>
  </si>
  <si>
    <t>1399/07/13</t>
  </si>
  <si>
    <t>1403/07/13</t>
  </si>
  <si>
    <t>گواهی اعتبارمولد صنعت020930</t>
  </si>
  <si>
    <t>1401/10/01</t>
  </si>
  <si>
    <t>1402/09/30</t>
  </si>
  <si>
    <t>مرابحه عام دولت104-ش.خ020303</t>
  </si>
  <si>
    <t>1401/03/03</t>
  </si>
  <si>
    <t>1402/03/03</t>
  </si>
  <si>
    <t>مرابحه عام دولت3-ش.خ0211</t>
  </si>
  <si>
    <t>1399/03/13</t>
  </si>
  <si>
    <t>1402/11/13</t>
  </si>
  <si>
    <t>مرابحه عام دولت86-ش.خ020404</t>
  </si>
  <si>
    <t>1400/03/04</t>
  </si>
  <si>
    <t>1402/04/04</t>
  </si>
  <si>
    <t>گام بانک تجارت0206</t>
  </si>
  <si>
    <t>1401/07/02</t>
  </si>
  <si>
    <t>1402/06/28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</si>
  <si>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</si>
  <si>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</si>
  <si>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</si>
  <si>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</si>
  <si>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</si>
  <si>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</si>
  <si>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</si>
  <si>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</si>
  <si>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</si>
  <si>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</si>
  <si>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</si>
  <si>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</si>
  <si>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</si>
  <si>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</si>
  <si>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</si>
  <si>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</si>
  <si>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</si>
  <si>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</si>
  <si>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</si>
  <si>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</si>
  <si>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</si>
  <si>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</si>
  <si>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</si>
  <si>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</si>
  <si>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</si>
  <si>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</si>
  <si>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</si>
  <si>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</si>
  <si>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</si>
  <si>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</si>
  <si>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</si>
  <si>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مرابحه عام دولت105-ش.خ030503</t>
  </si>
  <si>
    <t>1403/05/03</t>
  </si>
  <si>
    <t>صکوک اجاره معادن212-6ماهه21%</t>
  </si>
  <si>
    <t>1402/12/14</t>
  </si>
  <si>
    <t>منفعت دولت5-ش.خاص کاردان0108</t>
  </si>
  <si>
    <t>1401/08/18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</si>
  <si>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</si>
  <si>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</si>
  <si>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</si>
  <si>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</si>
  <si>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</si>
  <si>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</si>
  <si>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</si>
  <si>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</si>
  <si>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1402/02/30</t>
  </si>
  <si>
    <t>1401/11/23</t>
  </si>
  <si>
    <t>1402/02/25</t>
  </si>
  <si>
    <t>1402/02/19</t>
  </si>
  <si>
    <t>1402/02/27</t>
  </si>
  <si>
    <t>1402/02/10</t>
  </si>
  <si>
    <t>1401/10/28</t>
  </si>
  <si>
    <t>1401/10/13</t>
  </si>
  <si>
    <t>1401/09/28</t>
  </si>
  <si>
    <t>1401/07/27</t>
  </si>
  <si>
    <t>1402/02/24</t>
  </si>
  <si>
    <t>1401/12/23</t>
  </si>
  <si>
    <t>بیمه اتکایی امین</t>
  </si>
  <si>
    <t>1401/10/27</t>
  </si>
  <si>
    <t>1402/02/09</t>
  </si>
  <si>
    <t>بهای فروش</t>
  </si>
  <si>
    <t>ارزش دفتری</t>
  </si>
  <si>
    <t>سود و زیان ناشی از تغییر قیمت</t>
  </si>
  <si>
    <t>سود و زیان ناشی از فروش</t>
  </si>
  <si>
    <t>سرمایه گذاری مسکن جنوب</t>
  </si>
  <si>
    <t>معدنی و صنعتی گل گهر</t>
  </si>
  <si>
    <t>تمام سکه طرح جدید 0110 صادرات</t>
  </si>
  <si>
    <t>تکادو</t>
  </si>
  <si>
    <t>ح . واسپاری ملت</t>
  </si>
  <si>
    <t>سیمان‌مازندران‌</t>
  </si>
  <si>
    <t>سیمان‌ کرمان‌</t>
  </si>
  <si>
    <t>اختیارخ شستا-500-1401/12/03</t>
  </si>
  <si>
    <t>اختیارخ شستا-600-1401/12/03</t>
  </si>
  <si>
    <t>اختیارخ شستا-565-1401/09/02</t>
  </si>
  <si>
    <t>اختیارخ شستا-700-1401/12/03</t>
  </si>
  <si>
    <t>اختیارخ شستا-800-1401/12/03</t>
  </si>
  <si>
    <t>اختیارخ شستا-765-1401/09/02</t>
  </si>
  <si>
    <t>اختیارخ شستا-900-1401/12/03</t>
  </si>
  <si>
    <t>گروه مدیریت سرمایه گذاری امید</t>
  </si>
  <si>
    <t>اختیارخ شستا-1000-1401/12/03</t>
  </si>
  <si>
    <t>توسعه‌معادن‌وفلزات‌</t>
  </si>
  <si>
    <t>تولید و توسعه سرب روی ایرانیان</t>
  </si>
  <si>
    <t>کالسیمین‌</t>
  </si>
  <si>
    <t>تولیدی و خدمات صنایع نسوز توکا</t>
  </si>
  <si>
    <t>پنبه و دانه های روغنی خراسان</t>
  </si>
  <si>
    <t>صنعتی دوده فام</t>
  </si>
  <si>
    <t>پالایش نفت بندرعباس</t>
  </si>
  <si>
    <t>ح . کارخانجات‌داروپخش</t>
  </si>
  <si>
    <t>ح . داروسازی‌ ابوریحان‌</t>
  </si>
  <si>
    <t>شرکت کی بی سی</t>
  </si>
  <si>
    <t>فولاد هرمزگان جنوب</t>
  </si>
  <si>
    <t>پالایش نفت شیراز</t>
  </si>
  <si>
    <t>تامین سرمایه لوتوس پارسیان</t>
  </si>
  <si>
    <t>ح . تامین سرمایه لوتوس پارسیان</t>
  </si>
  <si>
    <t>ح . صنایع گلدیران</t>
  </si>
  <si>
    <t>صنایع پتروشیمی خلیج فارس</t>
  </si>
  <si>
    <t>پتروشیمی نوری</t>
  </si>
  <si>
    <t>پلیمر آریا ساسول</t>
  </si>
  <si>
    <t>پتروشیمی غدیر</t>
  </si>
  <si>
    <t>اسنادخزانه-م21بودجه98-020906</t>
  </si>
  <si>
    <t>اسنادخزانه-م2بودجه99-011019</t>
  </si>
  <si>
    <t>اسنادخزانه-م3بودجه99-011110</t>
  </si>
  <si>
    <t>اسنادخزانه-م4بودجه99-011215</t>
  </si>
  <si>
    <t>اسنادخزانه-م6بودجه99-020321</t>
  </si>
  <si>
    <t>اسنادخزانه-م11بودجه99-020906</t>
  </si>
  <si>
    <t>اسنادخزانه-م6بودجه00-030723</t>
  </si>
  <si>
    <t>اسنادخزانه-م1بودجه00-030821</t>
  </si>
  <si>
    <t>اسنادخزانه-م2بودجه00-031024</t>
  </si>
  <si>
    <t>اسنادخزانه-م8بودجه00-030919</t>
  </si>
  <si>
    <t>گواهی اعتبار مولد سامان0207</t>
  </si>
  <si>
    <t>گام بانک صادرات ایران0207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</si>
  <si>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</si>
  <si>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</si>
  <si>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</si>
  <si>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</si>
  <si>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</si>
  <si>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</si>
  <si>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</si>
  <si>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</si>
  <si>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</si>
  <si>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</si>
  <si>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</si>
  <si>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</si>
  <si>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</si>
  <si>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</si>
  <si>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</si>
  <si>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1402/02/01</t>
  </si>
  <si>
    <t>1402/01/01</t>
  </si>
  <si>
    <t>-</t>
  </si>
  <si>
    <t>سود سهام شرکت س استان کردستان</t>
  </si>
  <si>
    <t xml:space="preserve">از ابتدای سال مالی 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</si>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</sst>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FF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65" fontId="2" fillId="0" borderId="0" xfId="1" applyNumberFormat="1" applyFont="1" applyFill="1"/>
    <xf numFmtId="37" fontId="5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C73F63A-48EB-2E66-33CA-2CA100D38C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9DA70-5957-498C-AEE2-44EA46F3CCB0}">
  <dimension ref="A1"/>
  <sheetViews>
    <sheetView rightToLeft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123825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5"/>
  <sheetViews>
    <sheetView rightToLeft="1" topLeftCell="A67" zoomScaleNormal="100" workbookViewId="0">
      <selection activeCell="I155" sqref="I155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4.75" x14ac:dyDescent="0.55000000000000004">
      <c r="A3" s="18" t="s">
        <v>177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4.75" x14ac:dyDescent="0.55000000000000004">
      <c r="A6" s="18" t="s">
        <v>3</v>
      </c>
      <c r="C6" s="19" t="s">
        <v>179</v>
      </c>
      <c r="D6" s="19" t="s">
        <v>179</v>
      </c>
      <c r="E6" s="19" t="s">
        <v>179</v>
      </c>
      <c r="F6" s="19" t="s">
        <v>179</v>
      </c>
      <c r="G6" s="19" t="s">
        <v>179</v>
      </c>
      <c r="H6" s="19" t="s">
        <v>179</v>
      </c>
      <c r="I6" s="19" t="s">
        <v>179</v>
      </c>
      <c r="J6" s="19" t="s">
        <v>179</v>
      </c>
      <c r="K6" s="19" t="s">
        <v>179</v>
      </c>
      <c r="M6" s="19" t="s">
        <v>180</v>
      </c>
      <c r="N6" s="19" t="s">
        <v>180</v>
      </c>
      <c r="O6" s="19" t="s">
        <v>180</v>
      </c>
      <c r="P6" s="19" t="s">
        <v>180</v>
      </c>
      <c r="Q6" s="19" t="s">
        <v>180</v>
      </c>
      <c r="R6" s="19" t="s">
        <v>180</v>
      </c>
      <c r="S6" s="19" t="s">
        <v>180</v>
      </c>
      <c r="T6" s="19" t="s">
        <v>180</v>
      </c>
      <c r="U6" s="19" t="s">
        <v>180</v>
      </c>
    </row>
    <row r="7" spans="1:21" ht="24.75" x14ac:dyDescent="0.55000000000000004">
      <c r="A7" s="19" t="s">
        <v>3</v>
      </c>
      <c r="C7" s="19" t="s">
        <v>269</v>
      </c>
      <c r="E7" s="19" t="s">
        <v>270</v>
      </c>
      <c r="G7" s="19" t="s">
        <v>271</v>
      </c>
      <c r="I7" s="19" t="s">
        <v>164</v>
      </c>
      <c r="K7" s="19" t="s">
        <v>272</v>
      </c>
      <c r="M7" s="19" t="s">
        <v>269</v>
      </c>
      <c r="O7" s="19" t="s">
        <v>270</v>
      </c>
      <c r="Q7" s="19" t="s">
        <v>271</v>
      </c>
      <c r="S7" s="19" t="s">
        <v>164</v>
      </c>
      <c r="U7" s="19" t="s">
        <v>272</v>
      </c>
    </row>
    <row r="8" spans="1:21" x14ac:dyDescent="0.55000000000000004">
      <c r="A8" s="1" t="s">
        <v>111</v>
      </c>
      <c r="C8" s="7">
        <v>3747187156</v>
      </c>
      <c r="D8" s="7"/>
      <c r="E8" s="7">
        <v>-7025266998</v>
      </c>
      <c r="F8" s="7"/>
      <c r="G8" s="7">
        <v>319975331</v>
      </c>
      <c r="H8" s="7"/>
      <c r="I8" s="7">
        <f>G8+E8+C8</f>
        <v>-2958104511</v>
      </c>
      <c r="J8" s="7"/>
      <c r="K8" s="12">
        <f>I8/$I$144</f>
        <v>1.6356277483552114E-2</v>
      </c>
      <c r="L8" s="7"/>
      <c r="M8" s="7">
        <v>3747187156</v>
      </c>
      <c r="N8" s="7"/>
      <c r="O8" s="7">
        <v>9391816657</v>
      </c>
      <c r="P8" s="7"/>
      <c r="Q8" s="7">
        <v>17228429424</v>
      </c>
      <c r="R8" s="7"/>
      <c r="S8" s="7">
        <f>M8-O8-Q8</f>
        <v>-22873058925</v>
      </c>
      <c r="T8" s="7"/>
      <c r="U8" s="12">
        <f>S8/$S$144</f>
        <v>2.3660254574617776E-3</v>
      </c>
    </row>
    <row r="9" spans="1:21" x14ac:dyDescent="0.55000000000000004">
      <c r="A9" s="1" t="s">
        <v>84</v>
      </c>
      <c r="C9" s="7">
        <v>0</v>
      </c>
      <c r="D9" s="7"/>
      <c r="E9" s="7">
        <v>14800416959</v>
      </c>
      <c r="F9" s="7"/>
      <c r="G9" s="7">
        <v>3809400621</v>
      </c>
      <c r="H9" s="7"/>
      <c r="I9" s="7">
        <f t="shared" ref="I9:I72" si="0">G9+E9+C9</f>
        <v>18609817580</v>
      </c>
      <c r="J9" s="7"/>
      <c r="K9" s="12">
        <f t="shared" ref="K9:K72" si="1">I9/$I$144</f>
        <v>-0.10289945440564129</v>
      </c>
      <c r="L9" s="7"/>
      <c r="M9" s="7">
        <v>0</v>
      </c>
      <c r="N9" s="7"/>
      <c r="O9" s="7">
        <v>36930096543</v>
      </c>
      <c r="P9" s="7"/>
      <c r="Q9" s="7">
        <v>10676174543</v>
      </c>
      <c r="R9" s="7"/>
      <c r="S9" s="7">
        <f t="shared" ref="S9:S72" si="2">M9-O9-Q9</f>
        <v>-47606271086</v>
      </c>
      <c r="T9" s="7"/>
      <c r="U9" s="12">
        <f t="shared" ref="U9:U72" si="3">S9/$S$144</f>
        <v>4.9244681130598952E-3</v>
      </c>
    </row>
    <row r="10" spans="1:21" x14ac:dyDescent="0.55000000000000004">
      <c r="A10" s="1" t="s">
        <v>100</v>
      </c>
      <c r="C10" s="7">
        <v>0</v>
      </c>
      <c r="D10" s="7"/>
      <c r="E10" s="7">
        <v>0</v>
      </c>
      <c r="F10" s="7"/>
      <c r="G10" s="7">
        <v>1420024153</v>
      </c>
      <c r="H10" s="7"/>
      <c r="I10" s="7">
        <f t="shared" si="0"/>
        <v>1420024153</v>
      </c>
      <c r="J10" s="7"/>
      <c r="K10" s="12">
        <f t="shared" si="1"/>
        <v>-7.8517540517736156E-3</v>
      </c>
      <c r="L10" s="7"/>
      <c r="M10" s="7">
        <v>257616738</v>
      </c>
      <c r="N10" s="7"/>
      <c r="O10" s="7">
        <v>0</v>
      </c>
      <c r="P10" s="7"/>
      <c r="Q10" s="7">
        <v>1420024153</v>
      </c>
      <c r="R10" s="7"/>
      <c r="S10" s="7">
        <f t="shared" si="2"/>
        <v>-1162407415</v>
      </c>
      <c r="T10" s="7"/>
      <c r="U10" s="12">
        <f t="shared" si="3"/>
        <v>1.2024126483696092E-4</v>
      </c>
    </row>
    <row r="11" spans="1:21" x14ac:dyDescent="0.55000000000000004">
      <c r="A11" s="1" t="s">
        <v>101</v>
      </c>
      <c r="C11" s="7">
        <v>0</v>
      </c>
      <c r="D11" s="7"/>
      <c r="E11" s="7">
        <v>0</v>
      </c>
      <c r="F11" s="7"/>
      <c r="G11" s="7">
        <v>20519990960</v>
      </c>
      <c r="H11" s="7"/>
      <c r="I11" s="7">
        <f t="shared" si="0"/>
        <v>20519990960</v>
      </c>
      <c r="J11" s="7"/>
      <c r="K11" s="12">
        <f t="shared" si="1"/>
        <v>-0.11346139558412002</v>
      </c>
      <c r="L11" s="7"/>
      <c r="M11" s="7">
        <v>0</v>
      </c>
      <c r="N11" s="7"/>
      <c r="O11" s="7">
        <v>0</v>
      </c>
      <c r="P11" s="7"/>
      <c r="Q11" s="7">
        <v>22204604889</v>
      </c>
      <c r="R11" s="7"/>
      <c r="S11" s="7">
        <f t="shared" si="2"/>
        <v>-22204604889</v>
      </c>
      <c r="T11" s="7"/>
      <c r="U11" s="12">
        <f t="shared" si="3"/>
        <v>2.2968795128155014E-3</v>
      </c>
    </row>
    <row r="12" spans="1:21" x14ac:dyDescent="0.55000000000000004">
      <c r="A12" s="1" t="s">
        <v>56</v>
      </c>
      <c r="C12" s="7">
        <v>0</v>
      </c>
      <c r="D12" s="7"/>
      <c r="E12" s="7">
        <v>-5393317681</v>
      </c>
      <c r="F12" s="7"/>
      <c r="G12" s="7">
        <v>18090126</v>
      </c>
      <c r="H12" s="7"/>
      <c r="I12" s="7">
        <f t="shared" si="0"/>
        <v>-5375227555</v>
      </c>
      <c r="J12" s="7"/>
      <c r="K12" s="12">
        <f t="shared" si="1"/>
        <v>2.9721300616621583E-2</v>
      </c>
      <c r="L12" s="7"/>
      <c r="M12" s="7">
        <v>0</v>
      </c>
      <c r="N12" s="7"/>
      <c r="O12" s="7">
        <v>12905154718</v>
      </c>
      <c r="P12" s="7"/>
      <c r="Q12" s="7">
        <v>18090126</v>
      </c>
      <c r="R12" s="7"/>
      <c r="S12" s="7">
        <f t="shared" si="2"/>
        <v>-12923244844</v>
      </c>
      <c r="T12" s="7"/>
      <c r="U12" s="12">
        <f t="shared" si="3"/>
        <v>1.3368009234871353E-3</v>
      </c>
    </row>
    <row r="13" spans="1:21" x14ac:dyDescent="0.55000000000000004">
      <c r="A13" s="1" t="s">
        <v>64</v>
      </c>
      <c r="C13" s="7">
        <v>0</v>
      </c>
      <c r="D13" s="7"/>
      <c r="E13" s="7">
        <v>-63835711321</v>
      </c>
      <c r="F13" s="7"/>
      <c r="G13" s="7">
        <v>4264178224</v>
      </c>
      <c r="H13" s="7"/>
      <c r="I13" s="7">
        <f t="shared" si="0"/>
        <v>-59571533097</v>
      </c>
      <c r="J13" s="7"/>
      <c r="K13" s="12">
        <f t="shared" si="1"/>
        <v>0.32938948635244503</v>
      </c>
      <c r="L13" s="7"/>
      <c r="M13" s="7">
        <v>57721260000</v>
      </c>
      <c r="N13" s="7"/>
      <c r="O13" s="7">
        <v>151044218975</v>
      </c>
      <c r="P13" s="7"/>
      <c r="Q13" s="7">
        <v>3953237252</v>
      </c>
      <c r="R13" s="7"/>
      <c r="S13" s="7">
        <f t="shared" si="2"/>
        <v>-97276196227</v>
      </c>
      <c r="T13" s="7"/>
      <c r="U13" s="12">
        <f t="shared" si="3"/>
        <v>1.006240387141963E-2</v>
      </c>
    </row>
    <row r="14" spans="1:21" x14ac:dyDescent="0.55000000000000004">
      <c r="A14" s="1" t="s">
        <v>97</v>
      </c>
      <c r="C14" s="7">
        <v>0</v>
      </c>
      <c r="D14" s="7"/>
      <c r="E14" s="7">
        <v>-28605127468</v>
      </c>
      <c r="F14" s="7"/>
      <c r="G14" s="7">
        <v>20599048850</v>
      </c>
      <c r="H14" s="7"/>
      <c r="I14" s="7">
        <f t="shared" si="0"/>
        <v>-8006078618</v>
      </c>
      <c r="J14" s="7"/>
      <c r="K14" s="12">
        <f t="shared" si="1"/>
        <v>4.4268092267934551E-2</v>
      </c>
      <c r="L14" s="7"/>
      <c r="M14" s="7">
        <v>0</v>
      </c>
      <c r="N14" s="7"/>
      <c r="O14" s="7">
        <v>111412799826</v>
      </c>
      <c r="P14" s="7"/>
      <c r="Q14" s="7">
        <v>20599048850</v>
      </c>
      <c r="R14" s="7"/>
      <c r="S14" s="7">
        <f t="shared" si="2"/>
        <v>-132011848676</v>
      </c>
      <c r="T14" s="7"/>
      <c r="U14" s="12">
        <f t="shared" si="3"/>
        <v>1.3655514799230462E-2</v>
      </c>
    </row>
    <row r="15" spans="1:21" x14ac:dyDescent="0.55000000000000004">
      <c r="A15" s="1" t="s">
        <v>36</v>
      </c>
      <c r="C15" s="7">
        <v>0</v>
      </c>
      <c r="D15" s="7"/>
      <c r="E15" s="7">
        <v>3199246994</v>
      </c>
      <c r="F15" s="7"/>
      <c r="G15" s="7">
        <v>6487427360</v>
      </c>
      <c r="H15" s="7"/>
      <c r="I15" s="7">
        <f t="shared" si="0"/>
        <v>9686674354</v>
      </c>
      <c r="J15" s="7"/>
      <c r="K15" s="12">
        <f t="shared" si="1"/>
        <v>-5.3560627434786373E-2</v>
      </c>
      <c r="L15" s="7"/>
      <c r="M15" s="7">
        <v>0</v>
      </c>
      <c r="N15" s="7"/>
      <c r="O15" s="7">
        <v>71242265813</v>
      </c>
      <c r="P15" s="7"/>
      <c r="Q15" s="7">
        <v>33114331657</v>
      </c>
      <c r="R15" s="7"/>
      <c r="S15" s="7">
        <f t="shared" si="2"/>
        <v>-104356597470</v>
      </c>
      <c r="T15" s="7"/>
      <c r="U15" s="12">
        <f t="shared" si="3"/>
        <v>1.0794811794859718E-2</v>
      </c>
    </row>
    <row r="16" spans="1:21" x14ac:dyDescent="0.55000000000000004">
      <c r="A16" s="1" t="s">
        <v>78</v>
      </c>
      <c r="C16" s="7">
        <v>0</v>
      </c>
      <c r="D16" s="7"/>
      <c r="E16" s="7">
        <v>36688528668</v>
      </c>
      <c r="F16" s="7"/>
      <c r="G16" s="7">
        <v>2653868134</v>
      </c>
      <c r="H16" s="7"/>
      <c r="I16" s="7">
        <f t="shared" si="0"/>
        <v>39342396802</v>
      </c>
      <c r="J16" s="7"/>
      <c r="K16" s="12">
        <f t="shared" si="1"/>
        <v>-0.21753631643798446</v>
      </c>
      <c r="L16" s="7"/>
      <c r="M16" s="7">
        <v>0</v>
      </c>
      <c r="N16" s="7"/>
      <c r="O16" s="7">
        <v>77952211585</v>
      </c>
      <c r="P16" s="7"/>
      <c r="Q16" s="7">
        <v>28547460549</v>
      </c>
      <c r="R16" s="7"/>
      <c r="S16" s="7">
        <f t="shared" si="2"/>
        <v>-106499672134</v>
      </c>
      <c r="T16" s="7"/>
      <c r="U16" s="12">
        <f t="shared" si="3"/>
        <v>1.1016494833796119E-2</v>
      </c>
    </row>
    <row r="17" spans="1:21" x14ac:dyDescent="0.55000000000000004">
      <c r="A17" s="1" t="s">
        <v>59</v>
      </c>
      <c r="C17" s="7">
        <v>0</v>
      </c>
      <c r="D17" s="7"/>
      <c r="E17" s="7">
        <v>-11421242504</v>
      </c>
      <c r="F17" s="7"/>
      <c r="G17" s="7">
        <v>1571332039</v>
      </c>
      <c r="H17" s="7"/>
      <c r="I17" s="7">
        <f t="shared" si="0"/>
        <v>-9849910465</v>
      </c>
      <c r="J17" s="7"/>
      <c r="K17" s="12">
        <f t="shared" si="1"/>
        <v>5.446321053045574E-2</v>
      </c>
      <c r="L17" s="7"/>
      <c r="M17" s="7">
        <v>0</v>
      </c>
      <c r="N17" s="7"/>
      <c r="O17" s="7">
        <v>12187178102</v>
      </c>
      <c r="P17" s="7"/>
      <c r="Q17" s="7">
        <v>1571332039</v>
      </c>
      <c r="R17" s="7"/>
      <c r="S17" s="7">
        <f t="shared" si="2"/>
        <v>-13758510141</v>
      </c>
      <c r="T17" s="7"/>
      <c r="U17" s="12">
        <f t="shared" si="3"/>
        <v>1.4232020892829503E-3</v>
      </c>
    </row>
    <row r="18" spans="1:21" x14ac:dyDescent="0.55000000000000004">
      <c r="A18" s="1" t="s">
        <v>72</v>
      </c>
      <c r="C18" s="7">
        <v>0</v>
      </c>
      <c r="D18" s="7"/>
      <c r="E18" s="7">
        <v>-4048850367</v>
      </c>
      <c r="F18" s="7"/>
      <c r="G18" s="7">
        <v>6489486180</v>
      </c>
      <c r="H18" s="7"/>
      <c r="I18" s="7">
        <f t="shared" si="0"/>
        <v>2440635813</v>
      </c>
      <c r="J18" s="7"/>
      <c r="K18" s="12">
        <f t="shared" si="1"/>
        <v>-1.3495032526835158E-2</v>
      </c>
      <c r="L18" s="7"/>
      <c r="M18" s="7">
        <v>0</v>
      </c>
      <c r="N18" s="7"/>
      <c r="O18" s="7">
        <v>15264593711</v>
      </c>
      <c r="P18" s="7"/>
      <c r="Q18" s="7">
        <v>6489486180</v>
      </c>
      <c r="R18" s="7"/>
      <c r="S18" s="7">
        <f t="shared" si="2"/>
        <v>-21754079891</v>
      </c>
      <c r="T18" s="7"/>
      <c r="U18" s="12">
        <f t="shared" si="3"/>
        <v>2.2502764931675327E-3</v>
      </c>
    </row>
    <row r="19" spans="1:21" x14ac:dyDescent="0.55000000000000004">
      <c r="A19" s="1" t="s">
        <v>69</v>
      </c>
      <c r="C19" s="7">
        <v>0</v>
      </c>
      <c r="D19" s="7"/>
      <c r="E19" s="7">
        <v>-6310054536</v>
      </c>
      <c r="F19" s="7"/>
      <c r="G19" s="7">
        <v>6690864353</v>
      </c>
      <c r="H19" s="7"/>
      <c r="I19" s="7">
        <f t="shared" si="0"/>
        <v>380809817</v>
      </c>
      <c r="J19" s="7"/>
      <c r="K19" s="12">
        <f t="shared" si="1"/>
        <v>-2.1056156103176644E-3</v>
      </c>
      <c r="L19" s="7"/>
      <c r="M19" s="7">
        <v>0</v>
      </c>
      <c r="N19" s="7"/>
      <c r="O19" s="7">
        <v>6406115537</v>
      </c>
      <c r="P19" s="7"/>
      <c r="Q19" s="7">
        <v>6690864353</v>
      </c>
      <c r="R19" s="7"/>
      <c r="S19" s="7">
        <f t="shared" si="2"/>
        <v>-13096979890</v>
      </c>
      <c r="T19" s="7"/>
      <c r="U19" s="12">
        <f t="shared" si="3"/>
        <v>1.3547723519277803E-3</v>
      </c>
    </row>
    <row r="20" spans="1:21" x14ac:dyDescent="0.55000000000000004">
      <c r="A20" s="1" t="s">
        <v>58</v>
      </c>
      <c r="C20" s="7">
        <v>0</v>
      </c>
      <c r="D20" s="7"/>
      <c r="E20" s="7">
        <v>-18164545405</v>
      </c>
      <c r="F20" s="7"/>
      <c r="G20" s="7">
        <v>3911823879</v>
      </c>
      <c r="H20" s="7"/>
      <c r="I20" s="7">
        <f t="shared" si="0"/>
        <v>-14252721526</v>
      </c>
      <c r="J20" s="7"/>
      <c r="K20" s="12">
        <f t="shared" si="1"/>
        <v>7.8807718695592874E-2</v>
      </c>
      <c r="L20" s="7"/>
      <c r="M20" s="7">
        <v>0</v>
      </c>
      <c r="N20" s="7"/>
      <c r="O20" s="7">
        <v>89757730125</v>
      </c>
      <c r="P20" s="7"/>
      <c r="Q20" s="7">
        <v>3911823879</v>
      </c>
      <c r="R20" s="7"/>
      <c r="S20" s="7">
        <f t="shared" si="2"/>
        <v>-93669554004</v>
      </c>
      <c r="T20" s="7"/>
      <c r="U20" s="12">
        <f t="shared" si="3"/>
        <v>9.6893270851640054E-3</v>
      </c>
    </row>
    <row r="21" spans="1:21" x14ac:dyDescent="0.55000000000000004">
      <c r="A21" s="1" t="s">
        <v>102</v>
      </c>
      <c r="C21" s="7">
        <v>0</v>
      </c>
      <c r="D21" s="7"/>
      <c r="E21" s="7">
        <v>-36737859865</v>
      </c>
      <c r="F21" s="7"/>
      <c r="G21" s="7">
        <v>33083865577</v>
      </c>
      <c r="H21" s="7"/>
      <c r="I21" s="7">
        <f t="shared" si="0"/>
        <v>-3653994288</v>
      </c>
      <c r="J21" s="7"/>
      <c r="K21" s="12">
        <f t="shared" si="1"/>
        <v>2.020406793458368E-2</v>
      </c>
      <c r="L21" s="7"/>
      <c r="M21" s="7">
        <v>0</v>
      </c>
      <c r="N21" s="7"/>
      <c r="O21" s="7">
        <v>16742515864</v>
      </c>
      <c r="P21" s="7"/>
      <c r="Q21" s="7">
        <v>33083865577</v>
      </c>
      <c r="R21" s="7"/>
      <c r="S21" s="7">
        <f t="shared" si="2"/>
        <v>-49826381441</v>
      </c>
      <c r="T21" s="7"/>
      <c r="U21" s="12">
        <f t="shared" si="3"/>
        <v>5.1541198459360438E-3</v>
      </c>
    </row>
    <row r="22" spans="1:21" x14ac:dyDescent="0.55000000000000004">
      <c r="A22" s="1" t="s">
        <v>67</v>
      </c>
      <c r="C22" s="7">
        <v>0</v>
      </c>
      <c r="D22" s="7"/>
      <c r="E22" s="7">
        <v>-14239706326</v>
      </c>
      <c r="F22" s="7"/>
      <c r="G22" s="7">
        <v>31011161838</v>
      </c>
      <c r="H22" s="7"/>
      <c r="I22" s="7">
        <f t="shared" si="0"/>
        <v>16771455512</v>
      </c>
      <c r="J22" s="7"/>
      <c r="K22" s="12">
        <f t="shared" si="1"/>
        <v>-9.2734580248007195E-2</v>
      </c>
      <c r="L22" s="7"/>
      <c r="M22" s="7">
        <v>0</v>
      </c>
      <c r="N22" s="7"/>
      <c r="O22" s="7">
        <v>120789286190</v>
      </c>
      <c r="P22" s="7"/>
      <c r="Q22" s="7">
        <v>31011161838</v>
      </c>
      <c r="R22" s="7"/>
      <c r="S22" s="7">
        <f t="shared" si="2"/>
        <v>-151800448028</v>
      </c>
      <c r="T22" s="7"/>
      <c r="U22" s="12">
        <f t="shared" si="3"/>
        <v>1.5702478871148694E-2</v>
      </c>
    </row>
    <row r="23" spans="1:21" x14ac:dyDescent="0.55000000000000004">
      <c r="A23" s="1" t="s">
        <v>62</v>
      </c>
      <c r="C23" s="7">
        <v>0</v>
      </c>
      <c r="D23" s="7"/>
      <c r="E23" s="7">
        <v>-16425955439</v>
      </c>
      <c r="F23" s="7"/>
      <c r="G23" s="7">
        <v>3949633939</v>
      </c>
      <c r="H23" s="7"/>
      <c r="I23" s="7">
        <f t="shared" si="0"/>
        <v>-12476321500</v>
      </c>
      <c r="J23" s="7"/>
      <c r="K23" s="12">
        <f t="shared" si="1"/>
        <v>6.8985451889602672E-2</v>
      </c>
      <c r="L23" s="7"/>
      <c r="M23" s="7">
        <v>0</v>
      </c>
      <c r="N23" s="7"/>
      <c r="O23" s="7">
        <v>5944603561</v>
      </c>
      <c r="P23" s="7"/>
      <c r="Q23" s="7">
        <v>3949633939</v>
      </c>
      <c r="R23" s="7"/>
      <c r="S23" s="7">
        <f t="shared" si="2"/>
        <v>-9894237500</v>
      </c>
      <c r="T23" s="7"/>
      <c r="U23" s="12">
        <f t="shared" si="3"/>
        <v>1.023475604375158E-3</v>
      </c>
    </row>
    <row r="24" spans="1:21" x14ac:dyDescent="0.55000000000000004">
      <c r="A24" s="1" t="s">
        <v>57</v>
      </c>
      <c r="C24" s="7">
        <v>0</v>
      </c>
      <c r="D24" s="7"/>
      <c r="E24" s="7">
        <v>-40350132369</v>
      </c>
      <c r="F24" s="7"/>
      <c r="G24" s="7">
        <v>5947409410</v>
      </c>
      <c r="H24" s="7"/>
      <c r="I24" s="7">
        <f t="shared" si="0"/>
        <v>-34402722959</v>
      </c>
      <c r="J24" s="7"/>
      <c r="K24" s="12">
        <f t="shared" si="1"/>
        <v>0.19022332740939898</v>
      </c>
      <c r="L24" s="7"/>
      <c r="M24" s="7">
        <v>27196968105</v>
      </c>
      <c r="N24" s="7"/>
      <c r="O24" s="7">
        <v>315581412572</v>
      </c>
      <c r="P24" s="7"/>
      <c r="Q24" s="7">
        <v>5947409410</v>
      </c>
      <c r="R24" s="7"/>
      <c r="S24" s="7">
        <f t="shared" si="2"/>
        <v>-294331853877</v>
      </c>
      <c r="T24" s="7"/>
      <c r="U24" s="12">
        <f t="shared" si="3"/>
        <v>3.0446153332545661E-2</v>
      </c>
    </row>
    <row r="25" spans="1:21" x14ac:dyDescent="0.55000000000000004">
      <c r="A25" s="1" t="s">
        <v>103</v>
      </c>
      <c r="C25" s="7">
        <v>0</v>
      </c>
      <c r="D25" s="7"/>
      <c r="E25" s="7">
        <v>-34808449964</v>
      </c>
      <c r="F25" s="7"/>
      <c r="G25" s="7">
        <v>29043513573</v>
      </c>
      <c r="H25" s="7"/>
      <c r="I25" s="7">
        <f t="shared" si="0"/>
        <v>-5764936391</v>
      </c>
      <c r="J25" s="7"/>
      <c r="K25" s="12">
        <f t="shared" si="1"/>
        <v>3.1876121663580899E-2</v>
      </c>
      <c r="L25" s="7"/>
      <c r="M25" s="7">
        <v>0</v>
      </c>
      <c r="N25" s="7"/>
      <c r="O25" s="7">
        <v>299197754555</v>
      </c>
      <c r="P25" s="7"/>
      <c r="Q25" s="7">
        <v>29043513573</v>
      </c>
      <c r="R25" s="7"/>
      <c r="S25" s="7">
        <f t="shared" si="2"/>
        <v>-328241268128</v>
      </c>
      <c r="T25" s="7"/>
      <c r="U25" s="12">
        <f t="shared" si="3"/>
        <v>3.3953796871984639E-2</v>
      </c>
    </row>
    <row r="26" spans="1:21" x14ac:dyDescent="0.55000000000000004">
      <c r="A26" s="1" t="s">
        <v>18</v>
      </c>
      <c r="C26" s="7">
        <v>0</v>
      </c>
      <c r="D26" s="7"/>
      <c r="E26" s="7">
        <v>-32372036195</v>
      </c>
      <c r="F26" s="7"/>
      <c r="G26" s="7">
        <v>40605859446</v>
      </c>
      <c r="H26" s="7"/>
      <c r="I26" s="7">
        <f t="shared" si="0"/>
        <v>8233823251</v>
      </c>
      <c r="J26" s="7"/>
      <c r="K26" s="12">
        <f t="shared" si="1"/>
        <v>-4.5527362993118797E-2</v>
      </c>
      <c r="L26" s="7"/>
      <c r="M26" s="7">
        <v>0</v>
      </c>
      <c r="N26" s="7"/>
      <c r="O26" s="7">
        <v>124646814460</v>
      </c>
      <c r="P26" s="7"/>
      <c r="Q26" s="7">
        <v>40605859446</v>
      </c>
      <c r="R26" s="7"/>
      <c r="S26" s="7">
        <f t="shared" si="2"/>
        <v>-165252673906</v>
      </c>
      <c r="T26" s="7"/>
      <c r="U26" s="12">
        <f t="shared" si="3"/>
        <v>1.7093998430960874E-2</v>
      </c>
    </row>
    <row r="27" spans="1:21" x14ac:dyDescent="0.55000000000000004">
      <c r="A27" s="1" t="s">
        <v>16</v>
      </c>
      <c r="C27" s="7">
        <v>0</v>
      </c>
      <c r="D27" s="7"/>
      <c r="E27" s="7">
        <v>-4778746564</v>
      </c>
      <c r="F27" s="7"/>
      <c r="G27" s="7">
        <v>24299432946</v>
      </c>
      <c r="H27" s="7"/>
      <c r="I27" s="7">
        <f t="shared" si="0"/>
        <v>19520686382</v>
      </c>
      <c r="J27" s="7"/>
      <c r="K27" s="12">
        <f t="shared" si="1"/>
        <v>-0.10793593057516858</v>
      </c>
      <c r="L27" s="7"/>
      <c r="M27" s="7">
        <v>0</v>
      </c>
      <c r="N27" s="7"/>
      <c r="O27" s="7">
        <v>69964625855</v>
      </c>
      <c r="P27" s="7"/>
      <c r="Q27" s="7">
        <v>33210321617</v>
      </c>
      <c r="R27" s="7"/>
      <c r="S27" s="7">
        <f t="shared" si="2"/>
        <v>-103174947472</v>
      </c>
      <c r="T27" s="7"/>
      <c r="U27" s="12">
        <f t="shared" si="3"/>
        <v>1.0672580046747451E-2</v>
      </c>
    </row>
    <row r="28" spans="1:21" x14ac:dyDescent="0.55000000000000004">
      <c r="A28" s="1" t="s">
        <v>19</v>
      </c>
      <c r="C28" s="7">
        <v>0</v>
      </c>
      <c r="D28" s="7"/>
      <c r="E28" s="7">
        <v>25277233849</v>
      </c>
      <c r="F28" s="7"/>
      <c r="G28" s="7">
        <v>20545857737</v>
      </c>
      <c r="H28" s="7"/>
      <c r="I28" s="7">
        <f t="shared" si="0"/>
        <v>45823091586</v>
      </c>
      <c r="J28" s="7"/>
      <c r="K28" s="12">
        <f t="shared" si="1"/>
        <v>-0.25337008829396229</v>
      </c>
      <c r="L28" s="7"/>
      <c r="M28" s="7">
        <v>0</v>
      </c>
      <c r="N28" s="7"/>
      <c r="O28" s="7">
        <v>116246320850</v>
      </c>
      <c r="P28" s="7"/>
      <c r="Q28" s="7">
        <v>21513356838</v>
      </c>
      <c r="R28" s="7"/>
      <c r="S28" s="7">
        <f t="shared" si="2"/>
        <v>-137759677688</v>
      </c>
      <c r="T28" s="7"/>
      <c r="U28" s="12">
        <f t="shared" si="3"/>
        <v>1.4250079339641156E-2</v>
      </c>
    </row>
    <row r="29" spans="1:21" x14ac:dyDescent="0.55000000000000004">
      <c r="A29" s="1" t="s">
        <v>40</v>
      </c>
      <c r="C29" s="7">
        <v>0</v>
      </c>
      <c r="D29" s="7"/>
      <c r="E29" s="7">
        <v>0</v>
      </c>
      <c r="F29" s="7"/>
      <c r="G29" s="7">
        <v>24953505122</v>
      </c>
      <c r="H29" s="7"/>
      <c r="I29" s="7">
        <f t="shared" si="0"/>
        <v>24953505122</v>
      </c>
      <c r="J29" s="7"/>
      <c r="K29" s="12">
        <f t="shared" si="1"/>
        <v>-0.13797567071918473</v>
      </c>
      <c r="L29" s="7"/>
      <c r="M29" s="7">
        <v>2271514700</v>
      </c>
      <c r="N29" s="7"/>
      <c r="O29" s="7">
        <v>0</v>
      </c>
      <c r="P29" s="7"/>
      <c r="Q29" s="7">
        <v>24953505122</v>
      </c>
      <c r="R29" s="7"/>
      <c r="S29" s="7">
        <f t="shared" si="2"/>
        <v>-22681990422</v>
      </c>
      <c r="T29" s="7"/>
      <c r="U29" s="12">
        <f t="shared" si="3"/>
        <v>2.3462610287642675E-3</v>
      </c>
    </row>
    <row r="30" spans="1:21" x14ac:dyDescent="0.55000000000000004">
      <c r="A30" s="1" t="s">
        <v>43</v>
      </c>
      <c r="C30" s="7">
        <v>0</v>
      </c>
      <c r="D30" s="7"/>
      <c r="E30" s="7">
        <v>-20578781233</v>
      </c>
      <c r="F30" s="7"/>
      <c r="G30" s="7">
        <v>3769672627</v>
      </c>
      <c r="H30" s="7"/>
      <c r="I30" s="7">
        <f t="shared" si="0"/>
        <v>-16809108606</v>
      </c>
      <c r="J30" s="7"/>
      <c r="K30" s="12">
        <f t="shared" si="1"/>
        <v>9.2942775885209369E-2</v>
      </c>
      <c r="L30" s="7"/>
      <c r="M30" s="7">
        <v>0</v>
      </c>
      <c r="N30" s="7"/>
      <c r="O30" s="7">
        <v>31784612274</v>
      </c>
      <c r="P30" s="7"/>
      <c r="Q30" s="7">
        <v>8295310877</v>
      </c>
      <c r="R30" s="7"/>
      <c r="S30" s="7">
        <f t="shared" si="2"/>
        <v>-40079923151</v>
      </c>
      <c r="T30" s="7"/>
      <c r="U30" s="12">
        <f t="shared" si="3"/>
        <v>4.1459307571987845E-3</v>
      </c>
    </row>
    <row r="31" spans="1:21" x14ac:dyDescent="0.55000000000000004">
      <c r="A31" s="1" t="s">
        <v>46</v>
      </c>
      <c r="C31" s="7">
        <v>16668308303</v>
      </c>
      <c r="D31" s="7"/>
      <c r="E31" s="7">
        <v>-21658367560</v>
      </c>
      <c r="F31" s="7"/>
      <c r="G31" s="7">
        <v>2218858879</v>
      </c>
      <c r="H31" s="7"/>
      <c r="I31" s="7">
        <f t="shared" si="0"/>
        <v>-2771200378</v>
      </c>
      <c r="J31" s="7"/>
      <c r="K31" s="12">
        <f t="shared" si="1"/>
        <v>1.5322826552118566E-2</v>
      </c>
      <c r="L31" s="7"/>
      <c r="M31" s="7">
        <v>16668308303</v>
      </c>
      <c r="N31" s="7"/>
      <c r="O31" s="7">
        <v>47147444538</v>
      </c>
      <c r="P31" s="7"/>
      <c r="Q31" s="7">
        <v>2218858879</v>
      </c>
      <c r="R31" s="7"/>
      <c r="S31" s="7">
        <f t="shared" si="2"/>
        <v>-32697995114</v>
      </c>
      <c r="T31" s="7"/>
      <c r="U31" s="12">
        <f t="shared" si="3"/>
        <v>3.3823324244194779E-3</v>
      </c>
    </row>
    <row r="32" spans="1:21" x14ac:dyDescent="0.55000000000000004">
      <c r="A32" s="1" t="s">
        <v>63</v>
      </c>
      <c r="C32" s="7">
        <v>0</v>
      </c>
      <c r="D32" s="7"/>
      <c r="E32" s="7">
        <v>37521053925</v>
      </c>
      <c r="F32" s="7"/>
      <c r="G32" s="7">
        <v>11393084629</v>
      </c>
      <c r="H32" s="7"/>
      <c r="I32" s="7">
        <f t="shared" si="0"/>
        <v>48914138554</v>
      </c>
      <c r="J32" s="7"/>
      <c r="K32" s="12">
        <f t="shared" si="1"/>
        <v>-0.27046144586273496</v>
      </c>
      <c r="L32" s="7"/>
      <c r="M32" s="7">
        <v>0</v>
      </c>
      <c r="N32" s="7"/>
      <c r="O32" s="7">
        <v>236299691173</v>
      </c>
      <c r="P32" s="7"/>
      <c r="Q32" s="7">
        <v>11393084629</v>
      </c>
      <c r="R32" s="7"/>
      <c r="S32" s="7">
        <f t="shared" si="2"/>
        <v>-247692775802</v>
      </c>
      <c r="T32" s="7"/>
      <c r="U32" s="12">
        <f t="shared" si="3"/>
        <v>2.5621733197056615E-2</v>
      </c>
    </row>
    <row r="33" spans="1:21" x14ac:dyDescent="0.55000000000000004">
      <c r="A33" s="1" t="s">
        <v>41</v>
      </c>
      <c r="C33" s="7">
        <v>0</v>
      </c>
      <c r="D33" s="7"/>
      <c r="E33" s="7">
        <v>0</v>
      </c>
      <c r="F33" s="7"/>
      <c r="G33" s="7">
        <v>71658231961</v>
      </c>
      <c r="H33" s="7"/>
      <c r="I33" s="7">
        <f t="shared" si="0"/>
        <v>71658231961</v>
      </c>
      <c r="J33" s="7"/>
      <c r="K33" s="12">
        <f t="shared" si="1"/>
        <v>-0.39622059382162877</v>
      </c>
      <c r="L33" s="7"/>
      <c r="M33" s="7">
        <v>0</v>
      </c>
      <c r="N33" s="7"/>
      <c r="O33" s="7">
        <v>0</v>
      </c>
      <c r="P33" s="7"/>
      <c r="Q33" s="7">
        <v>79436802506</v>
      </c>
      <c r="R33" s="7"/>
      <c r="S33" s="7">
        <f t="shared" si="2"/>
        <v>-79436802506</v>
      </c>
      <c r="T33" s="7"/>
      <c r="U33" s="12">
        <f t="shared" si="3"/>
        <v>8.2170687184796622E-3</v>
      </c>
    </row>
    <row r="34" spans="1:21" x14ac:dyDescent="0.55000000000000004">
      <c r="A34" s="1" t="s">
        <v>81</v>
      </c>
      <c r="C34" s="7">
        <v>2809694511</v>
      </c>
      <c r="D34" s="7"/>
      <c r="E34" s="7">
        <v>0</v>
      </c>
      <c r="F34" s="7"/>
      <c r="G34" s="7">
        <v>39571669657</v>
      </c>
      <c r="H34" s="7"/>
      <c r="I34" s="7">
        <f t="shared" si="0"/>
        <v>42381364168</v>
      </c>
      <c r="J34" s="7"/>
      <c r="K34" s="12">
        <f t="shared" si="1"/>
        <v>-0.23433970973153381</v>
      </c>
      <c r="L34" s="7"/>
      <c r="M34" s="7">
        <v>2809694511</v>
      </c>
      <c r="N34" s="7"/>
      <c r="O34" s="7">
        <v>0</v>
      </c>
      <c r="P34" s="7"/>
      <c r="Q34" s="7">
        <v>39571669657</v>
      </c>
      <c r="R34" s="7"/>
      <c r="S34" s="7">
        <f t="shared" si="2"/>
        <v>-36761975146</v>
      </c>
      <c r="T34" s="7"/>
      <c r="U34" s="12">
        <f t="shared" si="3"/>
        <v>3.8027169582877797E-3</v>
      </c>
    </row>
    <row r="35" spans="1:21" x14ac:dyDescent="0.55000000000000004">
      <c r="A35" s="1" t="s">
        <v>99</v>
      </c>
      <c r="C35" s="7">
        <v>0</v>
      </c>
      <c r="D35" s="7"/>
      <c r="E35" s="7">
        <v>-63488372907</v>
      </c>
      <c r="F35" s="7"/>
      <c r="G35" s="7">
        <v>57493089800</v>
      </c>
      <c r="H35" s="7"/>
      <c r="I35" s="7">
        <f t="shared" si="0"/>
        <v>-5995283107</v>
      </c>
      <c r="J35" s="7"/>
      <c r="K35" s="12">
        <f t="shared" si="1"/>
        <v>3.3149780112871903E-2</v>
      </c>
      <c r="L35" s="7"/>
      <c r="M35" s="7">
        <v>0</v>
      </c>
      <c r="N35" s="7"/>
      <c r="O35" s="7">
        <v>52876271742</v>
      </c>
      <c r="P35" s="7"/>
      <c r="Q35" s="7">
        <v>83275939193</v>
      </c>
      <c r="R35" s="7"/>
      <c r="S35" s="7">
        <f t="shared" si="2"/>
        <v>-136152210935</v>
      </c>
      <c r="T35" s="7"/>
      <c r="U35" s="12">
        <f t="shared" si="3"/>
        <v>1.408380043168694E-2</v>
      </c>
    </row>
    <row r="36" spans="1:21" x14ac:dyDescent="0.55000000000000004">
      <c r="A36" s="1" t="s">
        <v>77</v>
      </c>
      <c r="C36" s="7">
        <v>0</v>
      </c>
      <c r="D36" s="7"/>
      <c r="E36" s="7">
        <v>-35571730345</v>
      </c>
      <c r="F36" s="7"/>
      <c r="G36" s="7">
        <v>25151663846</v>
      </c>
      <c r="H36" s="7"/>
      <c r="I36" s="7">
        <f t="shared" si="0"/>
        <v>-10420066499</v>
      </c>
      <c r="J36" s="7"/>
      <c r="K36" s="12">
        <f t="shared" si="1"/>
        <v>5.7615780112208956E-2</v>
      </c>
      <c r="L36" s="7"/>
      <c r="M36" s="7">
        <v>0</v>
      </c>
      <c r="N36" s="7"/>
      <c r="O36" s="7">
        <v>15916755290</v>
      </c>
      <c r="P36" s="7"/>
      <c r="Q36" s="7">
        <v>25151652360</v>
      </c>
      <c r="R36" s="7"/>
      <c r="S36" s="7">
        <f t="shared" si="2"/>
        <v>-41068407650</v>
      </c>
      <c r="T36" s="7"/>
      <c r="U36" s="12">
        <f t="shared" si="3"/>
        <v>4.2481811600246213E-3</v>
      </c>
    </row>
    <row r="37" spans="1:21" x14ac:dyDescent="0.55000000000000004">
      <c r="A37" s="1" t="s">
        <v>42</v>
      </c>
      <c r="C37" s="7">
        <v>0</v>
      </c>
      <c r="D37" s="7"/>
      <c r="E37" s="7">
        <v>2201678946</v>
      </c>
      <c r="F37" s="7"/>
      <c r="G37" s="7">
        <v>8805527969</v>
      </c>
      <c r="H37" s="7"/>
      <c r="I37" s="7">
        <f t="shared" si="0"/>
        <v>11007206915</v>
      </c>
      <c r="J37" s="7"/>
      <c r="K37" s="12">
        <f t="shared" si="1"/>
        <v>-6.0862261610814886E-2</v>
      </c>
      <c r="L37" s="7"/>
      <c r="M37" s="7">
        <v>0</v>
      </c>
      <c r="N37" s="7"/>
      <c r="O37" s="7">
        <v>111010290193</v>
      </c>
      <c r="P37" s="7"/>
      <c r="Q37" s="7">
        <v>8805527969</v>
      </c>
      <c r="R37" s="7"/>
      <c r="S37" s="7">
        <f t="shared" si="2"/>
        <v>-119815818162</v>
      </c>
      <c r="T37" s="7"/>
      <c r="U37" s="12">
        <f t="shared" si="3"/>
        <v>1.2393938078306386E-2</v>
      </c>
    </row>
    <row r="38" spans="1:21" x14ac:dyDescent="0.55000000000000004">
      <c r="A38" s="1" t="s">
        <v>80</v>
      </c>
      <c r="C38" s="7">
        <v>196837731</v>
      </c>
      <c r="D38" s="7"/>
      <c r="E38" s="7">
        <v>-3959002440</v>
      </c>
      <c r="F38" s="7"/>
      <c r="G38" s="7">
        <v>3593668114</v>
      </c>
      <c r="H38" s="7"/>
      <c r="I38" s="7">
        <f t="shared" si="0"/>
        <v>-168496595</v>
      </c>
      <c r="J38" s="7"/>
      <c r="K38" s="12">
        <f t="shared" si="1"/>
        <v>9.3166994357546547E-4</v>
      </c>
      <c r="L38" s="7"/>
      <c r="M38" s="7">
        <v>196837731</v>
      </c>
      <c r="N38" s="7"/>
      <c r="O38" s="7">
        <v>15370266593</v>
      </c>
      <c r="P38" s="7"/>
      <c r="Q38" s="7">
        <v>5756927725</v>
      </c>
      <c r="R38" s="7"/>
      <c r="S38" s="7">
        <f t="shared" si="2"/>
        <v>-20930356587</v>
      </c>
      <c r="T38" s="7"/>
      <c r="U38" s="12">
        <f t="shared" si="3"/>
        <v>2.1650692494158742E-3</v>
      </c>
    </row>
    <row r="39" spans="1:21" x14ac:dyDescent="0.55000000000000004">
      <c r="A39" s="1" t="s">
        <v>65</v>
      </c>
      <c r="C39" s="7">
        <v>0</v>
      </c>
      <c r="D39" s="7"/>
      <c r="E39" s="7">
        <v>-10092589543</v>
      </c>
      <c r="F39" s="7"/>
      <c r="G39" s="7">
        <v>10279533582</v>
      </c>
      <c r="H39" s="7"/>
      <c r="I39" s="7">
        <f t="shared" si="0"/>
        <v>186944039</v>
      </c>
      <c r="J39" s="7"/>
      <c r="K39" s="12">
        <f t="shared" si="1"/>
        <v>-1.0336715840869046E-3</v>
      </c>
      <c r="L39" s="7"/>
      <c r="M39" s="7">
        <v>0</v>
      </c>
      <c r="N39" s="7"/>
      <c r="O39" s="7">
        <v>132603288159</v>
      </c>
      <c r="P39" s="7"/>
      <c r="Q39" s="7">
        <v>22331473574</v>
      </c>
      <c r="R39" s="7"/>
      <c r="S39" s="7">
        <f t="shared" si="2"/>
        <v>-154934761733</v>
      </c>
      <c r="T39" s="7"/>
      <c r="U39" s="12">
        <f t="shared" si="3"/>
        <v>1.6026697247099968E-2</v>
      </c>
    </row>
    <row r="40" spans="1:21" x14ac:dyDescent="0.55000000000000004">
      <c r="A40" s="1" t="s">
        <v>90</v>
      </c>
      <c r="C40" s="7">
        <v>0</v>
      </c>
      <c r="D40" s="7"/>
      <c r="E40" s="7">
        <v>-27544344187</v>
      </c>
      <c r="F40" s="7"/>
      <c r="G40" s="7">
        <v>10816666547</v>
      </c>
      <c r="H40" s="7"/>
      <c r="I40" s="7">
        <f t="shared" si="0"/>
        <v>-16727677640</v>
      </c>
      <c r="J40" s="7"/>
      <c r="K40" s="12">
        <f t="shared" si="1"/>
        <v>9.2492518813257762E-2</v>
      </c>
      <c r="L40" s="7"/>
      <c r="M40" s="7">
        <v>0</v>
      </c>
      <c r="N40" s="7"/>
      <c r="O40" s="7">
        <v>65909535553</v>
      </c>
      <c r="P40" s="7"/>
      <c r="Q40" s="7">
        <v>10816666547</v>
      </c>
      <c r="R40" s="7"/>
      <c r="S40" s="7">
        <f t="shared" si="2"/>
        <v>-76726202100</v>
      </c>
      <c r="T40" s="7"/>
      <c r="U40" s="12">
        <f t="shared" si="3"/>
        <v>7.9366799175487768E-3</v>
      </c>
    </row>
    <row r="41" spans="1:21" x14ac:dyDescent="0.55000000000000004">
      <c r="A41" s="1" t="s">
        <v>47</v>
      </c>
      <c r="C41" s="7">
        <v>0</v>
      </c>
      <c r="D41" s="7"/>
      <c r="E41" s="7">
        <v>-12006595084</v>
      </c>
      <c r="F41" s="7"/>
      <c r="G41" s="7">
        <v>7924915598</v>
      </c>
      <c r="H41" s="7"/>
      <c r="I41" s="7">
        <f t="shared" si="0"/>
        <v>-4081679486</v>
      </c>
      <c r="J41" s="7"/>
      <c r="K41" s="12">
        <f t="shared" si="1"/>
        <v>2.2568872067799083E-2</v>
      </c>
      <c r="L41" s="7"/>
      <c r="M41" s="7">
        <v>0</v>
      </c>
      <c r="N41" s="7"/>
      <c r="O41" s="7">
        <v>13323971767</v>
      </c>
      <c r="P41" s="7"/>
      <c r="Q41" s="7">
        <v>11344285257</v>
      </c>
      <c r="R41" s="7"/>
      <c r="S41" s="7">
        <f t="shared" si="2"/>
        <v>-24668257024</v>
      </c>
      <c r="T41" s="7"/>
      <c r="U41" s="12">
        <f t="shared" si="3"/>
        <v>2.5517235933057133E-3</v>
      </c>
    </row>
    <row r="42" spans="1:21" x14ac:dyDescent="0.55000000000000004">
      <c r="A42" s="1" t="s">
        <v>54</v>
      </c>
      <c r="C42" s="7">
        <v>4221529255</v>
      </c>
      <c r="D42" s="7"/>
      <c r="E42" s="7">
        <v>6385647158</v>
      </c>
      <c r="F42" s="7"/>
      <c r="G42" s="7">
        <v>10085990504</v>
      </c>
      <c r="H42" s="7"/>
      <c r="I42" s="7">
        <f t="shared" si="0"/>
        <v>20693166917</v>
      </c>
      <c r="J42" s="7"/>
      <c r="K42" s="12">
        <f t="shared" si="1"/>
        <v>-0.11441893917179204</v>
      </c>
      <c r="L42" s="7"/>
      <c r="M42" s="7">
        <v>4221529255</v>
      </c>
      <c r="N42" s="7"/>
      <c r="O42" s="7">
        <v>56370109109</v>
      </c>
      <c r="P42" s="7"/>
      <c r="Q42" s="7">
        <v>10178039607</v>
      </c>
      <c r="R42" s="7"/>
      <c r="S42" s="7">
        <f t="shared" si="2"/>
        <v>-62326619461</v>
      </c>
      <c r="T42" s="7"/>
      <c r="U42" s="12">
        <f t="shared" si="3"/>
        <v>6.4471642732961947E-3</v>
      </c>
    </row>
    <row r="43" spans="1:21" x14ac:dyDescent="0.55000000000000004">
      <c r="A43" s="1" t="s">
        <v>91</v>
      </c>
      <c r="C43" s="7">
        <v>0</v>
      </c>
      <c r="D43" s="7"/>
      <c r="E43" s="7">
        <v>9972528285</v>
      </c>
      <c r="F43" s="7"/>
      <c r="G43" s="7">
        <v>2797256717</v>
      </c>
      <c r="H43" s="7"/>
      <c r="I43" s="7">
        <f t="shared" si="0"/>
        <v>12769785002</v>
      </c>
      <c r="J43" s="7"/>
      <c r="K43" s="12">
        <f t="shared" si="1"/>
        <v>-7.0608102628330061E-2</v>
      </c>
      <c r="L43" s="7"/>
      <c r="M43" s="7">
        <v>0</v>
      </c>
      <c r="N43" s="7"/>
      <c r="O43" s="7">
        <v>315401572348</v>
      </c>
      <c r="P43" s="7"/>
      <c r="Q43" s="7">
        <v>2797254571</v>
      </c>
      <c r="R43" s="7"/>
      <c r="S43" s="7">
        <f t="shared" si="2"/>
        <v>-318198826919</v>
      </c>
      <c r="T43" s="7"/>
      <c r="U43" s="12">
        <f t="shared" si="3"/>
        <v>3.2914990841122399E-2</v>
      </c>
    </row>
    <row r="44" spans="1:21" x14ac:dyDescent="0.55000000000000004">
      <c r="A44" s="1" t="s">
        <v>107</v>
      </c>
      <c r="C44" s="7">
        <v>0</v>
      </c>
      <c r="D44" s="7"/>
      <c r="E44" s="7">
        <v>-51839678642</v>
      </c>
      <c r="F44" s="7"/>
      <c r="G44" s="7">
        <v>246351530</v>
      </c>
      <c r="H44" s="7"/>
      <c r="I44" s="7">
        <f t="shared" si="0"/>
        <v>-51593327112</v>
      </c>
      <c r="J44" s="7"/>
      <c r="K44" s="12">
        <f t="shared" si="1"/>
        <v>0.28527551051881833</v>
      </c>
      <c r="L44" s="7"/>
      <c r="M44" s="7">
        <v>0</v>
      </c>
      <c r="N44" s="7"/>
      <c r="O44" s="7">
        <v>187349592696</v>
      </c>
      <c r="P44" s="7"/>
      <c r="Q44" s="7">
        <v>246351530</v>
      </c>
      <c r="R44" s="7"/>
      <c r="S44" s="7">
        <f t="shared" si="2"/>
        <v>-187595944226</v>
      </c>
      <c r="T44" s="7"/>
      <c r="U44" s="12">
        <f t="shared" si="3"/>
        <v>1.9405221715673774E-2</v>
      </c>
    </row>
    <row r="45" spans="1:21" x14ac:dyDescent="0.55000000000000004">
      <c r="A45" s="1" t="s">
        <v>112</v>
      </c>
      <c r="C45" s="7">
        <v>0</v>
      </c>
      <c r="D45" s="7"/>
      <c r="E45" s="7">
        <v>1128242597</v>
      </c>
      <c r="F45" s="7"/>
      <c r="G45" s="7">
        <v>505473385</v>
      </c>
      <c r="H45" s="7"/>
      <c r="I45" s="7">
        <f t="shared" si="0"/>
        <v>1633715982</v>
      </c>
      <c r="J45" s="7"/>
      <c r="K45" s="12">
        <f t="shared" si="1"/>
        <v>-9.0333224642805167E-3</v>
      </c>
      <c r="L45" s="7"/>
      <c r="M45" s="7">
        <v>0</v>
      </c>
      <c r="N45" s="7"/>
      <c r="O45" s="7">
        <v>1128242597</v>
      </c>
      <c r="P45" s="7"/>
      <c r="Q45" s="7">
        <v>20123503137</v>
      </c>
      <c r="R45" s="7"/>
      <c r="S45" s="7">
        <f t="shared" si="2"/>
        <v>-21251745734</v>
      </c>
      <c r="T45" s="7"/>
      <c r="U45" s="12">
        <f t="shared" si="3"/>
        <v>2.1983142520212232E-3</v>
      </c>
    </row>
    <row r="46" spans="1:21" x14ac:dyDescent="0.55000000000000004">
      <c r="A46" s="1" t="s">
        <v>35</v>
      </c>
      <c r="C46" s="7">
        <v>0</v>
      </c>
      <c r="D46" s="7"/>
      <c r="E46" s="7">
        <v>-1497823081</v>
      </c>
      <c r="F46" s="7"/>
      <c r="G46" s="7">
        <v>1910681612</v>
      </c>
      <c r="H46" s="7"/>
      <c r="I46" s="7">
        <f t="shared" si="0"/>
        <v>412858531</v>
      </c>
      <c r="J46" s="7"/>
      <c r="K46" s="12">
        <f t="shared" si="1"/>
        <v>-2.2828228919487634E-3</v>
      </c>
      <c r="L46" s="7"/>
      <c r="M46" s="7">
        <v>0</v>
      </c>
      <c r="N46" s="7"/>
      <c r="O46" s="7">
        <v>3633903920</v>
      </c>
      <c r="P46" s="7"/>
      <c r="Q46" s="7">
        <v>4752346315</v>
      </c>
      <c r="R46" s="7"/>
      <c r="S46" s="7">
        <f t="shared" si="2"/>
        <v>-8386250235</v>
      </c>
      <c r="T46" s="7"/>
      <c r="U46" s="12">
        <f t="shared" si="3"/>
        <v>8.6748701228446718E-4</v>
      </c>
    </row>
    <row r="47" spans="1:21" x14ac:dyDescent="0.55000000000000004">
      <c r="A47" s="1" t="s">
        <v>95</v>
      </c>
      <c r="C47" s="7">
        <v>0</v>
      </c>
      <c r="D47" s="7"/>
      <c r="E47" s="7">
        <v>0</v>
      </c>
      <c r="F47" s="7"/>
      <c r="G47" s="7">
        <v>28493817900</v>
      </c>
      <c r="H47" s="7"/>
      <c r="I47" s="7">
        <f t="shared" si="0"/>
        <v>28493817900</v>
      </c>
      <c r="J47" s="7"/>
      <c r="K47" s="12">
        <f t="shared" si="1"/>
        <v>-0.15755115831950542</v>
      </c>
      <c r="L47" s="7"/>
      <c r="M47" s="7">
        <v>7250000000</v>
      </c>
      <c r="N47" s="7"/>
      <c r="O47" s="7">
        <v>0</v>
      </c>
      <c r="P47" s="7"/>
      <c r="Q47" s="7">
        <v>28493817900</v>
      </c>
      <c r="R47" s="7"/>
      <c r="S47" s="7">
        <f t="shared" si="2"/>
        <v>-21243817900</v>
      </c>
      <c r="T47" s="7"/>
      <c r="U47" s="12">
        <f t="shared" si="3"/>
        <v>2.1974941843106452E-3</v>
      </c>
    </row>
    <row r="48" spans="1:21" x14ac:dyDescent="0.55000000000000004">
      <c r="A48" s="1" t="s">
        <v>83</v>
      </c>
      <c r="C48" s="7">
        <v>1978057151</v>
      </c>
      <c r="D48" s="7"/>
      <c r="E48" s="7">
        <v>-6049104084</v>
      </c>
      <c r="F48" s="7"/>
      <c r="G48" s="7">
        <v>15305989679</v>
      </c>
      <c r="H48" s="7"/>
      <c r="I48" s="7">
        <f t="shared" si="0"/>
        <v>11234942746</v>
      </c>
      <c r="J48" s="7"/>
      <c r="K48" s="12">
        <f t="shared" si="1"/>
        <v>-6.2121483667010625E-2</v>
      </c>
      <c r="L48" s="7"/>
      <c r="M48" s="7">
        <v>1978057151</v>
      </c>
      <c r="N48" s="7"/>
      <c r="O48" s="7">
        <v>64790972581</v>
      </c>
      <c r="P48" s="7"/>
      <c r="Q48" s="7">
        <v>15305989679</v>
      </c>
      <c r="R48" s="7"/>
      <c r="S48" s="7">
        <f t="shared" si="2"/>
        <v>-78118905109</v>
      </c>
      <c r="T48" s="7"/>
      <c r="U48" s="12">
        <f t="shared" si="3"/>
        <v>8.0807433235314391E-3</v>
      </c>
    </row>
    <row r="49" spans="1:21" x14ac:dyDescent="0.55000000000000004">
      <c r="A49" s="1" t="s">
        <v>52</v>
      </c>
      <c r="C49" s="7">
        <v>0</v>
      </c>
      <c r="D49" s="7"/>
      <c r="E49" s="7">
        <v>5085357821</v>
      </c>
      <c r="F49" s="7"/>
      <c r="G49" s="7">
        <v>15689439593</v>
      </c>
      <c r="H49" s="7"/>
      <c r="I49" s="7">
        <f t="shared" si="0"/>
        <v>20774797414</v>
      </c>
      <c r="J49" s="7"/>
      <c r="K49" s="12">
        <f t="shared" si="1"/>
        <v>-0.11487029951253973</v>
      </c>
      <c r="L49" s="7"/>
      <c r="M49" s="7">
        <v>0</v>
      </c>
      <c r="N49" s="7"/>
      <c r="O49" s="7">
        <v>32328753771</v>
      </c>
      <c r="P49" s="7"/>
      <c r="Q49" s="7">
        <v>15689439593</v>
      </c>
      <c r="R49" s="7"/>
      <c r="S49" s="7">
        <f t="shared" si="2"/>
        <v>-48018193364</v>
      </c>
      <c r="T49" s="7"/>
      <c r="U49" s="12">
        <f t="shared" si="3"/>
        <v>4.9670780061852266E-3</v>
      </c>
    </row>
    <row r="50" spans="1:21" x14ac:dyDescent="0.55000000000000004">
      <c r="A50" s="1" t="s">
        <v>29</v>
      </c>
      <c r="C50" s="7">
        <v>0</v>
      </c>
      <c r="D50" s="7"/>
      <c r="E50" s="7">
        <v>-14750892944</v>
      </c>
      <c r="F50" s="7"/>
      <c r="G50" s="7">
        <v>8211225556</v>
      </c>
      <c r="H50" s="7"/>
      <c r="I50" s="7">
        <f t="shared" si="0"/>
        <v>-6539667388</v>
      </c>
      <c r="J50" s="7"/>
      <c r="K50" s="12">
        <f t="shared" si="1"/>
        <v>3.6159849677557407E-2</v>
      </c>
      <c r="L50" s="7"/>
      <c r="M50" s="7">
        <v>0</v>
      </c>
      <c r="N50" s="7"/>
      <c r="O50" s="7">
        <v>39321805043</v>
      </c>
      <c r="P50" s="7"/>
      <c r="Q50" s="7">
        <v>8211225556</v>
      </c>
      <c r="R50" s="7"/>
      <c r="S50" s="7">
        <f t="shared" si="2"/>
        <v>-47533030599</v>
      </c>
      <c r="T50" s="7"/>
      <c r="U50" s="12">
        <f t="shared" si="3"/>
        <v>4.9168920010353905E-3</v>
      </c>
    </row>
    <row r="51" spans="1:21" x14ac:dyDescent="0.55000000000000004">
      <c r="A51" s="1" t="s">
        <v>94</v>
      </c>
      <c r="C51" s="7">
        <v>0</v>
      </c>
      <c r="D51" s="7"/>
      <c r="E51" s="7">
        <v>0</v>
      </c>
      <c r="F51" s="7"/>
      <c r="G51" s="7">
        <v>29650746644</v>
      </c>
      <c r="H51" s="7"/>
      <c r="I51" s="7">
        <f t="shared" si="0"/>
        <v>29650746644</v>
      </c>
      <c r="J51" s="7"/>
      <c r="K51" s="12">
        <f t="shared" si="1"/>
        <v>-0.16394817623932342</v>
      </c>
      <c r="L51" s="7"/>
      <c r="M51" s="7">
        <v>0</v>
      </c>
      <c r="N51" s="7"/>
      <c r="O51" s="7">
        <v>0</v>
      </c>
      <c r="P51" s="7"/>
      <c r="Q51" s="7">
        <v>39665956287</v>
      </c>
      <c r="R51" s="7"/>
      <c r="S51" s="7">
        <f t="shared" si="2"/>
        <v>-39665956287</v>
      </c>
      <c r="T51" s="7"/>
      <c r="U51" s="12">
        <f t="shared" si="3"/>
        <v>4.103109368857976E-3</v>
      </c>
    </row>
    <row r="52" spans="1:21" x14ac:dyDescent="0.55000000000000004">
      <c r="A52" s="1" t="s">
        <v>26</v>
      </c>
      <c r="C52" s="7">
        <v>0</v>
      </c>
      <c r="D52" s="7"/>
      <c r="E52" s="7">
        <v>-22282269410</v>
      </c>
      <c r="F52" s="7"/>
      <c r="G52" s="7">
        <v>9759597227</v>
      </c>
      <c r="H52" s="7"/>
      <c r="I52" s="7">
        <f t="shared" si="0"/>
        <v>-12522672183</v>
      </c>
      <c r="J52" s="7"/>
      <c r="K52" s="12">
        <f t="shared" si="1"/>
        <v>6.9241739194490309E-2</v>
      </c>
      <c r="L52" s="7"/>
      <c r="M52" s="7">
        <v>0</v>
      </c>
      <c r="N52" s="7"/>
      <c r="O52" s="7">
        <v>51698666584</v>
      </c>
      <c r="P52" s="7"/>
      <c r="Q52" s="7">
        <v>60055242166</v>
      </c>
      <c r="R52" s="7"/>
      <c r="S52" s="7">
        <f t="shared" si="2"/>
        <v>-111753908750</v>
      </c>
      <c r="T52" s="7"/>
      <c r="U52" s="12">
        <f t="shared" si="3"/>
        <v>1.1560001394669625E-2</v>
      </c>
    </row>
    <row r="53" spans="1:21" x14ac:dyDescent="0.55000000000000004">
      <c r="A53" s="1" t="s">
        <v>98</v>
      </c>
      <c r="C53" s="7">
        <v>0</v>
      </c>
      <c r="D53" s="7"/>
      <c r="E53" s="7">
        <v>-146511106313</v>
      </c>
      <c r="F53" s="7"/>
      <c r="G53" s="7">
        <v>2024090256</v>
      </c>
      <c r="H53" s="7"/>
      <c r="I53" s="7">
        <f t="shared" si="0"/>
        <v>-144487016057</v>
      </c>
      <c r="J53" s="7"/>
      <c r="K53" s="12">
        <f t="shared" si="1"/>
        <v>0.79891353351806638</v>
      </c>
      <c r="L53" s="7"/>
      <c r="M53" s="7">
        <v>0</v>
      </c>
      <c r="N53" s="7"/>
      <c r="O53" s="7">
        <v>227119713574</v>
      </c>
      <c r="P53" s="7"/>
      <c r="Q53" s="7">
        <v>4373302436</v>
      </c>
      <c r="R53" s="7"/>
      <c r="S53" s="7">
        <f t="shared" si="2"/>
        <v>-231493016010</v>
      </c>
      <c r="T53" s="7"/>
      <c r="U53" s="12">
        <f t="shared" si="3"/>
        <v>2.3946004375725048E-2</v>
      </c>
    </row>
    <row r="54" spans="1:21" x14ac:dyDescent="0.55000000000000004">
      <c r="A54" s="1" t="s">
        <v>222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12">
        <f t="shared" si="1"/>
        <v>0</v>
      </c>
      <c r="L54" s="7"/>
      <c r="M54" s="7">
        <v>0</v>
      </c>
      <c r="N54" s="7"/>
      <c r="O54" s="7">
        <v>0</v>
      </c>
      <c r="P54" s="7"/>
      <c r="Q54" s="7">
        <v>3624972894</v>
      </c>
      <c r="R54" s="7"/>
      <c r="S54" s="7">
        <f t="shared" si="2"/>
        <v>-3624972894</v>
      </c>
      <c r="T54" s="7"/>
      <c r="U54" s="12">
        <f t="shared" si="3"/>
        <v>3.7497293990873125E-4</v>
      </c>
    </row>
    <row r="55" spans="1:21" x14ac:dyDescent="0.55000000000000004">
      <c r="A55" s="1" t="s">
        <v>223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12">
        <f t="shared" si="1"/>
        <v>0</v>
      </c>
      <c r="L55" s="7"/>
      <c r="M55" s="7">
        <v>0</v>
      </c>
      <c r="N55" s="7"/>
      <c r="O55" s="7">
        <v>0</v>
      </c>
      <c r="P55" s="7"/>
      <c r="Q55" s="7">
        <v>-48299758</v>
      </c>
      <c r="R55" s="7"/>
      <c r="S55" s="7">
        <f t="shared" si="2"/>
        <v>48299758</v>
      </c>
      <c r="T55" s="7"/>
      <c r="U55" s="12">
        <f t="shared" si="3"/>
        <v>-4.9962034982709755E-6</v>
      </c>
    </row>
    <row r="56" spans="1:21" x14ac:dyDescent="0.55000000000000004">
      <c r="A56" s="1" t="s">
        <v>224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12">
        <f t="shared" si="1"/>
        <v>0</v>
      </c>
      <c r="L56" s="7"/>
      <c r="M56" s="7">
        <v>0</v>
      </c>
      <c r="N56" s="7"/>
      <c r="O56" s="7">
        <v>0</v>
      </c>
      <c r="P56" s="7"/>
      <c r="Q56" s="7">
        <v>58713703300</v>
      </c>
      <c r="R56" s="7"/>
      <c r="S56" s="7">
        <f t="shared" si="2"/>
        <v>-58713703300</v>
      </c>
      <c r="T56" s="7"/>
      <c r="U56" s="12">
        <f t="shared" si="3"/>
        <v>6.0734385009528231E-3</v>
      </c>
    </row>
    <row r="57" spans="1:21" x14ac:dyDescent="0.55000000000000004">
      <c r="A57" s="1" t="s">
        <v>60</v>
      </c>
      <c r="C57" s="7">
        <v>0</v>
      </c>
      <c r="D57" s="7"/>
      <c r="E57" s="7">
        <v>15422598624</v>
      </c>
      <c r="F57" s="7"/>
      <c r="G57" s="7">
        <v>0</v>
      </c>
      <c r="H57" s="7"/>
      <c r="I57" s="7">
        <f t="shared" si="0"/>
        <v>15422598624</v>
      </c>
      <c r="J57" s="7"/>
      <c r="K57" s="12">
        <f t="shared" si="1"/>
        <v>-8.5276332081423545E-2</v>
      </c>
      <c r="L57" s="7"/>
      <c r="M57" s="7">
        <v>0</v>
      </c>
      <c r="N57" s="7"/>
      <c r="O57" s="7">
        <v>75391223902</v>
      </c>
      <c r="P57" s="7"/>
      <c r="Q57" s="7">
        <v>-2365</v>
      </c>
      <c r="R57" s="7"/>
      <c r="S57" s="7">
        <f t="shared" si="2"/>
        <v>-75391221537</v>
      </c>
      <c r="T57" s="7"/>
      <c r="U57" s="12">
        <f t="shared" si="3"/>
        <v>7.7985874128413133E-3</v>
      </c>
    </row>
    <row r="58" spans="1:21" x14ac:dyDescent="0.55000000000000004">
      <c r="A58" s="1" t="s">
        <v>225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12">
        <f t="shared" si="1"/>
        <v>0</v>
      </c>
      <c r="L58" s="7"/>
      <c r="M58" s="7">
        <v>0</v>
      </c>
      <c r="N58" s="7"/>
      <c r="O58" s="7">
        <v>0</v>
      </c>
      <c r="P58" s="7"/>
      <c r="Q58" s="7">
        <v>11670045</v>
      </c>
      <c r="R58" s="7"/>
      <c r="S58" s="7">
        <f t="shared" si="2"/>
        <v>-11670045</v>
      </c>
      <c r="T58" s="7"/>
      <c r="U58" s="12">
        <f t="shared" si="3"/>
        <v>1.2071679459342159E-6</v>
      </c>
    </row>
    <row r="59" spans="1:21" x14ac:dyDescent="0.55000000000000004">
      <c r="A59" s="1" t="s">
        <v>226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12">
        <f t="shared" si="1"/>
        <v>0</v>
      </c>
      <c r="L59" s="7"/>
      <c r="M59" s="7">
        <v>0</v>
      </c>
      <c r="N59" s="7"/>
      <c r="O59" s="7">
        <v>0</v>
      </c>
      <c r="P59" s="7"/>
      <c r="Q59" s="7">
        <v>16575324881</v>
      </c>
      <c r="R59" s="7"/>
      <c r="S59" s="7">
        <f t="shared" si="2"/>
        <v>-16575324881</v>
      </c>
      <c r="T59" s="7"/>
      <c r="U59" s="12">
        <f t="shared" si="3"/>
        <v>1.7145778692189337E-3</v>
      </c>
    </row>
    <row r="60" spans="1:21" x14ac:dyDescent="0.55000000000000004">
      <c r="A60" s="1" t="s">
        <v>74</v>
      </c>
      <c r="C60" s="7">
        <v>12850594081</v>
      </c>
      <c r="D60" s="7"/>
      <c r="E60" s="7">
        <v>-6367675947</v>
      </c>
      <c r="F60" s="7"/>
      <c r="G60" s="7">
        <v>0</v>
      </c>
      <c r="H60" s="7"/>
      <c r="I60" s="7">
        <f t="shared" si="0"/>
        <v>6482918134</v>
      </c>
      <c r="J60" s="7"/>
      <c r="K60" s="12">
        <f t="shared" si="1"/>
        <v>-3.5846065447839713E-2</v>
      </c>
      <c r="L60" s="7"/>
      <c r="M60" s="7">
        <v>12850594081</v>
      </c>
      <c r="N60" s="7"/>
      <c r="O60" s="7">
        <v>64013871715</v>
      </c>
      <c r="P60" s="7"/>
      <c r="Q60" s="7">
        <v>17909989919</v>
      </c>
      <c r="R60" s="7"/>
      <c r="S60" s="7">
        <f t="shared" si="2"/>
        <v>-69073267553</v>
      </c>
      <c r="T60" s="7"/>
      <c r="U60" s="12">
        <f t="shared" si="3"/>
        <v>7.1450482419664644E-3</v>
      </c>
    </row>
    <row r="61" spans="1:21" x14ac:dyDescent="0.55000000000000004">
      <c r="A61" s="1" t="s">
        <v>227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12">
        <f t="shared" si="1"/>
        <v>0</v>
      </c>
      <c r="L61" s="7"/>
      <c r="M61" s="7">
        <v>0</v>
      </c>
      <c r="N61" s="7"/>
      <c r="O61" s="7">
        <v>0</v>
      </c>
      <c r="P61" s="7"/>
      <c r="Q61" s="7">
        <v>1508281696</v>
      </c>
      <c r="R61" s="7"/>
      <c r="S61" s="7">
        <f t="shared" si="2"/>
        <v>-1508281696</v>
      </c>
      <c r="T61" s="7"/>
      <c r="U61" s="12">
        <f t="shared" si="3"/>
        <v>1.5601904849985542E-4</v>
      </c>
    </row>
    <row r="62" spans="1:21" x14ac:dyDescent="0.55000000000000004">
      <c r="A62" s="1" t="s">
        <v>73</v>
      </c>
      <c r="C62" s="7">
        <v>41791765023</v>
      </c>
      <c r="D62" s="7"/>
      <c r="E62" s="7">
        <v>-5926057394</v>
      </c>
      <c r="F62" s="7"/>
      <c r="G62" s="7">
        <v>0</v>
      </c>
      <c r="H62" s="7"/>
      <c r="I62" s="7">
        <f t="shared" si="0"/>
        <v>35865707629</v>
      </c>
      <c r="J62" s="7"/>
      <c r="K62" s="12">
        <f t="shared" si="1"/>
        <v>-0.19831262348657294</v>
      </c>
      <c r="L62" s="7"/>
      <c r="M62" s="7">
        <v>41791765023</v>
      </c>
      <c r="N62" s="7"/>
      <c r="O62" s="7">
        <v>169268230955</v>
      </c>
      <c r="P62" s="7"/>
      <c r="Q62" s="7">
        <v>9467802475</v>
      </c>
      <c r="R62" s="7"/>
      <c r="S62" s="7">
        <f t="shared" si="2"/>
        <v>-136944268407</v>
      </c>
      <c r="T62" s="7"/>
      <c r="U62" s="12">
        <f t="shared" si="3"/>
        <v>1.416573211160215E-2</v>
      </c>
    </row>
    <row r="63" spans="1:21" x14ac:dyDescent="0.55000000000000004">
      <c r="A63" s="1" t="s">
        <v>228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12">
        <f t="shared" si="1"/>
        <v>0</v>
      </c>
      <c r="L63" s="7"/>
      <c r="M63" s="7">
        <v>0</v>
      </c>
      <c r="N63" s="7"/>
      <c r="O63" s="7">
        <v>0</v>
      </c>
      <c r="P63" s="7"/>
      <c r="Q63" s="7">
        <v>67414199</v>
      </c>
      <c r="R63" s="7"/>
      <c r="S63" s="7">
        <f t="shared" si="2"/>
        <v>-67414199</v>
      </c>
      <c r="T63" s="7"/>
      <c r="U63" s="12">
        <f t="shared" si="3"/>
        <v>6.9734315620574271E-6</v>
      </c>
    </row>
    <row r="64" spans="1:21" x14ac:dyDescent="0.55000000000000004">
      <c r="A64" s="1" t="s">
        <v>229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12">
        <f t="shared" si="1"/>
        <v>0</v>
      </c>
      <c r="L64" s="7"/>
      <c r="M64" s="7">
        <v>0</v>
      </c>
      <c r="N64" s="7"/>
      <c r="O64" s="7">
        <v>0</v>
      </c>
      <c r="P64" s="7"/>
      <c r="Q64" s="7">
        <v>-638766</v>
      </c>
      <c r="R64" s="7"/>
      <c r="S64" s="7">
        <f t="shared" si="2"/>
        <v>638766</v>
      </c>
      <c r="T64" s="7"/>
      <c r="U64" s="12">
        <f t="shared" si="3"/>
        <v>-6.6074967161876004E-8</v>
      </c>
    </row>
    <row r="65" spans="1:21" x14ac:dyDescent="0.55000000000000004">
      <c r="A65" s="1" t="s">
        <v>230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12">
        <f t="shared" si="1"/>
        <v>0</v>
      </c>
      <c r="L65" s="7"/>
      <c r="M65" s="7">
        <v>0</v>
      </c>
      <c r="N65" s="7"/>
      <c r="O65" s="7">
        <v>0</v>
      </c>
      <c r="P65" s="7"/>
      <c r="Q65" s="7">
        <v>-543454</v>
      </c>
      <c r="R65" s="7"/>
      <c r="S65" s="7">
        <f t="shared" si="2"/>
        <v>543454</v>
      </c>
      <c r="T65" s="7"/>
      <c r="U65" s="12">
        <f t="shared" si="3"/>
        <v>-5.6215742860437411E-8</v>
      </c>
    </row>
    <row r="66" spans="1:21" x14ac:dyDescent="0.55000000000000004">
      <c r="A66" s="1" t="s">
        <v>231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12">
        <f t="shared" si="1"/>
        <v>0</v>
      </c>
      <c r="L66" s="7"/>
      <c r="M66" s="7">
        <v>0</v>
      </c>
      <c r="N66" s="7"/>
      <c r="O66" s="7">
        <v>0</v>
      </c>
      <c r="P66" s="7"/>
      <c r="Q66" s="7">
        <v>-5560593</v>
      </c>
      <c r="R66" s="7"/>
      <c r="S66" s="7">
        <f t="shared" si="2"/>
        <v>5560593</v>
      </c>
      <c r="T66" s="7"/>
      <c r="U66" s="12">
        <f t="shared" si="3"/>
        <v>-5.7519655065479003E-7</v>
      </c>
    </row>
    <row r="67" spans="1:21" x14ac:dyDescent="0.55000000000000004">
      <c r="A67" s="1" t="s">
        <v>232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12">
        <f t="shared" si="1"/>
        <v>0</v>
      </c>
      <c r="L67" s="7"/>
      <c r="M67" s="7">
        <v>0</v>
      </c>
      <c r="N67" s="7"/>
      <c r="O67" s="7">
        <v>0</v>
      </c>
      <c r="P67" s="7"/>
      <c r="Q67" s="7">
        <v>-9430185</v>
      </c>
      <c r="R67" s="7"/>
      <c r="S67" s="7">
        <f t="shared" si="2"/>
        <v>9430185</v>
      </c>
      <c r="T67" s="7"/>
      <c r="U67" s="12">
        <f t="shared" si="3"/>
        <v>-9.7547327848604303E-7</v>
      </c>
    </row>
    <row r="68" spans="1:21" x14ac:dyDescent="0.55000000000000004">
      <c r="A68" s="1" t="s">
        <v>68</v>
      </c>
      <c r="C68" s="7">
        <v>0</v>
      </c>
      <c r="D68" s="7"/>
      <c r="E68" s="7">
        <v>-196176133905</v>
      </c>
      <c r="F68" s="7"/>
      <c r="G68" s="7">
        <v>0</v>
      </c>
      <c r="H68" s="7"/>
      <c r="I68" s="7">
        <f t="shared" si="0"/>
        <v>-196176133905</v>
      </c>
      <c r="J68" s="7"/>
      <c r="K68" s="12">
        <f t="shared" si="1"/>
        <v>1.0847187007317525</v>
      </c>
      <c r="L68" s="7"/>
      <c r="M68" s="7">
        <v>131380557000</v>
      </c>
      <c r="N68" s="7"/>
      <c r="O68" s="7">
        <v>541895542154</v>
      </c>
      <c r="P68" s="7"/>
      <c r="Q68" s="7">
        <v>513078313</v>
      </c>
      <c r="R68" s="7"/>
      <c r="S68" s="7">
        <f t="shared" si="2"/>
        <v>-411028063467</v>
      </c>
      <c r="T68" s="7"/>
      <c r="U68" s="12">
        <f t="shared" si="3"/>
        <v>4.2517394157158508E-2</v>
      </c>
    </row>
    <row r="69" spans="1:21" x14ac:dyDescent="0.55000000000000004">
      <c r="A69" s="1" t="s">
        <v>233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12">
        <f t="shared" si="1"/>
        <v>0</v>
      </c>
      <c r="L69" s="7"/>
      <c r="M69" s="7">
        <v>0</v>
      </c>
      <c r="N69" s="7"/>
      <c r="O69" s="7">
        <v>0</v>
      </c>
      <c r="P69" s="7"/>
      <c r="Q69" s="7">
        <v>-631358</v>
      </c>
      <c r="R69" s="7"/>
      <c r="S69" s="7">
        <f t="shared" si="2"/>
        <v>631358</v>
      </c>
      <c r="T69" s="7"/>
      <c r="U69" s="12">
        <f t="shared" si="3"/>
        <v>-6.5308671903933077E-8</v>
      </c>
    </row>
    <row r="70" spans="1:21" x14ac:dyDescent="0.55000000000000004">
      <c r="A70" s="1" t="s">
        <v>234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12">
        <f t="shared" si="1"/>
        <v>0</v>
      </c>
      <c r="L70" s="7"/>
      <c r="M70" s="7">
        <v>0</v>
      </c>
      <c r="N70" s="7"/>
      <c r="O70" s="7">
        <v>0</v>
      </c>
      <c r="P70" s="7"/>
      <c r="Q70" s="7">
        <v>-258010</v>
      </c>
      <c r="R70" s="7"/>
      <c r="S70" s="7">
        <f t="shared" si="2"/>
        <v>258010</v>
      </c>
      <c r="T70" s="7"/>
      <c r="U70" s="12">
        <f t="shared" si="3"/>
        <v>-2.6688963215693429E-8</v>
      </c>
    </row>
    <row r="71" spans="1:21" x14ac:dyDescent="0.55000000000000004">
      <c r="A71" s="1" t="s">
        <v>235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12">
        <f t="shared" si="1"/>
        <v>0</v>
      </c>
      <c r="L71" s="7"/>
      <c r="M71" s="7">
        <v>0</v>
      </c>
      <c r="N71" s="7"/>
      <c r="O71" s="7">
        <v>0</v>
      </c>
      <c r="P71" s="7"/>
      <c r="Q71" s="7">
        <v>-10247838</v>
      </c>
      <c r="R71" s="7"/>
      <c r="S71" s="7">
        <f t="shared" si="2"/>
        <v>10247838</v>
      </c>
      <c r="T71" s="7"/>
      <c r="U71" s="12">
        <f t="shared" si="3"/>
        <v>-1.0600526003735721E-6</v>
      </c>
    </row>
    <row r="72" spans="1:21" x14ac:dyDescent="0.55000000000000004">
      <c r="A72" s="1" t="s">
        <v>236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12">
        <f t="shared" si="1"/>
        <v>0</v>
      </c>
      <c r="L72" s="7"/>
      <c r="M72" s="7">
        <v>0</v>
      </c>
      <c r="N72" s="7"/>
      <c r="O72" s="7">
        <v>0</v>
      </c>
      <c r="P72" s="7"/>
      <c r="Q72" s="7">
        <v>510188857</v>
      </c>
      <c r="R72" s="7"/>
      <c r="S72" s="7">
        <f t="shared" si="2"/>
        <v>-510188857</v>
      </c>
      <c r="T72" s="7"/>
      <c r="U72" s="12">
        <f t="shared" si="3"/>
        <v>5.2774743760046803E-5</v>
      </c>
    </row>
    <row r="73" spans="1:21" x14ac:dyDescent="0.55000000000000004">
      <c r="A73" s="1" t="s">
        <v>237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136" si="4">G73+E73+C73</f>
        <v>0</v>
      </c>
      <c r="J73" s="7"/>
      <c r="K73" s="12">
        <f t="shared" ref="K73:K136" si="5">I73/$I$144</f>
        <v>0</v>
      </c>
      <c r="L73" s="7"/>
      <c r="M73" s="7">
        <v>0</v>
      </c>
      <c r="N73" s="7"/>
      <c r="O73" s="7">
        <v>0</v>
      </c>
      <c r="P73" s="7"/>
      <c r="Q73" s="7">
        <v>-15382207</v>
      </c>
      <c r="R73" s="7"/>
      <c r="S73" s="7">
        <f t="shared" ref="S73:S136" si="6">M73-O73-Q73</f>
        <v>15382207</v>
      </c>
      <c r="T73" s="7"/>
      <c r="U73" s="12">
        <f t="shared" ref="U73:U136" si="7">S73/$S$144</f>
        <v>-1.5911598651183363E-6</v>
      </c>
    </row>
    <row r="74" spans="1:21" x14ac:dyDescent="0.55000000000000004">
      <c r="A74" s="1" t="s">
        <v>238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4"/>
        <v>0</v>
      </c>
      <c r="J74" s="7"/>
      <c r="K74" s="12">
        <f t="shared" si="5"/>
        <v>0</v>
      </c>
      <c r="L74" s="7"/>
      <c r="M74" s="7">
        <v>0</v>
      </c>
      <c r="N74" s="7"/>
      <c r="O74" s="7">
        <v>0</v>
      </c>
      <c r="P74" s="7"/>
      <c r="Q74" s="7">
        <v>15037645339</v>
      </c>
      <c r="R74" s="7"/>
      <c r="S74" s="7">
        <f t="shared" si="6"/>
        <v>-15037645339</v>
      </c>
      <c r="T74" s="7"/>
      <c r="U74" s="12">
        <f t="shared" si="7"/>
        <v>1.5555178609480823E-3</v>
      </c>
    </row>
    <row r="75" spans="1:21" x14ac:dyDescent="0.55000000000000004">
      <c r="A75" s="1" t="s">
        <v>239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4"/>
        <v>0</v>
      </c>
      <c r="J75" s="7"/>
      <c r="K75" s="12">
        <f t="shared" si="5"/>
        <v>0</v>
      </c>
      <c r="L75" s="7"/>
      <c r="M75" s="7">
        <v>0</v>
      </c>
      <c r="N75" s="7"/>
      <c r="O75" s="7">
        <v>0</v>
      </c>
      <c r="P75" s="7"/>
      <c r="Q75" s="7">
        <v>22037535795</v>
      </c>
      <c r="R75" s="7"/>
      <c r="S75" s="7">
        <f t="shared" si="6"/>
        <v>-22037535795</v>
      </c>
      <c r="T75" s="7"/>
      <c r="U75" s="12">
        <f t="shared" si="7"/>
        <v>2.2795976210119077E-3</v>
      </c>
    </row>
    <row r="76" spans="1:21" x14ac:dyDescent="0.55000000000000004">
      <c r="A76" s="1" t="s">
        <v>240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4"/>
        <v>0</v>
      </c>
      <c r="J76" s="7"/>
      <c r="K76" s="12">
        <f t="shared" si="5"/>
        <v>0</v>
      </c>
      <c r="L76" s="7"/>
      <c r="M76" s="7">
        <v>0</v>
      </c>
      <c r="N76" s="7"/>
      <c r="O76" s="7">
        <v>0</v>
      </c>
      <c r="P76" s="7"/>
      <c r="Q76" s="7">
        <v>25832925477</v>
      </c>
      <c r="R76" s="7"/>
      <c r="S76" s="7">
        <f t="shared" si="6"/>
        <v>-25832925477</v>
      </c>
      <c r="T76" s="7"/>
      <c r="U76" s="12">
        <f t="shared" si="7"/>
        <v>2.6721987434959989E-3</v>
      </c>
    </row>
    <row r="77" spans="1:21" x14ac:dyDescent="0.55000000000000004">
      <c r="A77" s="1" t="s">
        <v>20</v>
      </c>
      <c r="C77" s="7">
        <v>0</v>
      </c>
      <c r="D77" s="7"/>
      <c r="E77" s="7">
        <v>-8783540799</v>
      </c>
      <c r="F77" s="7"/>
      <c r="G77" s="7">
        <v>0</v>
      </c>
      <c r="H77" s="7"/>
      <c r="I77" s="7">
        <f t="shared" si="4"/>
        <v>-8783540799</v>
      </c>
      <c r="J77" s="7"/>
      <c r="K77" s="12">
        <f t="shared" si="5"/>
        <v>4.8566921845495624E-2</v>
      </c>
      <c r="L77" s="7"/>
      <c r="M77" s="7">
        <v>0</v>
      </c>
      <c r="N77" s="7"/>
      <c r="O77" s="7">
        <v>35701901702</v>
      </c>
      <c r="P77" s="7"/>
      <c r="Q77" s="7">
        <v>5300058084</v>
      </c>
      <c r="R77" s="7"/>
      <c r="S77" s="7">
        <f t="shared" si="6"/>
        <v>-41001959786</v>
      </c>
      <c r="T77" s="7"/>
      <c r="U77" s="12">
        <f t="shared" si="7"/>
        <v>4.2413076876861178E-3</v>
      </c>
    </row>
    <row r="78" spans="1:21" x14ac:dyDescent="0.55000000000000004">
      <c r="A78" s="1" t="s">
        <v>88</v>
      </c>
      <c r="C78" s="7">
        <v>5759705377</v>
      </c>
      <c r="D78" s="7"/>
      <c r="E78" s="7">
        <v>-63197428408</v>
      </c>
      <c r="F78" s="7"/>
      <c r="G78" s="7">
        <v>0</v>
      </c>
      <c r="H78" s="7"/>
      <c r="I78" s="7">
        <f t="shared" si="4"/>
        <v>-57437723031</v>
      </c>
      <c r="J78" s="7"/>
      <c r="K78" s="12">
        <f t="shared" si="5"/>
        <v>0.31759098856208329</v>
      </c>
      <c r="L78" s="7"/>
      <c r="M78" s="7">
        <v>5759705377</v>
      </c>
      <c r="N78" s="7"/>
      <c r="O78" s="7">
        <v>90533127978</v>
      </c>
      <c r="P78" s="7"/>
      <c r="Q78" s="7">
        <v>-3486</v>
      </c>
      <c r="R78" s="7"/>
      <c r="S78" s="7">
        <f t="shared" si="6"/>
        <v>-84773419115</v>
      </c>
      <c r="T78" s="7"/>
      <c r="U78" s="12">
        <f t="shared" si="7"/>
        <v>8.7690967963598206E-3</v>
      </c>
    </row>
    <row r="79" spans="1:21" x14ac:dyDescent="0.55000000000000004">
      <c r="A79" s="1" t="s">
        <v>241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4"/>
        <v>0</v>
      </c>
      <c r="J79" s="7"/>
      <c r="K79" s="12">
        <f t="shared" si="5"/>
        <v>0</v>
      </c>
      <c r="L79" s="7"/>
      <c r="M79" s="7">
        <v>0</v>
      </c>
      <c r="N79" s="7"/>
      <c r="O79" s="7">
        <v>0</v>
      </c>
      <c r="P79" s="7"/>
      <c r="Q79" s="7">
        <v>16125184402</v>
      </c>
      <c r="R79" s="7"/>
      <c r="S79" s="7">
        <f t="shared" si="6"/>
        <v>-16125184402</v>
      </c>
      <c r="T79" s="7"/>
      <c r="U79" s="12">
        <f t="shared" si="7"/>
        <v>1.6680146248255938E-3</v>
      </c>
    </row>
    <row r="80" spans="1:21" x14ac:dyDescent="0.55000000000000004">
      <c r="A80" s="1" t="s">
        <v>242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4"/>
        <v>0</v>
      </c>
      <c r="J80" s="7"/>
      <c r="K80" s="12">
        <f t="shared" si="5"/>
        <v>0</v>
      </c>
      <c r="L80" s="7"/>
      <c r="M80" s="7">
        <v>0</v>
      </c>
      <c r="N80" s="7"/>
      <c r="O80" s="7">
        <v>0</v>
      </c>
      <c r="P80" s="7"/>
      <c r="Q80" s="7">
        <v>7876015272</v>
      </c>
      <c r="R80" s="7"/>
      <c r="S80" s="7">
        <f t="shared" si="6"/>
        <v>-7876015272</v>
      </c>
      <c r="T80" s="7"/>
      <c r="U80" s="12">
        <f t="shared" si="7"/>
        <v>8.1470749924672558E-4</v>
      </c>
    </row>
    <row r="81" spans="1:21" x14ac:dyDescent="0.55000000000000004">
      <c r="A81" s="1" t="s">
        <v>243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4"/>
        <v>0</v>
      </c>
      <c r="J81" s="7"/>
      <c r="K81" s="12">
        <f t="shared" si="5"/>
        <v>0</v>
      </c>
      <c r="L81" s="7"/>
      <c r="M81" s="7">
        <v>0</v>
      </c>
      <c r="N81" s="7"/>
      <c r="O81" s="7">
        <v>0</v>
      </c>
      <c r="P81" s="7"/>
      <c r="Q81" s="7">
        <v>1548913947</v>
      </c>
      <c r="R81" s="7"/>
      <c r="S81" s="7">
        <f t="shared" si="6"/>
        <v>-1548913947</v>
      </c>
      <c r="T81" s="7"/>
      <c r="U81" s="12">
        <f t="shared" si="7"/>
        <v>1.602221129249158E-4</v>
      </c>
    </row>
    <row r="82" spans="1:21" x14ac:dyDescent="0.55000000000000004">
      <c r="A82" s="1" t="s">
        <v>244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4"/>
        <v>0</v>
      </c>
      <c r="J82" s="7"/>
      <c r="K82" s="12">
        <f t="shared" si="5"/>
        <v>0</v>
      </c>
      <c r="L82" s="7"/>
      <c r="M82" s="7">
        <v>0</v>
      </c>
      <c r="N82" s="7"/>
      <c r="O82" s="7">
        <v>0</v>
      </c>
      <c r="P82" s="7"/>
      <c r="Q82" s="7">
        <v>9955199849</v>
      </c>
      <c r="R82" s="7"/>
      <c r="S82" s="7">
        <f t="shared" si="6"/>
        <v>-9955199849</v>
      </c>
      <c r="T82" s="7"/>
      <c r="U82" s="12">
        <f t="shared" si="7"/>
        <v>1.029781646350288E-3</v>
      </c>
    </row>
    <row r="83" spans="1:21" x14ac:dyDescent="0.55000000000000004">
      <c r="A83" s="1" t="s">
        <v>245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4"/>
        <v>0</v>
      </c>
      <c r="J83" s="7"/>
      <c r="K83" s="12">
        <f t="shared" si="5"/>
        <v>0</v>
      </c>
      <c r="L83" s="7"/>
      <c r="M83" s="7">
        <v>0</v>
      </c>
      <c r="N83" s="7"/>
      <c r="O83" s="7">
        <v>0</v>
      </c>
      <c r="P83" s="7"/>
      <c r="Q83" s="7">
        <v>0</v>
      </c>
      <c r="R83" s="7"/>
      <c r="S83" s="7">
        <f t="shared" si="6"/>
        <v>0</v>
      </c>
      <c r="T83" s="7"/>
      <c r="U83" s="12">
        <f t="shared" si="7"/>
        <v>0</v>
      </c>
    </row>
    <row r="84" spans="1:21" x14ac:dyDescent="0.55000000000000004">
      <c r="A84" s="1" t="s">
        <v>45</v>
      </c>
      <c r="C84" s="7">
        <v>0</v>
      </c>
      <c r="D84" s="7"/>
      <c r="E84" s="7">
        <v>-8498018437</v>
      </c>
      <c r="F84" s="7"/>
      <c r="G84" s="7">
        <v>0</v>
      </c>
      <c r="H84" s="7"/>
      <c r="I84" s="7">
        <f t="shared" si="4"/>
        <v>-8498018437</v>
      </c>
      <c r="J84" s="7"/>
      <c r="K84" s="12">
        <f t="shared" si="5"/>
        <v>4.6988180133272453E-2</v>
      </c>
      <c r="L84" s="7"/>
      <c r="M84" s="7">
        <v>0</v>
      </c>
      <c r="N84" s="7"/>
      <c r="O84" s="7">
        <v>61573806505</v>
      </c>
      <c r="P84" s="7"/>
      <c r="Q84" s="7">
        <v>2956497523</v>
      </c>
      <c r="R84" s="7"/>
      <c r="S84" s="7">
        <f t="shared" si="6"/>
        <v>-64530304028</v>
      </c>
      <c r="T84" s="7"/>
      <c r="U84" s="12">
        <f t="shared" si="7"/>
        <v>6.6751168966350354E-3</v>
      </c>
    </row>
    <row r="85" spans="1:21" x14ac:dyDescent="0.55000000000000004">
      <c r="A85" s="1" t="s">
        <v>246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4"/>
        <v>0</v>
      </c>
      <c r="J85" s="7"/>
      <c r="K85" s="12">
        <f t="shared" si="5"/>
        <v>0</v>
      </c>
      <c r="L85" s="7"/>
      <c r="M85" s="7">
        <v>0</v>
      </c>
      <c r="N85" s="7"/>
      <c r="O85" s="7">
        <v>0</v>
      </c>
      <c r="P85" s="7"/>
      <c r="Q85" s="7">
        <v>3045168757</v>
      </c>
      <c r="R85" s="7"/>
      <c r="S85" s="7">
        <f t="shared" si="6"/>
        <v>-3045168757</v>
      </c>
      <c r="T85" s="7"/>
      <c r="U85" s="12">
        <f t="shared" si="7"/>
        <v>3.1499708128038403E-4</v>
      </c>
    </row>
    <row r="86" spans="1:21" x14ac:dyDescent="0.55000000000000004">
      <c r="A86" s="1" t="s">
        <v>247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f t="shared" si="4"/>
        <v>0</v>
      </c>
      <c r="J86" s="7"/>
      <c r="K86" s="12">
        <f t="shared" si="5"/>
        <v>0</v>
      </c>
      <c r="L86" s="7"/>
      <c r="M86" s="7">
        <v>0</v>
      </c>
      <c r="N86" s="7"/>
      <c r="O86" s="7">
        <v>0</v>
      </c>
      <c r="P86" s="7"/>
      <c r="Q86" s="7">
        <v>23619680316</v>
      </c>
      <c r="R86" s="7"/>
      <c r="S86" s="7">
        <f t="shared" si="6"/>
        <v>-23619680316</v>
      </c>
      <c r="T86" s="7"/>
      <c r="U86" s="12">
        <f t="shared" si="7"/>
        <v>2.4432571571650795E-3</v>
      </c>
    </row>
    <row r="87" spans="1:21" x14ac:dyDescent="0.55000000000000004">
      <c r="A87" s="1" t="s">
        <v>215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f t="shared" si="4"/>
        <v>0</v>
      </c>
      <c r="J87" s="7"/>
      <c r="K87" s="12">
        <f t="shared" si="5"/>
        <v>0</v>
      </c>
      <c r="L87" s="7"/>
      <c r="M87" s="7">
        <v>13693016800</v>
      </c>
      <c r="N87" s="7"/>
      <c r="O87" s="7">
        <v>0</v>
      </c>
      <c r="P87" s="7"/>
      <c r="Q87" s="7">
        <v>64382106814</v>
      </c>
      <c r="R87" s="7"/>
      <c r="S87" s="7">
        <f t="shared" si="6"/>
        <v>-50689090014</v>
      </c>
      <c r="T87" s="7"/>
      <c r="U87" s="12">
        <f t="shared" si="7"/>
        <v>5.2433597876850478E-3</v>
      </c>
    </row>
    <row r="88" spans="1:21" x14ac:dyDescent="0.55000000000000004">
      <c r="A88" s="1" t="s">
        <v>85</v>
      </c>
      <c r="C88" s="7">
        <v>0</v>
      </c>
      <c r="D88" s="7"/>
      <c r="E88" s="7">
        <v>16639463905</v>
      </c>
      <c r="F88" s="7"/>
      <c r="G88" s="7">
        <v>0</v>
      </c>
      <c r="H88" s="7"/>
      <c r="I88" s="7">
        <f t="shared" si="4"/>
        <v>16639463905</v>
      </c>
      <c r="J88" s="7"/>
      <c r="K88" s="12">
        <f t="shared" si="5"/>
        <v>-9.2004757707402601E-2</v>
      </c>
      <c r="L88" s="7"/>
      <c r="M88" s="7">
        <v>0</v>
      </c>
      <c r="N88" s="7"/>
      <c r="O88" s="7">
        <v>68144240072</v>
      </c>
      <c r="P88" s="7"/>
      <c r="Q88" s="7">
        <v>4259622260</v>
      </c>
      <c r="R88" s="7"/>
      <c r="S88" s="7">
        <f t="shared" si="6"/>
        <v>-72403862332</v>
      </c>
      <c r="T88" s="7"/>
      <c r="U88" s="12">
        <f t="shared" si="7"/>
        <v>7.4895702432187863E-3</v>
      </c>
    </row>
    <row r="89" spans="1:21" x14ac:dyDescent="0.55000000000000004">
      <c r="A89" s="1" t="s">
        <v>93</v>
      </c>
      <c r="C89" s="7">
        <v>0</v>
      </c>
      <c r="D89" s="7"/>
      <c r="E89" s="7">
        <v>59286896761</v>
      </c>
      <c r="F89" s="7"/>
      <c r="G89" s="7">
        <v>0</v>
      </c>
      <c r="H89" s="7"/>
      <c r="I89" s="7">
        <f t="shared" si="4"/>
        <v>59286896761</v>
      </c>
      <c r="J89" s="7"/>
      <c r="K89" s="12">
        <f t="shared" si="5"/>
        <v>-0.32781564375283262</v>
      </c>
      <c r="L89" s="7"/>
      <c r="M89" s="7">
        <v>0</v>
      </c>
      <c r="N89" s="7"/>
      <c r="O89" s="7">
        <v>511111825049</v>
      </c>
      <c r="P89" s="7"/>
      <c r="Q89" s="7">
        <v>-536791819</v>
      </c>
      <c r="R89" s="7"/>
      <c r="S89" s="7">
        <f t="shared" si="6"/>
        <v>-510575033230</v>
      </c>
      <c r="T89" s="7"/>
      <c r="U89" s="12">
        <f t="shared" si="7"/>
        <v>5.2814690441172513E-2</v>
      </c>
    </row>
    <row r="90" spans="1:21" x14ac:dyDescent="0.55000000000000004">
      <c r="A90" s="1" t="s">
        <v>248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f t="shared" si="4"/>
        <v>0</v>
      </c>
      <c r="J90" s="7"/>
      <c r="K90" s="12">
        <f t="shared" si="5"/>
        <v>0</v>
      </c>
      <c r="L90" s="7"/>
      <c r="M90" s="7">
        <v>0</v>
      </c>
      <c r="N90" s="7"/>
      <c r="O90" s="7">
        <v>0</v>
      </c>
      <c r="P90" s="7"/>
      <c r="Q90" s="7">
        <v>51827213</v>
      </c>
      <c r="R90" s="7"/>
      <c r="S90" s="7">
        <f t="shared" si="6"/>
        <v>-51827213</v>
      </c>
      <c r="T90" s="7"/>
      <c r="U90" s="12">
        <f t="shared" si="7"/>
        <v>5.3610890327076793E-6</v>
      </c>
    </row>
    <row r="91" spans="1:21" x14ac:dyDescent="0.55000000000000004">
      <c r="A91" s="1" t="s">
        <v>22</v>
      </c>
      <c r="C91" s="7">
        <v>0</v>
      </c>
      <c r="D91" s="7"/>
      <c r="E91" s="7">
        <v>44123971291</v>
      </c>
      <c r="F91" s="7"/>
      <c r="G91" s="7">
        <v>0</v>
      </c>
      <c r="H91" s="7"/>
      <c r="I91" s="7">
        <f t="shared" si="4"/>
        <v>44123971291</v>
      </c>
      <c r="J91" s="7"/>
      <c r="K91" s="12">
        <f t="shared" si="5"/>
        <v>-0.24397512509384195</v>
      </c>
      <c r="L91" s="7"/>
      <c r="M91" s="7">
        <v>0</v>
      </c>
      <c r="N91" s="7"/>
      <c r="O91" s="7">
        <v>401351288748</v>
      </c>
      <c r="P91" s="7"/>
      <c r="Q91" s="7">
        <v>-5378</v>
      </c>
      <c r="R91" s="7"/>
      <c r="S91" s="7">
        <f t="shared" si="6"/>
        <v>-401351283370</v>
      </c>
      <c r="T91" s="7"/>
      <c r="U91" s="12">
        <f t="shared" si="7"/>
        <v>4.1516412691109957E-2</v>
      </c>
    </row>
    <row r="92" spans="1:21" x14ac:dyDescent="0.55000000000000004">
      <c r="A92" s="1" t="s">
        <v>249</v>
      </c>
      <c r="C92" s="7">
        <v>0</v>
      </c>
      <c r="D92" s="7"/>
      <c r="E92" s="7">
        <v>0</v>
      </c>
      <c r="F92" s="7"/>
      <c r="G92" s="7">
        <v>0</v>
      </c>
      <c r="H92" s="7"/>
      <c r="I92" s="7">
        <f t="shared" si="4"/>
        <v>0</v>
      </c>
      <c r="J92" s="7"/>
      <c r="K92" s="12">
        <f t="shared" si="5"/>
        <v>0</v>
      </c>
      <c r="L92" s="7"/>
      <c r="M92" s="7">
        <v>0</v>
      </c>
      <c r="N92" s="7"/>
      <c r="O92" s="7">
        <v>0</v>
      </c>
      <c r="P92" s="7"/>
      <c r="Q92" s="7">
        <v>22029170578</v>
      </c>
      <c r="R92" s="7"/>
      <c r="S92" s="7">
        <f t="shared" si="6"/>
        <v>-22029170578</v>
      </c>
      <c r="T92" s="7"/>
      <c r="U92" s="12">
        <f t="shared" si="7"/>
        <v>2.2787323097107786E-3</v>
      </c>
    </row>
    <row r="93" spans="1:21" x14ac:dyDescent="0.55000000000000004">
      <c r="A93" s="1" t="s">
        <v>250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f t="shared" si="4"/>
        <v>0</v>
      </c>
      <c r="J93" s="7"/>
      <c r="K93" s="12">
        <f t="shared" si="5"/>
        <v>0</v>
      </c>
      <c r="L93" s="7"/>
      <c r="M93" s="7">
        <v>0</v>
      </c>
      <c r="N93" s="7"/>
      <c r="O93" s="7">
        <v>0</v>
      </c>
      <c r="P93" s="7"/>
      <c r="Q93" s="7">
        <v>-420901705</v>
      </c>
      <c r="R93" s="7"/>
      <c r="S93" s="7">
        <f t="shared" si="6"/>
        <v>420901705</v>
      </c>
      <c r="T93" s="7"/>
      <c r="U93" s="12">
        <f t="shared" si="7"/>
        <v>-4.3538739282072966E-5</v>
      </c>
    </row>
    <row r="94" spans="1:21" x14ac:dyDescent="0.55000000000000004">
      <c r="A94" s="1" t="s">
        <v>251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f t="shared" si="4"/>
        <v>0</v>
      </c>
      <c r="J94" s="7"/>
      <c r="K94" s="12">
        <f t="shared" si="5"/>
        <v>0</v>
      </c>
      <c r="L94" s="7"/>
      <c r="M94" s="7">
        <v>0</v>
      </c>
      <c r="N94" s="7"/>
      <c r="O94" s="7">
        <v>0</v>
      </c>
      <c r="P94" s="7"/>
      <c r="Q94" s="7">
        <v>-155101515</v>
      </c>
      <c r="R94" s="7"/>
      <c r="S94" s="7">
        <f t="shared" si="6"/>
        <v>155101515</v>
      </c>
      <c r="T94" s="7"/>
      <c r="U94" s="12">
        <f t="shared" si="7"/>
        <v>-1.6043946469258255E-5</v>
      </c>
    </row>
    <row r="95" spans="1:21" x14ac:dyDescent="0.55000000000000004">
      <c r="A95" s="1" t="s">
        <v>252</v>
      </c>
      <c r="C95" s="7">
        <v>0</v>
      </c>
      <c r="D95" s="7"/>
      <c r="E95" s="7">
        <v>0</v>
      </c>
      <c r="F95" s="7"/>
      <c r="G95" s="7">
        <v>0</v>
      </c>
      <c r="H95" s="7"/>
      <c r="I95" s="7">
        <f t="shared" si="4"/>
        <v>0</v>
      </c>
      <c r="J95" s="7"/>
      <c r="K95" s="12">
        <f t="shared" si="5"/>
        <v>0</v>
      </c>
      <c r="L95" s="7"/>
      <c r="M95" s="7">
        <v>0</v>
      </c>
      <c r="N95" s="7"/>
      <c r="O95" s="7">
        <v>0</v>
      </c>
      <c r="P95" s="7"/>
      <c r="Q95" s="7">
        <v>0</v>
      </c>
      <c r="R95" s="7"/>
      <c r="S95" s="7">
        <f t="shared" si="6"/>
        <v>0</v>
      </c>
      <c r="T95" s="7"/>
      <c r="U95" s="12">
        <f t="shared" si="7"/>
        <v>0</v>
      </c>
    </row>
    <row r="96" spans="1:21" x14ac:dyDescent="0.55000000000000004">
      <c r="A96" s="1" t="s">
        <v>24</v>
      </c>
      <c r="C96" s="7">
        <v>0</v>
      </c>
      <c r="D96" s="7"/>
      <c r="E96" s="7">
        <v>7410221472</v>
      </c>
      <c r="F96" s="7"/>
      <c r="G96" s="7">
        <v>0</v>
      </c>
      <c r="H96" s="7"/>
      <c r="I96" s="7">
        <f t="shared" si="4"/>
        <v>7410221472</v>
      </c>
      <c r="J96" s="7"/>
      <c r="K96" s="12">
        <f t="shared" si="5"/>
        <v>-4.097341326511638E-2</v>
      </c>
      <c r="L96" s="7"/>
      <c r="M96" s="7">
        <v>0</v>
      </c>
      <c r="N96" s="7"/>
      <c r="O96" s="7">
        <v>74232197789</v>
      </c>
      <c r="P96" s="7"/>
      <c r="Q96" s="7">
        <v>5389491498</v>
      </c>
      <c r="R96" s="7"/>
      <c r="S96" s="7">
        <f t="shared" si="6"/>
        <v>-79621689287</v>
      </c>
      <c r="T96" s="7"/>
      <c r="U96" s="12">
        <f t="shared" si="7"/>
        <v>8.2361937000585816E-3</v>
      </c>
    </row>
    <row r="97" spans="1:21" x14ac:dyDescent="0.55000000000000004">
      <c r="A97" s="1" t="s">
        <v>253</v>
      </c>
      <c r="C97" s="7">
        <v>0</v>
      </c>
      <c r="D97" s="7"/>
      <c r="E97" s="7">
        <v>0</v>
      </c>
      <c r="F97" s="7"/>
      <c r="G97" s="7">
        <v>0</v>
      </c>
      <c r="H97" s="7"/>
      <c r="I97" s="7">
        <f t="shared" si="4"/>
        <v>0</v>
      </c>
      <c r="J97" s="7"/>
      <c r="K97" s="12">
        <f t="shared" si="5"/>
        <v>0</v>
      </c>
      <c r="L97" s="7"/>
      <c r="M97" s="7">
        <v>0</v>
      </c>
      <c r="N97" s="7"/>
      <c r="O97" s="7">
        <v>0</v>
      </c>
      <c r="P97" s="7"/>
      <c r="Q97" s="7">
        <v>-180917063</v>
      </c>
      <c r="R97" s="7"/>
      <c r="S97" s="7">
        <f t="shared" si="6"/>
        <v>180917063</v>
      </c>
      <c r="T97" s="7"/>
      <c r="U97" s="12">
        <f t="shared" si="7"/>
        <v>-1.8714347658998839E-5</v>
      </c>
    </row>
    <row r="98" spans="1:21" x14ac:dyDescent="0.55000000000000004">
      <c r="A98" s="1" t="s">
        <v>254</v>
      </c>
      <c r="C98" s="7">
        <v>0</v>
      </c>
      <c r="D98" s="7"/>
      <c r="E98" s="7">
        <v>0</v>
      </c>
      <c r="F98" s="7"/>
      <c r="G98" s="7">
        <v>0</v>
      </c>
      <c r="H98" s="7"/>
      <c r="I98" s="7">
        <f t="shared" si="4"/>
        <v>0</v>
      </c>
      <c r="J98" s="7"/>
      <c r="K98" s="12">
        <f t="shared" si="5"/>
        <v>0</v>
      </c>
      <c r="L98" s="7"/>
      <c r="M98" s="7">
        <v>0</v>
      </c>
      <c r="N98" s="7"/>
      <c r="O98" s="7">
        <v>0</v>
      </c>
      <c r="P98" s="7"/>
      <c r="Q98" s="7">
        <v>89529886985</v>
      </c>
      <c r="R98" s="7"/>
      <c r="S98" s="7">
        <f t="shared" si="6"/>
        <v>-89529886985</v>
      </c>
      <c r="T98" s="7"/>
      <c r="U98" s="12">
        <f t="shared" si="7"/>
        <v>9.2611133694347307E-3</v>
      </c>
    </row>
    <row r="99" spans="1:21" x14ac:dyDescent="0.55000000000000004">
      <c r="A99" s="1" t="s">
        <v>255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f t="shared" si="4"/>
        <v>0</v>
      </c>
      <c r="J99" s="7"/>
      <c r="K99" s="12">
        <f t="shared" si="5"/>
        <v>0</v>
      </c>
      <c r="L99" s="7"/>
      <c r="M99" s="7">
        <v>0</v>
      </c>
      <c r="N99" s="7"/>
      <c r="O99" s="7">
        <v>0</v>
      </c>
      <c r="P99" s="7"/>
      <c r="Q99" s="7">
        <v>849459051</v>
      </c>
      <c r="R99" s="7"/>
      <c r="S99" s="7">
        <f t="shared" si="6"/>
        <v>-849459051</v>
      </c>
      <c r="T99" s="7"/>
      <c r="U99" s="12">
        <f t="shared" si="7"/>
        <v>8.7869390199514933E-5</v>
      </c>
    </row>
    <row r="100" spans="1:21" x14ac:dyDescent="0.55000000000000004">
      <c r="A100" s="1" t="s">
        <v>256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f t="shared" si="4"/>
        <v>0</v>
      </c>
      <c r="J100" s="7"/>
      <c r="K100" s="12">
        <f t="shared" si="5"/>
        <v>0</v>
      </c>
      <c r="L100" s="7"/>
      <c r="M100" s="7">
        <v>0</v>
      </c>
      <c r="N100" s="7"/>
      <c r="O100" s="7">
        <v>0</v>
      </c>
      <c r="P100" s="7"/>
      <c r="Q100" s="7">
        <v>-398959992</v>
      </c>
      <c r="R100" s="7"/>
      <c r="S100" s="7">
        <f t="shared" si="6"/>
        <v>398959992</v>
      </c>
      <c r="T100" s="7"/>
      <c r="U100" s="12">
        <f t="shared" si="7"/>
        <v>-4.1269053722806654E-5</v>
      </c>
    </row>
    <row r="101" spans="1:21" x14ac:dyDescent="0.55000000000000004">
      <c r="A101" s="1" t="s">
        <v>66</v>
      </c>
      <c r="C101" s="7">
        <v>0</v>
      </c>
      <c r="D101" s="7"/>
      <c r="E101" s="7">
        <v>-14560246975</v>
      </c>
      <c r="F101" s="7"/>
      <c r="G101" s="7">
        <v>0</v>
      </c>
      <c r="H101" s="7"/>
      <c r="I101" s="7">
        <f t="shared" si="4"/>
        <v>-14560246975</v>
      </c>
      <c r="J101" s="7"/>
      <c r="K101" s="12">
        <f t="shared" si="5"/>
        <v>8.0508122301480869E-2</v>
      </c>
      <c r="L101" s="7"/>
      <c r="M101" s="7">
        <v>0</v>
      </c>
      <c r="N101" s="7"/>
      <c r="O101" s="7">
        <v>61944988013</v>
      </c>
      <c r="P101" s="7"/>
      <c r="Q101" s="7">
        <v>950065102</v>
      </c>
      <c r="R101" s="7"/>
      <c r="S101" s="7">
        <f t="shared" si="6"/>
        <v>-62895053115</v>
      </c>
      <c r="T101" s="7"/>
      <c r="U101" s="12">
        <f t="shared" si="7"/>
        <v>6.5059639511465426E-3</v>
      </c>
    </row>
    <row r="102" spans="1:21" x14ac:dyDescent="0.55000000000000004">
      <c r="A102" s="1" t="s">
        <v>108</v>
      </c>
      <c r="C102" s="7">
        <v>6234412917</v>
      </c>
      <c r="D102" s="7"/>
      <c r="E102" s="7">
        <v>-5042749296</v>
      </c>
      <c r="F102" s="7"/>
      <c r="G102" s="7">
        <v>0</v>
      </c>
      <c r="H102" s="7"/>
      <c r="I102" s="7">
        <f t="shared" si="4"/>
        <v>1191663621</v>
      </c>
      <c r="J102" s="7"/>
      <c r="K102" s="12">
        <f t="shared" si="5"/>
        <v>-6.5890778299585511E-3</v>
      </c>
      <c r="L102" s="7"/>
      <c r="M102" s="7">
        <v>6234412917</v>
      </c>
      <c r="N102" s="7"/>
      <c r="O102" s="7">
        <v>30810754967</v>
      </c>
      <c r="P102" s="7"/>
      <c r="Q102" s="7">
        <v>0</v>
      </c>
      <c r="R102" s="7"/>
      <c r="S102" s="7">
        <f t="shared" si="6"/>
        <v>-24576342050</v>
      </c>
      <c r="T102" s="7"/>
      <c r="U102" s="12">
        <f t="shared" si="7"/>
        <v>2.542215762756287E-3</v>
      </c>
    </row>
    <row r="103" spans="1:21" x14ac:dyDescent="0.55000000000000004">
      <c r="A103" s="1" t="s">
        <v>75</v>
      </c>
      <c r="C103" s="7">
        <v>34874727630</v>
      </c>
      <c r="D103" s="7"/>
      <c r="E103" s="7">
        <v>-105887660910</v>
      </c>
      <c r="F103" s="7"/>
      <c r="G103" s="7">
        <v>0</v>
      </c>
      <c r="H103" s="7"/>
      <c r="I103" s="7">
        <f t="shared" si="4"/>
        <v>-71012933280</v>
      </c>
      <c r="J103" s="7"/>
      <c r="K103" s="12">
        <f t="shared" si="5"/>
        <v>0.3926525372343927</v>
      </c>
      <c r="L103" s="7"/>
      <c r="M103" s="7">
        <v>34874727630</v>
      </c>
      <c r="N103" s="7"/>
      <c r="O103" s="7">
        <v>158231708309</v>
      </c>
      <c r="P103" s="7"/>
      <c r="Q103" s="7">
        <v>0</v>
      </c>
      <c r="R103" s="7"/>
      <c r="S103" s="7">
        <f t="shared" si="6"/>
        <v>-123356980679</v>
      </c>
      <c r="T103" s="7"/>
      <c r="U103" s="12">
        <f t="shared" si="7"/>
        <v>1.2760241540021068E-2</v>
      </c>
    </row>
    <row r="104" spans="1:21" x14ac:dyDescent="0.55000000000000004">
      <c r="A104" s="1" t="s">
        <v>96</v>
      </c>
      <c r="C104" s="7">
        <v>0</v>
      </c>
      <c r="D104" s="7"/>
      <c r="E104" s="7">
        <v>-173215300775</v>
      </c>
      <c r="F104" s="7"/>
      <c r="G104" s="7">
        <v>0</v>
      </c>
      <c r="H104" s="7"/>
      <c r="I104" s="7">
        <f t="shared" si="4"/>
        <v>-173215300775</v>
      </c>
      <c r="J104" s="7"/>
      <c r="K104" s="12">
        <f t="shared" si="5"/>
        <v>0.95776113160892973</v>
      </c>
      <c r="L104" s="7"/>
      <c r="M104" s="7">
        <v>122422746000</v>
      </c>
      <c r="N104" s="7"/>
      <c r="O104" s="7">
        <v>71633977345</v>
      </c>
      <c r="P104" s="7"/>
      <c r="Q104" s="7">
        <v>0</v>
      </c>
      <c r="R104" s="7"/>
      <c r="S104" s="7">
        <f t="shared" si="6"/>
        <v>50788768655</v>
      </c>
      <c r="T104" s="7"/>
      <c r="U104" s="12">
        <f t="shared" si="7"/>
        <v>-5.253670704250449E-3</v>
      </c>
    </row>
    <row r="105" spans="1:21" x14ac:dyDescent="0.55000000000000004">
      <c r="A105" s="1" t="s">
        <v>27</v>
      </c>
      <c r="C105" s="7">
        <v>0</v>
      </c>
      <c r="D105" s="7"/>
      <c r="E105" s="7">
        <v>-101367114089</v>
      </c>
      <c r="F105" s="7"/>
      <c r="G105" s="7">
        <v>0</v>
      </c>
      <c r="H105" s="7"/>
      <c r="I105" s="7">
        <f t="shared" si="4"/>
        <v>-101367114089</v>
      </c>
      <c r="J105" s="7"/>
      <c r="K105" s="12">
        <f t="shared" si="5"/>
        <v>0.56049021918636632</v>
      </c>
      <c r="L105" s="7"/>
      <c r="M105" s="7">
        <v>108647291500</v>
      </c>
      <c r="N105" s="7"/>
      <c r="O105" s="7">
        <v>-93878923100</v>
      </c>
      <c r="P105" s="7"/>
      <c r="Q105" s="7">
        <v>0</v>
      </c>
      <c r="R105" s="7"/>
      <c r="S105" s="7">
        <f t="shared" si="6"/>
        <v>202526214600</v>
      </c>
      <c r="T105" s="7"/>
      <c r="U105" s="12">
        <f t="shared" si="7"/>
        <v>-2.0949632540107101E-2</v>
      </c>
    </row>
    <row r="106" spans="1:21" x14ac:dyDescent="0.55000000000000004">
      <c r="A106" s="1" t="s">
        <v>34</v>
      </c>
      <c r="C106" s="7">
        <v>30293312248</v>
      </c>
      <c r="D106" s="7"/>
      <c r="E106" s="7">
        <v>-12226573087</v>
      </c>
      <c r="F106" s="7"/>
      <c r="G106" s="7">
        <v>0</v>
      </c>
      <c r="H106" s="7"/>
      <c r="I106" s="7">
        <f t="shared" si="4"/>
        <v>18066739161</v>
      </c>
      <c r="J106" s="7"/>
      <c r="K106" s="12">
        <f t="shared" si="5"/>
        <v>-9.9896605357049029E-2</v>
      </c>
      <c r="L106" s="7"/>
      <c r="M106" s="7">
        <v>30293312248</v>
      </c>
      <c r="N106" s="7"/>
      <c r="O106" s="7">
        <v>61650720797</v>
      </c>
      <c r="P106" s="7"/>
      <c r="Q106" s="7">
        <v>0</v>
      </c>
      <c r="R106" s="7"/>
      <c r="S106" s="7">
        <f t="shared" si="6"/>
        <v>-31357408549</v>
      </c>
      <c r="T106" s="7"/>
      <c r="U106" s="12">
        <f t="shared" si="7"/>
        <v>3.243660025982449E-3</v>
      </c>
    </row>
    <row r="107" spans="1:21" x14ac:dyDescent="0.55000000000000004">
      <c r="A107" s="1" t="s">
        <v>70</v>
      </c>
      <c r="C107" s="7">
        <v>42880739205</v>
      </c>
      <c r="D107" s="7"/>
      <c r="E107" s="7">
        <v>-9249171028</v>
      </c>
      <c r="F107" s="7"/>
      <c r="G107" s="7">
        <v>0</v>
      </c>
      <c r="H107" s="7"/>
      <c r="I107" s="7">
        <f t="shared" si="4"/>
        <v>33631568177</v>
      </c>
      <c r="J107" s="7"/>
      <c r="K107" s="12">
        <f t="shared" si="5"/>
        <v>-0.18595937339754556</v>
      </c>
      <c r="L107" s="7"/>
      <c r="M107" s="7">
        <v>42880739205</v>
      </c>
      <c r="N107" s="7"/>
      <c r="O107" s="7">
        <v>230126984540</v>
      </c>
      <c r="P107" s="7"/>
      <c r="Q107" s="7">
        <v>0</v>
      </c>
      <c r="R107" s="7"/>
      <c r="S107" s="7">
        <f t="shared" si="6"/>
        <v>-187246245335</v>
      </c>
      <c r="T107" s="7"/>
      <c r="U107" s="12">
        <f t="shared" si="7"/>
        <v>1.9369048308292402E-2</v>
      </c>
    </row>
    <row r="108" spans="1:21" x14ac:dyDescent="0.55000000000000004">
      <c r="A108" s="1" t="s">
        <v>92</v>
      </c>
      <c r="C108" s="7">
        <v>0</v>
      </c>
      <c r="D108" s="7"/>
      <c r="E108" s="7">
        <v>70371967428</v>
      </c>
      <c r="F108" s="7"/>
      <c r="G108" s="7">
        <v>0</v>
      </c>
      <c r="H108" s="7"/>
      <c r="I108" s="7">
        <f t="shared" si="4"/>
        <v>70371967428</v>
      </c>
      <c r="J108" s="7"/>
      <c r="K108" s="12">
        <f t="shared" si="5"/>
        <v>-0.38910843820279722</v>
      </c>
      <c r="L108" s="7"/>
      <c r="M108" s="7">
        <v>0</v>
      </c>
      <c r="N108" s="7"/>
      <c r="O108" s="7">
        <v>248962931076</v>
      </c>
      <c r="P108" s="7"/>
      <c r="Q108" s="7">
        <v>0</v>
      </c>
      <c r="R108" s="7"/>
      <c r="S108" s="7">
        <f t="shared" si="6"/>
        <v>-248962931076</v>
      </c>
      <c r="T108" s="7"/>
      <c r="U108" s="12">
        <f t="shared" si="7"/>
        <v>2.5753120071154538E-2</v>
      </c>
    </row>
    <row r="109" spans="1:21" x14ac:dyDescent="0.55000000000000004">
      <c r="A109" s="1" t="s">
        <v>32</v>
      </c>
      <c r="C109" s="7">
        <v>0</v>
      </c>
      <c r="D109" s="7"/>
      <c r="E109" s="7">
        <v>-9748637912</v>
      </c>
      <c r="F109" s="7"/>
      <c r="G109" s="7">
        <v>0</v>
      </c>
      <c r="H109" s="7"/>
      <c r="I109" s="7">
        <f t="shared" si="4"/>
        <v>-9748637912</v>
      </c>
      <c r="J109" s="7"/>
      <c r="K109" s="12">
        <f t="shared" si="5"/>
        <v>5.390324316886453E-2</v>
      </c>
      <c r="L109" s="7"/>
      <c r="M109" s="7">
        <v>0</v>
      </c>
      <c r="N109" s="7"/>
      <c r="O109" s="7">
        <v>75379385059</v>
      </c>
      <c r="P109" s="7"/>
      <c r="Q109" s="7">
        <v>0</v>
      </c>
      <c r="R109" s="7"/>
      <c r="S109" s="7">
        <f t="shared" si="6"/>
        <v>-75379385059</v>
      </c>
      <c r="T109" s="7"/>
      <c r="U109" s="12">
        <f t="shared" si="7"/>
        <v>7.7973630288021463E-3</v>
      </c>
    </row>
    <row r="110" spans="1:21" x14ac:dyDescent="0.55000000000000004">
      <c r="A110" s="1" t="s">
        <v>44</v>
      </c>
      <c r="C110" s="7">
        <v>0</v>
      </c>
      <c r="D110" s="7"/>
      <c r="E110" s="7">
        <v>7526151360</v>
      </c>
      <c r="F110" s="7"/>
      <c r="G110" s="7">
        <v>0</v>
      </c>
      <c r="H110" s="7"/>
      <c r="I110" s="7">
        <f t="shared" si="4"/>
        <v>7526151360</v>
      </c>
      <c r="J110" s="7"/>
      <c r="K110" s="12">
        <f t="shared" si="5"/>
        <v>-4.1614425578817262E-2</v>
      </c>
      <c r="L110" s="7"/>
      <c r="M110" s="7">
        <v>0</v>
      </c>
      <c r="N110" s="7"/>
      <c r="O110" s="7">
        <v>69518173710</v>
      </c>
      <c r="P110" s="7"/>
      <c r="Q110" s="7">
        <v>0</v>
      </c>
      <c r="R110" s="7"/>
      <c r="S110" s="7">
        <f t="shared" si="6"/>
        <v>-69518173710</v>
      </c>
      <c r="T110" s="7"/>
      <c r="U110" s="12">
        <f t="shared" si="7"/>
        <v>7.1910700397983642E-3</v>
      </c>
    </row>
    <row r="111" spans="1:21" x14ac:dyDescent="0.55000000000000004">
      <c r="A111" s="1" t="s">
        <v>110</v>
      </c>
      <c r="C111" s="7">
        <v>0</v>
      </c>
      <c r="D111" s="7"/>
      <c r="E111" s="7">
        <v>7433893978</v>
      </c>
      <c r="F111" s="7"/>
      <c r="G111" s="7">
        <v>0</v>
      </c>
      <c r="H111" s="7"/>
      <c r="I111" s="7">
        <f t="shared" si="4"/>
        <v>7433893978</v>
      </c>
      <c r="J111" s="7"/>
      <c r="K111" s="12">
        <f t="shared" si="5"/>
        <v>-4.1104305894307552E-2</v>
      </c>
      <c r="L111" s="7"/>
      <c r="M111" s="7">
        <v>0</v>
      </c>
      <c r="N111" s="7"/>
      <c r="O111" s="7">
        <v>105205927153</v>
      </c>
      <c r="P111" s="7"/>
      <c r="Q111" s="7">
        <v>0</v>
      </c>
      <c r="R111" s="7"/>
      <c r="S111" s="7">
        <f t="shared" si="6"/>
        <v>-105205927153</v>
      </c>
      <c r="T111" s="7"/>
      <c r="U111" s="12">
        <f t="shared" si="7"/>
        <v>1.088266780302833E-2</v>
      </c>
    </row>
    <row r="112" spans="1:21" x14ac:dyDescent="0.55000000000000004">
      <c r="A112" s="1" t="s">
        <v>71</v>
      </c>
      <c r="C112" s="7">
        <v>0</v>
      </c>
      <c r="D112" s="7"/>
      <c r="E112" s="7">
        <v>-1225430147</v>
      </c>
      <c r="F112" s="7"/>
      <c r="G112" s="7">
        <v>0</v>
      </c>
      <c r="H112" s="7"/>
      <c r="I112" s="7">
        <f t="shared" si="4"/>
        <v>-1225430147</v>
      </c>
      <c r="J112" s="7"/>
      <c r="K112" s="12">
        <f t="shared" si="5"/>
        <v>6.7757834270251232E-3</v>
      </c>
      <c r="L112" s="7"/>
      <c r="M112" s="7">
        <v>0</v>
      </c>
      <c r="N112" s="7"/>
      <c r="O112" s="7">
        <v>28779423147</v>
      </c>
      <c r="P112" s="7"/>
      <c r="Q112" s="7">
        <v>0</v>
      </c>
      <c r="R112" s="7"/>
      <c r="S112" s="7">
        <f t="shared" si="6"/>
        <v>-28779423147</v>
      </c>
      <c r="T112" s="7"/>
      <c r="U112" s="12">
        <f t="shared" si="7"/>
        <v>2.9769891311932058E-3</v>
      </c>
    </row>
    <row r="113" spans="1:21" x14ac:dyDescent="0.55000000000000004">
      <c r="A113" s="1" t="s">
        <v>31</v>
      </c>
      <c r="C113" s="7">
        <v>0</v>
      </c>
      <c r="D113" s="7"/>
      <c r="E113" s="7">
        <v>33180340074</v>
      </c>
      <c r="F113" s="7"/>
      <c r="G113" s="7">
        <v>0</v>
      </c>
      <c r="H113" s="7"/>
      <c r="I113" s="7">
        <f t="shared" si="4"/>
        <v>33180340074</v>
      </c>
      <c r="J113" s="7"/>
      <c r="K113" s="12">
        <f t="shared" si="5"/>
        <v>-0.18346439323927188</v>
      </c>
      <c r="L113" s="7"/>
      <c r="M113" s="7">
        <v>0</v>
      </c>
      <c r="N113" s="7"/>
      <c r="O113" s="7">
        <v>82078970099</v>
      </c>
      <c r="P113" s="7"/>
      <c r="Q113" s="7">
        <v>0</v>
      </c>
      <c r="R113" s="7"/>
      <c r="S113" s="7">
        <f t="shared" si="6"/>
        <v>-82078970099</v>
      </c>
      <c r="T113" s="7"/>
      <c r="U113" s="12">
        <f t="shared" si="7"/>
        <v>8.4903787208023395E-3</v>
      </c>
    </row>
    <row r="114" spans="1:21" x14ac:dyDescent="0.55000000000000004">
      <c r="A114" s="1" t="s">
        <v>30</v>
      </c>
      <c r="C114" s="7">
        <v>0</v>
      </c>
      <c r="D114" s="7"/>
      <c r="E114" s="7">
        <v>35296485011</v>
      </c>
      <c r="F114" s="7"/>
      <c r="G114" s="7">
        <v>0</v>
      </c>
      <c r="H114" s="7"/>
      <c r="I114" s="7">
        <f t="shared" si="4"/>
        <v>35296485011</v>
      </c>
      <c r="J114" s="7"/>
      <c r="K114" s="12">
        <f t="shared" si="5"/>
        <v>-0.19516521505144144</v>
      </c>
      <c r="L114" s="7"/>
      <c r="M114" s="7">
        <v>0</v>
      </c>
      <c r="N114" s="7"/>
      <c r="O114" s="7">
        <v>60693207501</v>
      </c>
      <c r="P114" s="7"/>
      <c r="Q114" s="7">
        <v>0</v>
      </c>
      <c r="R114" s="7"/>
      <c r="S114" s="7">
        <f t="shared" si="6"/>
        <v>-60693207501</v>
      </c>
      <c r="T114" s="7"/>
      <c r="U114" s="12">
        <f t="shared" si="7"/>
        <v>6.2782015520198341E-3</v>
      </c>
    </row>
    <row r="115" spans="1:21" x14ac:dyDescent="0.55000000000000004">
      <c r="A115" s="1" t="s">
        <v>15</v>
      </c>
      <c r="C115" s="7">
        <v>0</v>
      </c>
      <c r="D115" s="7"/>
      <c r="E115" s="7">
        <v>616311000</v>
      </c>
      <c r="F115" s="7"/>
      <c r="G115" s="7">
        <v>0</v>
      </c>
      <c r="H115" s="7"/>
      <c r="I115" s="7">
        <f t="shared" si="4"/>
        <v>616311000</v>
      </c>
      <c r="J115" s="7"/>
      <c r="K115" s="12">
        <f t="shared" si="5"/>
        <v>-3.4077747066339156E-3</v>
      </c>
      <c r="L115" s="7"/>
      <c r="M115" s="7">
        <v>0</v>
      </c>
      <c r="N115" s="7"/>
      <c r="O115" s="7">
        <v>4055629756</v>
      </c>
      <c r="P115" s="7"/>
      <c r="Q115" s="7">
        <v>0</v>
      </c>
      <c r="R115" s="7"/>
      <c r="S115" s="7">
        <f t="shared" si="6"/>
        <v>-4055629756</v>
      </c>
      <c r="T115" s="7"/>
      <c r="U115" s="12">
        <f t="shared" si="7"/>
        <v>4.1952076808788696E-4</v>
      </c>
    </row>
    <row r="116" spans="1:21" x14ac:dyDescent="0.55000000000000004">
      <c r="A116" s="1" t="s">
        <v>113</v>
      </c>
      <c r="C116" s="7">
        <v>0</v>
      </c>
      <c r="D116" s="7"/>
      <c r="E116" s="7">
        <v>4221660697</v>
      </c>
      <c r="F116" s="7"/>
      <c r="G116" s="7">
        <v>0</v>
      </c>
      <c r="H116" s="7"/>
      <c r="I116" s="7">
        <f t="shared" si="4"/>
        <v>4221660697</v>
      </c>
      <c r="J116" s="7"/>
      <c r="K116" s="12">
        <f t="shared" si="5"/>
        <v>-2.334287160739806E-2</v>
      </c>
      <c r="L116" s="7"/>
      <c r="M116" s="7">
        <v>0</v>
      </c>
      <c r="N116" s="7"/>
      <c r="O116" s="7">
        <v>4221660697</v>
      </c>
      <c r="P116" s="7"/>
      <c r="Q116" s="7">
        <v>0</v>
      </c>
      <c r="R116" s="7"/>
      <c r="S116" s="7">
        <f t="shared" si="6"/>
        <v>-4221660697</v>
      </c>
      <c r="T116" s="7"/>
      <c r="U116" s="12">
        <f t="shared" si="7"/>
        <v>4.3669527170021194E-4</v>
      </c>
    </row>
    <row r="117" spans="1:21" x14ac:dyDescent="0.55000000000000004">
      <c r="A117" s="1" t="s">
        <v>105</v>
      </c>
      <c r="C117" s="7">
        <v>0</v>
      </c>
      <c r="D117" s="7"/>
      <c r="E117" s="7">
        <v>14091061340</v>
      </c>
      <c r="F117" s="7"/>
      <c r="G117" s="7">
        <v>0</v>
      </c>
      <c r="H117" s="7"/>
      <c r="I117" s="7">
        <f t="shared" si="4"/>
        <v>14091061340</v>
      </c>
      <c r="J117" s="7"/>
      <c r="K117" s="12">
        <f t="shared" si="5"/>
        <v>-7.7913849378120806E-2</v>
      </c>
      <c r="L117" s="7"/>
      <c r="M117" s="7">
        <v>0</v>
      </c>
      <c r="N117" s="7"/>
      <c r="O117" s="7">
        <v>109657663765</v>
      </c>
      <c r="P117" s="7"/>
      <c r="Q117" s="7">
        <v>0</v>
      </c>
      <c r="R117" s="7"/>
      <c r="S117" s="7">
        <f t="shared" si="6"/>
        <v>-109657663765</v>
      </c>
      <c r="T117" s="7"/>
      <c r="U117" s="12">
        <f t="shared" si="7"/>
        <v>1.1343162491930403E-2</v>
      </c>
    </row>
    <row r="118" spans="1:21" x14ac:dyDescent="0.55000000000000004">
      <c r="A118" s="1" t="s">
        <v>104</v>
      </c>
      <c r="C118" s="7">
        <v>0</v>
      </c>
      <c r="D118" s="7"/>
      <c r="E118" s="7">
        <v>-16868021526</v>
      </c>
      <c r="F118" s="7"/>
      <c r="G118" s="7">
        <v>0</v>
      </c>
      <c r="H118" s="7"/>
      <c r="I118" s="7">
        <f t="shared" si="4"/>
        <v>-16868021526</v>
      </c>
      <c r="J118" s="7"/>
      <c r="K118" s="12">
        <f t="shared" si="5"/>
        <v>9.3268523695438213E-2</v>
      </c>
      <c r="L118" s="7"/>
      <c r="M118" s="7">
        <v>0</v>
      </c>
      <c r="N118" s="7"/>
      <c r="O118" s="7">
        <v>187757144382</v>
      </c>
      <c r="P118" s="7"/>
      <c r="Q118" s="7">
        <v>0</v>
      </c>
      <c r="R118" s="7"/>
      <c r="S118" s="7">
        <f t="shared" si="6"/>
        <v>-187757144382</v>
      </c>
      <c r="T118" s="7"/>
      <c r="U118" s="12">
        <f t="shared" si="7"/>
        <v>1.9421896515231341E-2</v>
      </c>
    </row>
    <row r="119" spans="1:21" x14ac:dyDescent="0.55000000000000004">
      <c r="A119" s="1" t="s">
        <v>53</v>
      </c>
      <c r="C119" s="7">
        <v>0</v>
      </c>
      <c r="D119" s="7"/>
      <c r="E119" s="7">
        <v>-10436794356</v>
      </c>
      <c r="F119" s="7"/>
      <c r="G119" s="7">
        <v>0</v>
      </c>
      <c r="H119" s="7"/>
      <c r="I119" s="7">
        <f t="shared" si="4"/>
        <v>-10436794356</v>
      </c>
      <c r="J119" s="7"/>
      <c r="K119" s="12">
        <f t="shared" si="5"/>
        <v>5.77082736227593E-2</v>
      </c>
      <c r="L119" s="7"/>
      <c r="M119" s="7">
        <v>0</v>
      </c>
      <c r="N119" s="7"/>
      <c r="O119" s="7">
        <v>13163881414</v>
      </c>
      <c r="P119" s="7"/>
      <c r="Q119" s="7">
        <v>0</v>
      </c>
      <c r="R119" s="7"/>
      <c r="S119" s="7">
        <f t="shared" si="6"/>
        <v>-13163881414</v>
      </c>
      <c r="T119" s="7"/>
      <c r="U119" s="12">
        <f t="shared" si="7"/>
        <v>1.3616927515755063E-3</v>
      </c>
    </row>
    <row r="120" spans="1:21" x14ac:dyDescent="0.55000000000000004">
      <c r="A120" s="1" t="s">
        <v>106</v>
      </c>
      <c r="C120" s="7">
        <v>0</v>
      </c>
      <c r="D120" s="7"/>
      <c r="E120" s="7">
        <v>-8786613916</v>
      </c>
      <c r="F120" s="7"/>
      <c r="G120" s="7">
        <v>0</v>
      </c>
      <c r="H120" s="7"/>
      <c r="I120" s="7">
        <f t="shared" si="4"/>
        <v>-8786613916</v>
      </c>
      <c r="J120" s="7"/>
      <c r="K120" s="12">
        <f t="shared" si="5"/>
        <v>4.8583914062709219E-2</v>
      </c>
      <c r="L120" s="7"/>
      <c r="M120" s="7">
        <v>0</v>
      </c>
      <c r="N120" s="7"/>
      <c r="O120" s="7">
        <v>160361529749</v>
      </c>
      <c r="P120" s="7"/>
      <c r="Q120" s="7">
        <v>0</v>
      </c>
      <c r="R120" s="7"/>
      <c r="S120" s="7">
        <f t="shared" si="6"/>
        <v>-160361529749</v>
      </c>
      <c r="T120" s="7"/>
      <c r="U120" s="12">
        <f t="shared" si="7"/>
        <v>1.6588050729364708E-2</v>
      </c>
    </row>
    <row r="121" spans="1:21" x14ac:dyDescent="0.55000000000000004">
      <c r="A121" s="1" t="s">
        <v>76</v>
      </c>
      <c r="C121" s="7">
        <v>0</v>
      </c>
      <c r="D121" s="7"/>
      <c r="E121" s="7">
        <v>33017155836</v>
      </c>
      <c r="F121" s="7"/>
      <c r="G121" s="7">
        <v>0</v>
      </c>
      <c r="H121" s="7"/>
      <c r="I121" s="7">
        <f t="shared" si="4"/>
        <v>33017155836</v>
      </c>
      <c r="J121" s="7"/>
      <c r="K121" s="12">
        <f t="shared" si="5"/>
        <v>-0.18256209696551121</v>
      </c>
      <c r="L121" s="7"/>
      <c r="M121" s="7">
        <v>0</v>
      </c>
      <c r="N121" s="7"/>
      <c r="O121" s="7">
        <v>174390614008</v>
      </c>
      <c r="P121" s="7"/>
      <c r="Q121" s="7">
        <v>0</v>
      </c>
      <c r="R121" s="7"/>
      <c r="S121" s="7">
        <f t="shared" si="6"/>
        <v>-174390614008</v>
      </c>
      <c r="T121" s="7"/>
      <c r="U121" s="12">
        <f t="shared" si="7"/>
        <v>1.8039241434137061E-2</v>
      </c>
    </row>
    <row r="122" spans="1:21" x14ac:dyDescent="0.55000000000000004">
      <c r="A122" s="1" t="s">
        <v>87</v>
      </c>
      <c r="C122" s="7">
        <v>0</v>
      </c>
      <c r="D122" s="7"/>
      <c r="E122" s="7">
        <v>-654524666</v>
      </c>
      <c r="F122" s="7"/>
      <c r="G122" s="7">
        <v>0</v>
      </c>
      <c r="H122" s="7"/>
      <c r="I122" s="7">
        <f t="shared" si="4"/>
        <v>-654524666</v>
      </c>
      <c r="J122" s="7"/>
      <c r="K122" s="12">
        <f t="shared" si="5"/>
        <v>3.6190699203207657E-3</v>
      </c>
      <c r="L122" s="7"/>
      <c r="M122" s="7">
        <v>0</v>
      </c>
      <c r="N122" s="7"/>
      <c r="O122" s="7">
        <v>10842494010</v>
      </c>
      <c r="P122" s="7"/>
      <c r="Q122" s="7">
        <v>0</v>
      </c>
      <c r="R122" s="7"/>
      <c r="S122" s="7">
        <f t="shared" si="6"/>
        <v>-10842494010</v>
      </c>
      <c r="T122" s="7"/>
      <c r="U122" s="12">
        <f t="shared" si="7"/>
        <v>1.1215647602777657E-3</v>
      </c>
    </row>
    <row r="123" spans="1:21" x14ac:dyDescent="0.55000000000000004">
      <c r="A123" s="1" t="s">
        <v>89</v>
      </c>
      <c r="C123" s="7">
        <v>0</v>
      </c>
      <c r="D123" s="7"/>
      <c r="E123" s="7">
        <v>632596402</v>
      </c>
      <c r="F123" s="7"/>
      <c r="G123" s="7">
        <v>0</v>
      </c>
      <c r="H123" s="7"/>
      <c r="I123" s="7">
        <f t="shared" si="4"/>
        <v>632596402</v>
      </c>
      <c r="J123" s="7"/>
      <c r="K123" s="12">
        <f t="shared" si="5"/>
        <v>-3.4978217462339964E-3</v>
      </c>
      <c r="L123" s="7"/>
      <c r="M123" s="7">
        <v>0</v>
      </c>
      <c r="N123" s="7"/>
      <c r="O123" s="7">
        <v>55200372692</v>
      </c>
      <c r="P123" s="7"/>
      <c r="Q123" s="7">
        <v>0</v>
      </c>
      <c r="R123" s="7"/>
      <c r="S123" s="7">
        <f t="shared" si="6"/>
        <v>-55200372692</v>
      </c>
      <c r="T123" s="7"/>
      <c r="U123" s="12">
        <f t="shared" si="7"/>
        <v>5.7100140160046354E-3</v>
      </c>
    </row>
    <row r="124" spans="1:21" x14ac:dyDescent="0.55000000000000004">
      <c r="A124" s="1" t="s">
        <v>17</v>
      </c>
      <c r="C124" s="7">
        <v>0</v>
      </c>
      <c r="D124" s="7"/>
      <c r="E124" s="7">
        <v>1429533277</v>
      </c>
      <c r="F124" s="7"/>
      <c r="G124" s="7">
        <v>0</v>
      </c>
      <c r="H124" s="7"/>
      <c r="I124" s="7">
        <f t="shared" si="4"/>
        <v>1429533277</v>
      </c>
      <c r="J124" s="7"/>
      <c r="K124" s="12">
        <f t="shared" si="5"/>
        <v>-7.9043329482227226E-3</v>
      </c>
      <c r="L124" s="7"/>
      <c r="M124" s="7">
        <v>0</v>
      </c>
      <c r="N124" s="7"/>
      <c r="O124" s="7">
        <v>550508625</v>
      </c>
      <c r="P124" s="7"/>
      <c r="Q124" s="7">
        <v>0</v>
      </c>
      <c r="R124" s="7"/>
      <c r="S124" s="7">
        <f t="shared" si="6"/>
        <v>-550508625</v>
      </c>
      <c r="T124" s="7"/>
      <c r="U124" s="12">
        <f t="shared" si="7"/>
        <v>5.6945484448459238E-5</v>
      </c>
    </row>
    <row r="125" spans="1:21" x14ac:dyDescent="0.55000000000000004">
      <c r="A125" s="1" t="s">
        <v>86</v>
      </c>
      <c r="C125" s="7">
        <v>0</v>
      </c>
      <c r="D125" s="7"/>
      <c r="E125" s="7">
        <v>-58615787606</v>
      </c>
      <c r="F125" s="7"/>
      <c r="G125" s="7">
        <v>0</v>
      </c>
      <c r="H125" s="7"/>
      <c r="I125" s="7">
        <f t="shared" si="4"/>
        <v>-58615787606</v>
      </c>
      <c r="J125" s="7"/>
      <c r="K125" s="12">
        <f t="shared" si="5"/>
        <v>0.32410487304810809</v>
      </c>
      <c r="L125" s="7"/>
      <c r="M125" s="7">
        <v>0</v>
      </c>
      <c r="N125" s="7"/>
      <c r="O125" s="7">
        <v>180845696074</v>
      </c>
      <c r="P125" s="7"/>
      <c r="Q125" s="7">
        <v>0</v>
      </c>
      <c r="R125" s="7"/>
      <c r="S125" s="7">
        <f t="shared" si="6"/>
        <v>-180845696074</v>
      </c>
      <c r="T125" s="7"/>
      <c r="U125" s="12">
        <f t="shared" si="7"/>
        <v>1.8706965351092824E-2</v>
      </c>
    </row>
    <row r="126" spans="1:21" x14ac:dyDescent="0.55000000000000004">
      <c r="A126" s="1" t="s">
        <v>109</v>
      </c>
      <c r="C126" s="7">
        <v>0</v>
      </c>
      <c r="D126" s="7"/>
      <c r="E126" s="7">
        <v>-1379585532</v>
      </c>
      <c r="F126" s="7"/>
      <c r="G126" s="7">
        <v>0</v>
      </c>
      <c r="H126" s="7"/>
      <c r="I126" s="7">
        <f t="shared" si="4"/>
        <v>-1379585532</v>
      </c>
      <c r="J126" s="7"/>
      <c r="K126" s="12">
        <f t="shared" si="5"/>
        <v>7.6281563716819826E-3</v>
      </c>
      <c r="L126" s="7"/>
      <c r="M126" s="7">
        <v>0</v>
      </c>
      <c r="N126" s="7"/>
      <c r="O126" s="7">
        <v>2059415686</v>
      </c>
      <c r="P126" s="7"/>
      <c r="Q126" s="7">
        <v>0</v>
      </c>
      <c r="R126" s="7"/>
      <c r="S126" s="7">
        <f t="shared" si="6"/>
        <v>-2059415686</v>
      </c>
      <c r="T126" s="7"/>
      <c r="U126" s="12">
        <f t="shared" si="7"/>
        <v>2.130292216948027E-4</v>
      </c>
    </row>
    <row r="127" spans="1:21" x14ac:dyDescent="0.55000000000000004">
      <c r="A127" s="1" t="s">
        <v>23</v>
      </c>
      <c r="C127" s="7">
        <v>0</v>
      </c>
      <c r="D127" s="7"/>
      <c r="E127" s="7">
        <v>10441498218</v>
      </c>
      <c r="F127" s="7"/>
      <c r="G127" s="7">
        <v>0</v>
      </c>
      <c r="H127" s="7"/>
      <c r="I127" s="7">
        <f t="shared" si="4"/>
        <v>10441498218</v>
      </c>
      <c r="J127" s="7"/>
      <c r="K127" s="12">
        <f t="shared" si="5"/>
        <v>-5.7734282734956052E-2</v>
      </c>
      <c r="L127" s="7"/>
      <c r="M127" s="7">
        <v>0</v>
      </c>
      <c r="N127" s="7"/>
      <c r="O127" s="7">
        <v>127917844746</v>
      </c>
      <c r="P127" s="7"/>
      <c r="Q127" s="7">
        <v>0</v>
      </c>
      <c r="R127" s="7"/>
      <c r="S127" s="7">
        <f t="shared" si="6"/>
        <v>-127917844746</v>
      </c>
      <c r="T127" s="7"/>
      <c r="U127" s="12">
        <f t="shared" si="7"/>
        <v>1.3232024545780307E-2</v>
      </c>
    </row>
    <row r="128" spans="1:21" x14ac:dyDescent="0.55000000000000004">
      <c r="A128" s="1" t="s">
        <v>61</v>
      </c>
      <c r="C128" s="7">
        <v>0</v>
      </c>
      <c r="D128" s="7"/>
      <c r="E128" s="7">
        <v>-1700683499</v>
      </c>
      <c r="F128" s="7"/>
      <c r="G128" s="7">
        <v>0</v>
      </c>
      <c r="H128" s="7"/>
      <c r="I128" s="7">
        <f t="shared" si="4"/>
        <v>-1700683499</v>
      </c>
      <c r="J128" s="7"/>
      <c r="K128" s="12">
        <f t="shared" si="5"/>
        <v>9.4036066399623992E-3</v>
      </c>
      <c r="L128" s="7"/>
      <c r="M128" s="7">
        <v>0</v>
      </c>
      <c r="N128" s="7"/>
      <c r="O128" s="7">
        <v>115542799295</v>
      </c>
      <c r="P128" s="7"/>
      <c r="Q128" s="7">
        <v>0</v>
      </c>
      <c r="R128" s="7"/>
      <c r="S128" s="7">
        <f t="shared" si="6"/>
        <v>-115542799295</v>
      </c>
      <c r="T128" s="7"/>
      <c r="U128" s="12">
        <f t="shared" si="7"/>
        <v>1.1951930236124583E-2</v>
      </c>
    </row>
    <row r="129" spans="1:21" x14ac:dyDescent="0.55000000000000004">
      <c r="A129" s="1" t="s">
        <v>55</v>
      </c>
      <c r="C129" s="7">
        <v>0</v>
      </c>
      <c r="D129" s="7"/>
      <c r="E129" s="7">
        <v>5112897646</v>
      </c>
      <c r="F129" s="7"/>
      <c r="G129" s="7">
        <v>0</v>
      </c>
      <c r="H129" s="7"/>
      <c r="I129" s="7">
        <f t="shared" si="4"/>
        <v>5112897646</v>
      </c>
      <c r="J129" s="7"/>
      <c r="K129" s="12">
        <f t="shared" si="5"/>
        <v>-2.8270797171633943E-2</v>
      </c>
      <c r="L129" s="7"/>
      <c r="M129" s="7">
        <v>0</v>
      </c>
      <c r="N129" s="7"/>
      <c r="O129" s="7">
        <v>12482522529</v>
      </c>
      <c r="P129" s="7"/>
      <c r="Q129" s="7">
        <v>0</v>
      </c>
      <c r="R129" s="7"/>
      <c r="S129" s="7">
        <f t="shared" si="6"/>
        <v>-12482522529</v>
      </c>
      <c r="T129" s="7"/>
      <c r="U129" s="12">
        <f t="shared" si="7"/>
        <v>1.2912119089009942E-3</v>
      </c>
    </row>
    <row r="130" spans="1:21" x14ac:dyDescent="0.55000000000000004">
      <c r="A130" s="1" t="s">
        <v>33</v>
      </c>
      <c r="C130" s="7">
        <v>0</v>
      </c>
      <c r="D130" s="7"/>
      <c r="E130" s="7">
        <v>17826908599</v>
      </c>
      <c r="F130" s="7"/>
      <c r="G130" s="7">
        <v>0</v>
      </c>
      <c r="H130" s="7"/>
      <c r="I130" s="7">
        <f t="shared" si="4"/>
        <v>17826908599</v>
      </c>
      <c r="J130" s="7"/>
      <c r="K130" s="12">
        <f t="shared" si="5"/>
        <v>-9.8570507781212485E-2</v>
      </c>
      <c r="L130" s="7"/>
      <c r="M130" s="7">
        <v>0</v>
      </c>
      <c r="N130" s="7"/>
      <c r="O130" s="7">
        <v>79403007897</v>
      </c>
      <c r="P130" s="7"/>
      <c r="Q130" s="7">
        <v>0</v>
      </c>
      <c r="R130" s="7"/>
      <c r="S130" s="7">
        <f t="shared" si="6"/>
        <v>-79403007897</v>
      </c>
      <c r="T130" s="7"/>
      <c r="U130" s="12">
        <f t="shared" si="7"/>
        <v>8.2135729505772945E-3</v>
      </c>
    </row>
    <row r="131" spans="1:21" x14ac:dyDescent="0.55000000000000004">
      <c r="A131" s="1" t="s">
        <v>28</v>
      </c>
      <c r="C131" s="7">
        <v>0</v>
      </c>
      <c r="D131" s="7"/>
      <c r="E131" s="7">
        <v>20386610928</v>
      </c>
      <c r="F131" s="7"/>
      <c r="G131" s="7">
        <v>0</v>
      </c>
      <c r="H131" s="7"/>
      <c r="I131" s="7">
        <f t="shared" si="4"/>
        <v>20386610928</v>
      </c>
      <c r="J131" s="7"/>
      <c r="K131" s="12">
        <f t="shared" si="5"/>
        <v>-0.11272389601098305</v>
      </c>
      <c r="L131" s="7"/>
      <c r="M131" s="7">
        <v>0</v>
      </c>
      <c r="N131" s="7"/>
      <c r="O131" s="7">
        <v>197636867052</v>
      </c>
      <c r="P131" s="7"/>
      <c r="Q131" s="7">
        <v>0</v>
      </c>
      <c r="R131" s="7"/>
      <c r="S131" s="7">
        <f t="shared" si="6"/>
        <v>-197636867052</v>
      </c>
      <c r="T131" s="7"/>
      <c r="U131" s="12">
        <f t="shared" si="7"/>
        <v>2.0443870682592614E-2</v>
      </c>
    </row>
    <row r="132" spans="1:21" x14ac:dyDescent="0.55000000000000004">
      <c r="A132" s="1" t="s">
        <v>114</v>
      </c>
      <c r="C132" s="7">
        <v>0</v>
      </c>
      <c r="D132" s="7"/>
      <c r="E132" s="7">
        <v>48763627225</v>
      </c>
      <c r="F132" s="7"/>
      <c r="G132" s="7">
        <v>0</v>
      </c>
      <c r="H132" s="7"/>
      <c r="I132" s="7">
        <f t="shared" si="4"/>
        <v>48763627225</v>
      </c>
      <c r="J132" s="7"/>
      <c r="K132" s="12">
        <f t="shared" si="5"/>
        <v>-0.26962922203413536</v>
      </c>
      <c r="L132" s="7"/>
      <c r="M132" s="7">
        <v>0</v>
      </c>
      <c r="N132" s="7"/>
      <c r="O132" s="7">
        <v>48763627225</v>
      </c>
      <c r="P132" s="7"/>
      <c r="Q132" s="7">
        <v>0</v>
      </c>
      <c r="R132" s="7"/>
      <c r="S132" s="7">
        <f t="shared" si="6"/>
        <v>-48763627225</v>
      </c>
      <c r="T132" s="7"/>
      <c r="U132" s="12">
        <f t="shared" si="7"/>
        <v>5.0441868659036925E-3</v>
      </c>
    </row>
    <row r="133" spans="1:21" x14ac:dyDescent="0.55000000000000004">
      <c r="A133" s="1" t="s">
        <v>79</v>
      </c>
      <c r="C133" s="7">
        <v>0</v>
      </c>
      <c r="D133" s="7"/>
      <c r="E133" s="7">
        <v>0</v>
      </c>
      <c r="F133" s="7"/>
      <c r="G133" s="7">
        <v>0</v>
      </c>
      <c r="H133" s="7"/>
      <c r="I133" s="7">
        <f t="shared" si="4"/>
        <v>0</v>
      </c>
      <c r="J133" s="7"/>
      <c r="K133" s="12">
        <f t="shared" si="5"/>
        <v>0</v>
      </c>
      <c r="L133" s="7"/>
      <c r="M133" s="7">
        <v>8018622717</v>
      </c>
      <c r="N133" s="7"/>
      <c r="O133" s="7">
        <v>0</v>
      </c>
      <c r="P133" s="7"/>
      <c r="Q133" s="7">
        <v>0</v>
      </c>
      <c r="R133" s="7"/>
      <c r="S133" s="7">
        <f t="shared" si="6"/>
        <v>8018622717</v>
      </c>
      <c r="T133" s="7"/>
      <c r="U133" s="12">
        <f t="shared" si="7"/>
        <v>-8.2945903931838573E-4</v>
      </c>
    </row>
    <row r="134" spans="1:21" x14ac:dyDescent="0.55000000000000004">
      <c r="A134" s="1" t="s">
        <v>25</v>
      </c>
      <c r="C134" s="7">
        <v>0</v>
      </c>
      <c r="D134" s="7"/>
      <c r="E134" s="7">
        <v>10315614708</v>
      </c>
      <c r="F134" s="7"/>
      <c r="G134" s="7">
        <v>0</v>
      </c>
      <c r="H134" s="7"/>
      <c r="I134" s="7">
        <f t="shared" si="4"/>
        <v>10315614708</v>
      </c>
      <c r="J134" s="7"/>
      <c r="K134" s="12">
        <f t="shared" si="5"/>
        <v>-5.7038233757475049E-2</v>
      </c>
      <c r="L134" s="7"/>
      <c r="M134" s="7">
        <v>0</v>
      </c>
      <c r="N134" s="7"/>
      <c r="O134" s="7">
        <v>126151065021</v>
      </c>
      <c r="P134" s="7"/>
      <c r="Q134" s="7">
        <v>0</v>
      </c>
      <c r="R134" s="7"/>
      <c r="S134" s="7">
        <f t="shared" si="6"/>
        <v>-126151065021</v>
      </c>
      <c r="T134" s="7"/>
      <c r="U134" s="12">
        <f t="shared" si="7"/>
        <v>1.3049266051571718E-2</v>
      </c>
    </row>
    <row r="135" spans="1:21" x14ac:dyDescent="0.55000000000000004">
      <c r="A135" s="1" t="s">
        <v>51</v>
      </c>
      <c r="C135" s="7">
        <v>0</v>
      </c>
      <c r="D135" s="7"/>
      <c r="E135" s="7">
        <v>-46428219580</v>
      </c>
      <c r="F135" s="7"/>
      <c r="G135" s="7">
        <v>0</v>
      </c>
      <c r="H135" s="7"/>
      <c r="I135" s="7">
        <f t="shared" si="4"/>
        <v>-46428219580</v>
      </c>
      <c r="J135" s="7"/>
      <c r="K135" s="12">
        <f t="shared" si="5"/>
        <v>0.25671602869130927</v>
      </c>
      <c r="L135" s="7"/>
      <c r="M135" s="7">
        <v>0</v>
      </c>
      <c r="N135" s="7"/>
      <c r="O135" s="7">
        <v>93904338304</v>
      </c>
      <c r="P135" s="7"/>
      <c r="Q135" s="7">
        <v>0</v>
      </c>
      <c r="R135" s="7"/>
      <c r="S135" s="7">
        <f t="shared" si="6"/>
        <v>-93904338304</v>
      </c>
      <c r="T135" s="7"/>
      <c r="U135" s="12">
        <f t="shared" si="7"/>
        <v>9.7136135451706806E-3</v>
      </c>
    </row>
    <row r="136" spans="1:21" x14ac:dyDescent="0.55000000000000004">
      <c r="A136" s="1" t="s">
        <v>82</v>
      </c>
      <c r="C136" s="7">
        <v>0</v>
      </c>
      <c r="D136" s="7"/>
      <c r="E136" s="7">
        <v>-23312256322</v>
      </c>
      <c r="F136" s="7"/>
      <c r="G136" s="7">
        <v>0</v>
      </c>
      <c r="H136" s="7"/>
      <c r="I136" s="7">
        <f t="shared" si="4"/>
        <v>-23312256322</v>
      </c>
      <c r="J136" s="7"/>
      <c r="K136" s="12">
        <f t="shared" si="5"/>
        <v>0.12890069696740475</v>
      </c>
      <c r="L136" s="7"/>
      <c r="M136" s="7">
        <v>0</v>
      </c>
      <c r="N136" s="7"/>
      <c r="O136" s="7">
        <v>98078918409</v>
      </c>
      <c r="P136" s="7"/>
      <c r="Q136" s="7">
        <v>0</v>
      </c>
      <c r="R136" s="7"/>
      <c r="S136" s="7">
        <f t="shared" si="6"/>
        <v>-98078918409</v>
      </c>
      <c r="T136" s="7"/>
      <c r="U136" s="12">
        <f t="shared" si="7"/>
        <v>1.0145438725835424E-2</v>
      </c>
    </row>
    <row r="137" spans="1:21" x14ac:dyDescent="0.55000000000000004">
      <c r="A137" s="1" t="s">
        <v>21</v>
      </c>
      <c r="C137" s="7">
        <v>0</v>
      </c>
      <c r="D137" s="7"/>
      <c r="E137" s="7">
        <v>-23815690051</v>
      </c>
      <c r="F137" s="7"/>
      <c r="G137" s="7">
        <v>0</v>
      </c>
      <c r="H137" s="7"/>
      <c r="I137" s="7">
        <f t="shared" ref="I137:I144" si="8">G137+E137+C137</f>
        <v>-23815690051</v>
      </c>
      <c r="J137" s="7"/>
      <c r="K137" s="12">
        <f t="shared" ref="K137:K143" si="9">I137/$I$144</f>
        <v>0.13168433822669201</v>
      </c>
      <c r="L137" s="7"/>
      <c r="M137" s="7">
        <v>0</v>
      </c>
      <c r="N137" s="7"/>
      <c r="O137" s="7">
        <v>92559783013</v>
      </c>
      <c r="P137" s="7"/>
      <c r="Q137" s="7">
        <v>0</v>
      </c>
      <c r="R137" s="7"/>
      <c r="S137" s="7">
        <f t="shared" ref="S137:S143" si="10">M137-O137-Q137</f>
        <v>-92559783013</v>
      </c>
      <c r="T137" s="7"/>
      <c r="U137" s="12">
        <f t="shared" ref="U137:U143" si="11">S137/$S$144</f>
        <v>9.5745306154277829E-3</v>
      </c>
    </row>
    <row r="138" spans="1:21" x14ac:dyDescent="0.55000000000000004">
      <c r="A138" s="1" t="s">
        <v>38</v>
      </c>
      <c r="C138" s="7">
        <v>0</v>
      </c>
      <c r="D138" s="7"/>
      <c r="E138" s="7">
        <v>3674376281</v>
      </c>
      <c r="F138" s="7"/>
      <c r="G138" s="7">
        <v>0</v>
      </c>
      <c r="H138" s="7"/>
      <c r="I138" s="7">
        <f t="shared" si="8"/>
        <v>3674376281</v>
      </c>
      <c r="J138" s="7"/>
      <c r="K138" s="12">
        <f t="shared" si="9"/>
        <v>-2.0316766296638211E-2</v>
      </c>
      <c r="L138" s="7"/>
      <c r="M138" s="7">
        <v>0</v>
      </c>
      <c r="N138" s="7"/>
      <c r="O138" s="7">
        <v>126778603406</v>
      </c>
      <c r="P138" s="7"/>
      <c r="Q138" s="7">
        <v>0</v>
      </c>
      <c r="R138" s="7"/>
      <c r="S138" s="7">
        <f t="shared" si="10"/>
        <v>-126778603406</v>
      </c>
      <c r="T138" s="7"/>
      <c r="U138" s="12">
        <f t="shared" si="11"/>
        <v>1.3114179616447888E-2</v>
      </c>
    </row>
    <row r="139" spans="1:21" x14ac:dyDescent="0.55000000000000004">
      <c r="A139" s="1" t="s">
        <v>39</v>
      </c>
      <c r="C139" s="7">
        <v>0</v>
      </c>
      <c r="D139" s="7"/>
      <c r="E139" s="7">
        <v>3109897713</v>
      </c>
      <c r="F139" s="7"/>
      <c r="G139" s="7">
        <v>0</v>
      </c>
      <c r="H139" s="7"/>
      <c r="I139" s="7">
        <f t="shared" si="8"/>
        <v>3109897713</v>
      </c>
      <c r="J139" s="7"/>
      <c r="K139" s="12">
        <f t="shared" si="9"/>
        <v>-1.7195589185622293E-2</v>
      </c>
      <c r="L139" s="7"/>
      <c r="M139" s="7">
        <v>0</v>
      </c>
      <c r="N139" s="7"/>
      <c r="O139" s="7">
        <v>192962844563</v>
      </c>
      <c r="P139" s="7"/>
      <c r="Q139" s="7">
        <v>0</v>
      </c>
      <c r="R139" s="7"/>
      <c r="S139" s="7">
        <f t="shared" si="10"/>
        <v>-192962844563</v>
      </c>
      <c r="T139" s="7"/>
      <c r="U139" s="12">
        <f t="shared" si="11"/>
        <v>1.9960382390362682E-2</v>
      </c>
    </row>
    <row r="140" spans="1:21" x14ac:dyDescent="0.55000000000000004">
      <c r="A140" s="1" t="s">
        <v>49</v>
      </c>
      <c r="C140" s="7">
        <v>0</v>
      </c>
      <c r="D140" s="7"/>
      <c r="E140" s="7">
        <v>3299177765</v>
      </c>
      <c r="F140" s="7"/>
      <c r="G140" s="7">
        <v>0</v>
      </c>
      <c r="H140" s="7"/>
      <c r="I140" s="7">
        <f t="shared" si="8"/>
        <v>3299177765</v>
      </c>
      <c r="J140" s="7"/>
      <c r="K140" s="12">
        <f t="shared" si="9"/>
        <v>-1.8242177310247604E-2</v>
      </c>
      <c r="L140" s="7"/>
      <c r="M140" s="7">
        <v>0</v>
      </c>
      <c r="N140" s="7"/>
      <c r="O140" s="7">
        <v>35919959572</v>
      </c>
      <c r="P140" s="7"/>
      <c r="Q140" s="7">
        <v>0</v>
      </c>
      <c r="R140" s="7"/>
      <c r="S140" s="7">
        <f t="shared" si="10"/>
        <v>-35919959572</v>
      </c>
      <c r="T140" s="7"/>
      <c r="U140" s="12">
        <f t="shared" si="11"/>
        <v>3.7156175331433008E-3</v>
      </c>
    </row>
    <row r="141" spans="1:21" x14ac:dyDescent="0.55000000000000004">
      <c r="A141" s="1" t="s">
        <v>48</v>
      </c>
      <c r="C141" s="7">
        <v>0</v>
      </c>
      <c r="D141" s="7"/>
      <c r="E141" s="7">
        <v>120666903</v>
      </c>
      <c r="F141" s="7"/>
      <c r="G141" s="7">
        <v>0</v>
      </c>
      <c r="H141" s="7"/>
      <c r="I141" s="7">
        <f t="shared" si="8"/>
        <v>120666903</v>
      </c>
      <c r="J141" s="7"/>
      <c r="K141" s="12">
        <f t="shared" si="9"/>
        <v>-6.6720473911912681E-4</v>
      </c>
      <c r="L141" s="7"/>
      <c r="M141" s="7">
        <v>0</v>
      </c>
      <c r="N141" s="7"/>
      <c r="O141" s="7">
        <v>2753059640</v>
      </c>
      <c r="P141" s="7"/>
      <c r="Q141" s="7">
        <v>0</v>
      </c>
      <c r="R141" s="7"/>
      <c r="S141" s="7">
        <f t="shared" si="10"/>
        <v>-2753059640</v>
      </c>
      <c r="T141" s="7"/>
      <c r="U141" s="12">
        <f t="shared" si="11"/>
        <v>2.8478085137231189E-4</v>
      </c>
    </row>
    <row r="142" spans="1:21" x14ac:dyDescent="0.55000000000000004">
      <c r="A142" s="1" t="s">
        <v>50</v>
      </c>
      <c r="C142" s="7">
        <v>0</v>
      </c>
      <c r="D142" s="7"/>
      <c r="E142" s="7">
        <v>195835365</v>
      </c>
      <c r="F142" s="7"/>
      <c r="G142" s="7">
        <v>0</v>
      </c>
      <c r="H142" s="7"/>
      <c r="I142" s="7">
        <f t="shared" si="8"/>
        <v>195835365</v>
      </c>
      <c r="J142" s="7"/>
      <c r="K142" s="12">
        <f t="shared" si="9"/>
        <v>-1.082834483745091E-3</v>
      </c>
      <c r="L142" s="7"/>
      <c r="M142" s="7">
        <v>0</v>
      </c>
      <c r="N142" s="7"/>
      <c r="O142" s="7">
        <v>3156571693</v>
      </c>
      <c r="P142" s="7"/>
      <c r="Q142" s="7">
        <v>0</v>
      </c>
      <c r="R142" s="7"/>
      <c r="S142" s="7">
        <f t="shared" si="10"/>
        <v>-3156571693</v>
      </c>
      <c r="T142" s="7"/>
      <c r="U142" s="12">
        <f t="shared" si="11"/>
        <v>3.2652077749767888E-4</v>
      </c>
    </row>
    <row r="143" spans="1:21" x14ac:dyDescent="0.55000000000000004">
      <c r="A143" s="1" t="s">
        <v>37</v>
      </c>
      <c r="C143" s="7">
        <v>0</v>
      </c>
      <c r="D143" s="7"/>
      <c r="E143" s="7">
        <v>4895972375</v>
      </c>
      <c r="F143" s="7"/>
      <c r="G143" s="7">
        <v>0</v>
      </c>
      <c r="H143" s="7"/>
      <c r="I143" s="7">
        <f t="shared" si="8"/>
        <v>4895972375</v>
      </c>
      <c r="J143" s="7"/>
      <c r="K143" s="12">
        <f t="shared" si="9"/>
        <v>-2.7071350055253563E-2</v>
      </c>
      <c r="L143" s="7"/>
      <c r="M143" s="7">
        <v>0</v>
      </c>
      <c r="N143" s="7"/>
      <c r="O143" s="7">
        <v>118062150325</v>
      </c>
      <c r="P143" s="7"/>
      <c r="Q143" s="7">
        <v>0</v>
      </c>
      <c r="R143" s="7"/>
      <c r="S143" s="7">
        <f t="shared" si="10"/>
        <v>-118062150325</v>
      </c>
      <c r="T143" s="7"/>
      <c r="U143" s="12">
        <f t="shared" si="11"/>
        <v>1.2212535898568246E-2</v>
      </c>
    </row>
    <row r="144" spans="1:21" ht="24.75" thickBot="1" x14ac:dyDescent="0.6">
      <c r="C144" s="9">
        <f>SUM(C8:C143)</f>
        <v>204306870588</v>
      </c>
      <c r="D144" s="7"/>
      <c r="E144" s="9">
        <f>SUM(E8:E143)</f>
        <v>-1054714249554</v>
      </c>
      <c r="F144" s="7"/>
      <c r="G144" s="9">
        <f>SUM(G8:G143)</f>
        <v>669552993610</v>
      </c>
      <c r="H144" s="7"/>
      <c r="I144" s="9">
        <f t="shared" si="8"/>
        <v>-180854385356</v>
      </c>
      <c r="J144" s="7"/>
      <c r="K144" s="13">
        <f>SUM(K8:K143)</f>
        <v>1.0000000000000007</v>
      </c>
      <c r="L144" s="7"/>
      <c r="M144" s="9">
        <f>SUM(M8:M143)</f>
        <v>683166464148</v>
      </c>
      <c r="N144" s="7"/>
      <c r="O144" s="9">
        <f>SUM(O8:O143)</f>
        <v>9024529033737</v>
      </c>
      <c r="P144" s="7"/>
      <c r="Q144" s="9">
        <f>SUM(Q8:Q143)</f>
        <v>1325929408553</v>
      </c>
      <c r="R144" s="7"/>
      <c r="S144" s="9">
        <f>SUM(S8:S143)</f>
        <v>-9667291978142</v>
      </c>
      <c r="T144" s="7"/>
      <c r="U144" s="13">
        <f>SUM(U8:U143)</f>
        <v>1.0000000000000004</v>
      </c>
    </row>
    <row r="145" spans="3:17" ht="24.75" thickTop="1" x14ac:dyDescent="0.55000000000000004">
      <c r="C145" s="8"/>
      <c r="E145" s="8"/>
      <c r="G145" s="8"/>
      <c r="M145" s="8"/>
      <c r="O145" s="17"/>
      <c r="Q145" s="8"/>
    </row>
  </sheetData>
  <mergeCells count="16">
    <mergeCell ref="A2:U2"/>
    <mergeCell ref="A4:U4"/>
    <mergeCell ref="A3:U3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8"/>
  <sheetViews>
    <sheetView rightToLeft="1" topLeftCell="A31" workbookViewId="0">
      <selection activeCell="K22" sqref="K22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 x14ac:dyDescent="0.55000000000000004">
      <c r="A3" s="18" t="s">
        <v>177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 x14ac:dyDescent="0.55000000000000004">
      <c r="A6" s="18" t="s">
        <v>181</v>
      </c>
      <c r="C6" s="19" t="s">
        <v>179</v>
      </c>
      <c r="D6" s="19" t="s">
        <v>179</v>
      </c>
      <c r="E6" s="19" t="s">
        <v>179</v>
      </c>
      <c r="F6" s="19" t="s">
        <v>179</v>
      </c>
      <c r="G6" s="19" t="s">
        <v>179</v>
      </c>
      <c r="H6" s="19" t="s">
        <v>179</v>
      </c>
      <c r="I6" s="19" t="s">
        <v>179</v>
      </c>
      <c r="K6" s="19" t="s">
        <v>180</v>
      </c>
      <c r="L6" s="19" t="s">
        <v>180</v>
      </c>
      <c r="M6" s="19" t="s">
        <v>180</v>
      </c>
      <c r="N6" s="19" t="s">
        <v>180</v>
      </c>
      <c r="O6" s="19" t="s">
        <v>180</v>
      </c>
      <c r="P6" s="19" t="s">
        <v>180</v>
      </c>
      <c r="Q6" s="19" t="s">
        <v>180</v>
      </c>
    </row>
    <row r="7" spans="1:17" ht="24.75" x14ac:dyDescent="0.55000000000000004">
      <c r="A7" s="19" t="s">
        <v>181</v>
      </c>
      <c r="C7" s="19" t="s">
        <v>273</v>
      </c>
      <c r="E7" s="19" t="s">
        <v>270</v>
      </c>
      <c r="G7" s="19" t="s">
        <v>271</v>
      </c>
      <c r="I7" s="19" t="s">
        <v>274</v>
      </c>
      <c r="K7" s="19" t="s">
        <v>273</v>
      </c>
      <c r="M7" s="19" t="s">
        <v>270</v>
      </c>
      <c r="O7" s="19" t="s">
        <v>271</v>
      </c>
      <c r="Q7" s="19" t="s">
        <v>274</v>
      </c>
    </row>
    <row r="8" spans="1:17" x14ac:dyDescent="0.55000000000000004">
      <c r="A8" s="1" t="s">
        <v>134</v>
      </c>
      <c r="C8" s="7">
        <v>0</v>
      </c>
      <c r="D8" s="7"/>
      <c r="E8" s="7">
        <v>1147038406</v>
      </c>
      <c r="F8" s="7"/>
      <c r="G8" s="7">
        <v>510732661</v>
      </c>
      <c r="H8" s="7"/>
      <c r="I8" s="7">
        <f>C8+E8+G8</f>
        <v>1657771067</v>
      </c>
      <c r="J8" s="7"/>
      <c r="K8" s="7">
        <v>0</v>
      </c>
      <c r="L8" s="7"/>
      <c r="M8" s="7">
        <v>1068189330</v>
      </c>
      <c r="N8" s="7"/>
      <c r="O8" s="7">
        <v>510732661</v>
      </c>
      <c r="P8" s="7"/>
      <c r="Q8" s="7">
        <f>O8+M8+K8</f>
        <v>1578921991</v>
      </c>
    </row>
    <row r="9" spans="1:17" x14ac:dyDescent="0.55000000000000004">
      <c r="A9" s="1" t="s">
        <v>131</v>
      </c>
      <c r="C9" s="7">
        <v>0</v>
      </c>
      <c r="D9" s="7"/>
      <c r="E9" s="7">
        <v>0</v>
      </c>
      <c r="F9" s="7"/>
      <c r="G9" s="7">
        <v>360232818</v>
      </c>
      <c r="H9" s="7"/>
      <c r="I9" s="7">
        <f t="shared" ref="I9:I35" si="0">C9+E9+G9</f>
        <v>360232818</v>
      </c>
      <c r="J9" s="7"/>
      <c r="K9" s="7">
        <v>0</v>
      </c>
      <c r="L9" s="7"/>
      <c r="M9" s="7">
        <v>0</v>
      </c>
      <c r="N9" s="7"/>
      <c r="O9" s="7">
        <v>3628159539</v>
      </c>
      <c r="P9" s="7"/>
      <c r="Q9" s="7">
        <f t="shared" ref="Q9:Q35" si="1">O9+M9+K9</f>
        <v>3628159539</v>
      </c>
    </row>
    <row r="10" spans="1:17" x14ac:dyDescent="0.55000000000000004">
      <c r="A10" s="1" t="s">
        <v>137</v>
      </c>
      <c r="C10" s="7">
        <v>0</v>
      </c>
      <c r="D10" s="7"/>
      <c r="E10" s="7">
        <v>-144270724</v>
      </c>
      <c r="F10" s="7"/>
      <c r="G10" s="7">
        <v>413293957</v>
      </c>
      <c r="H10" s="7"/>
      <c r="I10" s="7">
        <f t="shared" si="0"/>
        <v>269023233</v>
      </c>
      <c r="J10" s="7"/>
      <c r="K10" s="7">
        <v>0</v>
      </c>
      <c r="L10" s="7"/>
      <c r="M10" s="7">
        <v>15118559</v>
      </c>
      <c r="N10" s="7"/>
      <c r="O10" s="7">
        <v>413293957</v>
      </c>
      <c r="P10" s="7"/>
      <c r="Q10" s="7">
        <f t="shared" si="1"/>
        <v>428412516</v>
      </c>
    </row>
    <row r="11" spans="1:17" x14ac:dyDescent="0.55000000000000004">
      <c r="A11" s="1" t="s">
        <v>124</v>
      </c>
      <c r="C11" s="7">
        <v>0</v>
      </c>
      <c r="D11" s="7"/>
      <c r="E11" s="7">
        <v>-1303730526</v>
      </c>
      <c r="F11" s="7"/>
      <c r="G11" s="7">
        <v>1555451896</v>
      </c>
      <c r="H11" s="7"/>
      <c r="I11" s="7">
        <f t="shared" si="0"/>
        <v>251721370</v>
      </c>
      <c r="J11" s="7"/>
      <c r="K11" s="7">
        <v>0</v>
      </c>
      <c r="L11" s="7"/>
      <c r="M11" s="7">
        <v>75483587</v>
      </c>
      <c r="N11" s="7"/>
      <c r="O11" s="7">
        <v>1926410886</v>
      </c>
      <c r="P11" s="7"/>
      <c r="Q11" s="7">
        <f t="shared" si="1"/>
        <v>2001894473</v>
      </c>
    </row>
    <row r="12" spans="1:17" x14ac:dyDescent="0.55000000000000004">
      <c r="A12" s="1" t="s">
        <v>143</v>
      </c>
      <c r="C12" s="7">
        <v>0</v>
      </c>
      <c r="D12" s="7"/>
      <c r="E12" s="7">
        <v>0</v>
      </c>
      <c r="F12" s="7"/>
      <c r="G12" s="7">
        <v>319937909</v>
      </c>
      <c r="H12" s="7"/>
      <c r="I12" s="7">
        <f t="shared" si="0"/>
        <v>319937909</v>
      </c>
      <c r="J12" s="7"/>
      <c r="K12" s="7">
        <v>0</v>
      </c>
      <c r="L12" s="7"/>
      <c r="M12" s="7">
        <v>0</v>
      </c>
      <c r="N12" s="7"/>
      <c r="O12" s="7">
        <v>1255175811</v>
      </c>
      <c r="P12" s="7"/>
      <c r="Q12" s="7">
        <f t="shared" si="1"/>
        <v>1255175811</v>
      </c>
    </row>
    <row r="13" spans="1:17" x14ac:dyDescent="0.55000000000000004">
      <c r="A13" s="1" t="s">
        <v>149</v>
      </c>
      <c r="C13" s="7">
        <v>3251810230</v>
      </c>
      <c r="D13" s="7"/>
      <c r="E13" s="7">
        <v>0</v>
      </c>
      <c r="F13" s="7"/>
      <c r="G13" s="7">
        <v>-169879746</v>
      </c>
      <c r="H13" s="7"/>
      <c r="I13" s="7">
        <f t="shared" si="0"/>
        <v>3081930484</v>
      </c>
      <c r="J13" s="7"/>
      <c r="K13" s="7">
        <v>8661150750</v>
      </c>
      <c r="L13" s="7"/>
      <c r="M13" s="7">
        <v>0</v>
      </c>
      <c r="N13" s="7"/>
      <c r="O13" s="7">
        <v>-10798793339</v>
      </c>
      <c r="P13" s="7"/>
      <c r="Q13" s="7">
        <f t="shared" si="1"/>
        <v>-2137642589</v>
      </c>
    </row>
    <row r="14" spans="1:17" x14ac:dyDescent="0.55000000000000004">
      <c r="A14" s="1" t="s">
        <v>146</v>
      </c>
      <c r="C14" s="7">
        <v>1253983563</v>
      </c>
      <c r="D14" s="7"/>
      <c r="E14" s="7">
        <v>0</v>
      </c>
      <c r="F14" s="7"/>
      <c r="G14" s="7">
        <v>2800215627</v>
      </c>
      <c r="H14" s="7"/>
      <c r="I14" s="7">
        <f t="shared" si="0"/>
        <v>4054199190</v>
      </c>
      <c r="J14" s="7"/>
      <c r="K14" s="7">
        <v>26032316574</v>
      </c>
      <c r="L14" s="7"/>
      <c r="M14" s="7">
        <v>0</v>
      </c>
      <c r="N14" s="7"/>
      <c r="O14" s="7">
        <v>1195059424</v>
      </c>
      <c r="P14" s="7"/>
      <c r="Q14" s="7">
        <f t="shared" si="1"/>
        <v>27227375998</v>
      </c>
    </row>
    <row r="15" spans="1:17" x14ac:dyDescent="0.55000000000000004">
      <c r="A15" s="1" t="s">
        <v>140</v>
      </c>
      <c r="C15" s="7">
        <v>375062001</v>
      </c>
      <c r="D15" s="7"/>
      <c r="E15" s="7">
        <v>0</v>
      </c>
      <c r="F15" s="7"/>
      <c r="G15" s="7">
        <v>-32641560</v>
      </c>
      <c r="H15" s="7"/>
      <c r="I15" s="7">
        <f t="shared" si="0"/>
        <v>342420441</v>
      </c>
      <c r="J15" s="7"/>
      <c r="K15" s="7">
        <v>499580941</v>
      </c>
      <c r="L15" s="7"/>
      <c r="M15" s="7">
        <v>0</v>
      </c>
      <c r="N15" s="7"/>
      <c r="O15" s="7">
        <v>-32641560</v>
      </c>
      <c r="P15" s="7"/>
      <c r="Q15" s="7">
        <f t="shared" si="1"/>
        <v>466939381</v>
      </c>
    </row>
    <row r="16" spans="1:17" x14ac:dyDescent="0.55000000000000004">
      <c r="A16" s="1" t="s">
        <v>257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0</v>
      </c>
      <c r="L16" s="7"/>
      <c r="M16" s="7">
        <v>0</v>
      </c>
      <c r="N16" s="7"/>
      <c r="O16" s="7">
        <v>-12135797</v>
      </c>
      <c r="P16" s="7"/>
      <c r="Q16" s="7">
        <f t="shared" si="1"/>
        <v>-12135797</v>
      </c>
    </row>
    <row r="17" spans="1:17" x14ac:dyDescent="0.55000000000000004">
      <c r="A17" s="1" t="s">
        <v>258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0</v>
      </c>
      <c r="L17" s="7"/>
      <c r="M17" s="7">
        <v>0</v>
      </c>
      <c r="N17" s="7"/>
      <c r="O17" s="7">
        <v>7196845895</v>
      </c>
      <c r="P17" s="7"/>
      <c r="Q17" s="7">
        <f t="shared" si="1"/>
        <v>7196845895</v>
      </c>
    </row>
    <row r="18" spans="1:17" x14ac:dyDescent="0.55000000000000004">
      <c r="A18" s="1" t="s">
        <v>259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0</v>
      </c>
      <c r="L18" s="7"/>
      <c r="M18" s="7">
        <v>0</v>
      </c>
      <c r="N18" s="7"/>
      <c r="O18" s="7">
        <v>697318637</v>
      </c>
      <c r="P18" s="7"/>
      <c r="Q18" s="7">
        <f t="shared" si="1"/>
        <v>697318637</v>
      </c>
    </row>
    <row r="19" spans="1:17" x14ac:dyDescent="0.55000000000000004">
      <c r="A19" s="1" t="s">
        <v>260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0</v>
      </c>
      <c r="L19" s="7"/>
      <c r="M19" s="7">
        <v>0</v>
      </c>
      <c r="N19" s="7"/>
      <c r="O19" s="7">
        <v>2661771424</v>
      </c>
      <c r="P19" s="7"/>
      <c r="Q19" s="7">
        <f t="shared" si="1"/>
        <v>2661771424</v>
      </c>
    </row>
    <row r="20" spans="1:17" x14ac:dyDescent="0.55000000000000004">
      <c r="A20" s="1" t="s">
        <v>261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1493473263</v>
      </c>
      <c r="P20" s="7"/>
      <c r="Q20" s="7">
        <f t="shared" si="1"/>
        <v>1493473263</v>
      </c>
    </row>
    <row r="21" spans="1:17" x14ac:dyDescent="0.55000000000000004">
      <c r="A21" s="1" t="s">
        <v>262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0</v>
      </c>
      <c r="L21" s="7"/>
      <c r="M21" s="7">
        <v>0</v>
      </c>
      <c r="N21" s="7"/>
      <c r="O21" s="7">
        <v>17100902</v>
      </c>
      <c r="P21" s="7"/>
      <c r="Q21" s="7">
        <f t="shared" si="1"/>
        <v>17100902</v>
      </c>
    </row>
    <row r="22" spans="1:17" x14ac:dyDescent="0.55000000000000004">
      <c r="A22" s="1" t="s">
        <v>263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0</v>
      </c>
      <c r="L22" s="7"/>
      <c r="M22" s="7">
        <v>0</v>
      </c>
      <c r="N22" s="7"/>
      <c r="O22" s="7">
        <v>398741444</v>
      </c>
      <c r="P22" s="7"/>
      <c r="Q22" s="7">
        <f t="shared" si="1"/>
        <v>398741444</v>
      </c>
    </row>
    <row r="23" spans="1:17" x14ac:dyDescent="0.55000000000000004">
      <c r="A23" s="1" t="s">
        <v>264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0</v>
      </c>
      <c r="L23" s="7"/>
      <c r="M23" s="7">
        <v>0</v>
      </c>
      <c r="N23" s="7"/>
      <c r="O23" s="7">
        <v>140228926</v>
      </c>
      <c r="P23" s="7"/>
      <c r="Q23" s="7">
        <f t="shared" si="1"/>
        <v>140228926</v>
      </c>
    </row>
    <row r="24" spans="1:17" x14ac:dyDescent="0.55000000000000004">
      <c r="A24" s="1" t="s">
        <v>265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0</v>
      </c>
      <c r="L24" s="7"/>
      <c r="M24" s="7">
        <v>0</v>
      </c>
      <c r="N24" s="7"/>
      <c r="O24" s="7">
        <v>97123344</v>
      </c>
      <c r="P24" s="7"/>
      <c r="Q24" s="7">
        <f t="shared" si="1"/>
        <v>97123344</v>
      </c>
    </row>
    <row r="25" spans="1:17" x14ac:dyDescent="0.55000000000000004">
      <c r="A25" s="1" t="s">
        <v>266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0</v>
      </c>
      <c r="L25" s="7"/>
      <c r="M25" s="7">
        <v>0</v>
      </c>
      <c r="N25" s="7"/>
      <c r="O25" s="7">
        <v>823318</v>
      </c>
      <c r="P25" s="7"/>
      <c r="Q25" s="7">
        <f t="shared" si="1"/>
        <v>823318</v>
      </c>
    </row>
    <row r="26" spans="1:17" x14ac:dyDescent="0.55000000000000004">
      <c r="A26" s="1" t="s">
        <v>193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120101527</v>
      </c>
      <c r="L26" s="7"/>
      <c r="M26" s="7">
        <v>0</v>
      </c>
      <c r="N26" s="7"/>
      <c r="O26" s="7">
        <v>1822499</v>
      </c>
      <c r="P26" s="7"/>
      <c r="Q26" s="7">
        <f t="shared" si="1"/>
        <v>121924026</v>
      </c>
    </row>
    <row r="27" spans="1:17" x14ac:dyDescent="0.55000000000000004">
      <c r="A27" s="1" t="s">
        <v>267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0</v>
      </c>
      <c r="L27" s="7"/>
      <c r="M27" s="7">
        <v>0</v>
      </c>
      <c r="N27" s="7"/>
      <c r="O27" s="7">
        <v>172821017</v>
      </c>
      <c r="P27" s="7"/>
      <c r="Q27" s="7">
        <f t="shared" si="1"/>
        <v>172821017</v>
      </c>
    </row>
    <row r="28" spans="1:17" x14ac:dyDescent="0.55000000000000004">
      <c r="A28" s="1" t="s">
        <v>268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0</v>
      </c>
      <c r="L28" s="7"/>
      <c r="M28" s="7">
        <v>0</v>
      </c>
      <c r="N28" s="7"/>
      <c r="O28" s="7">
        <v>1313742254</v>
      </c>
      <c r="P28" s="7"/>
      <c r="Q28" s="7">
        <f t="shared" si="1"/>
        <v>1313742254</v>
      </c>
    </row>
    <row r="29" spans="1:17" x14ac:dyDescent="0.55000000000000004">
      <c r="A29" s="1" t="s">
        <v>152</v>
      </c>
      <c r="C29" s="7">
        <v>55749664</v>
      </c>
      <c r="D29" s="7"/>
      <c r="E29" s="7">
        <v>77166011</v>
      </c>
      <c r="F29" s="7"/>
      <c r="G29" s="7">
        <v>0</v>
      </c>
      <c r="H29" s="7"/>
      <c r="I29" s="7">
        <f t="shared" si="0"/>
        <v>132915675</v>
      </c>
      <c r="J29" s="7"/>
      <c r="K29" s="7">
        <v>4237112903</v>
      </c>
      <c r="L29" s="7"/>
      <c r="M29" s="7">
        <v>79231784</v>
      </c>
      <c r="N29" s="7"/>
      <c r="O29" s="7">
        <v>-1342773117</v>
      </c>
      <c r="P29" s="7"/>
      <c r="Q29" s="7">
        <f t="shared" si="1"/>
        <v>2973571570</v>
      </c>
    </row>
    <row r="30" spans="1:17" x14ac:dyDescent="0.55000000000000004">
      <c r="A30" s="1" t="s">
        <v>189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45800537</v>
      </c>
      <c r="L30" s="7"/>
      <c r="M30" s="7">
        <v>0</v>
      </c>
      <c r="N30" s="7"/>
      <c r="O30" s="7">
        <v>-40992566</v>
      </c>
      <c r="P30" s="7"/>
      <c r="Q30" s="7">
        <f t="shared" si="1"/>
        <v>4807971</v>
      </c>
    </row>
    <row r="31" spans="1:17" x14ac:dyDescent="0.55000000000000004">
      <c r="A31" s="1" t="s">
        <v>186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1309274646</v>
      </c>
      <c r="L31" s="7"/>
      <c r="M31" s="7">
        <v>0</v>
      </c>
      <c r="N31" s="7"/>
      <c r="O31" s="7">
        <v>-3749320312</v>
      </c>
      <c r="P31" s="7"/>
      <c r="Q31" s="7">
        <f t="shared" si="1"/>
        <v>-2440045666</v>
      </c>
    </row>
    <row r="32" spans="1:17" x14ac:dyDescent="0.55000000000000004">
      <c r="A32" s="1" t="s">
        <v>191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11109175055</v>
      </c>
      <c r="L32" s="7"/>
      <c r="M32" s="7">
        <v>0</v>
      </c>
      <c r="N32" s="7"/>
      <c r="O32" s="7">
        <v>-10992633257</v>
      </c>
      <c r="P32" s="7"/>
      <c r="Q32" s="7">
        <f t="shared" si="1"/>
        <v>116541798</v>
      </c>
    </row>
    <row r="33" spans="1:17" x14ac:dyDescent="0.55000000000000004">
      <c r="A33" s="1" t="s">
        <v>195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604931509</v>
      </c>
      <c r="L33" s="7"/>
      <c r="M33" s="7">
        <v>0</v>
      </c>
      <c r="N33" s="7"/>
      <c r="O33" s="7">
        <v>0</v>
      </c>
      <c r="P33" s="7"/>
      <c r="Q33" s="7">
        <f t="shared" si="1"/>
        <v>604931509</v>
      </c>
    </row>
    <row r="34" spans="1:17" x14ac:dyDescent="0.55000000000000004">
      <c r="A34" s="1" t="s">
        <v>128</v>
      </c>
      <c r="C34" s="7">
        <v>0</v>
      </c>
      <c r="D34" s="7"/>
      <c r="E34" s="7">
        <v>453167847</v>
      </c>
      <c r="F34" s="7"/>
      <c r="G34" s="7">
        <v>0</v>
      </c>
      <c r="H34" s="7"/>
      <c r="I34" s="7">
        <f t="shared" si="0"/>
        <v>453167847</v>
      </c>
      <c r="J34" s="7"/>
      <c r="K34" s="7">
        <v>0</v>
      </c>
      <c r="L34" s="7"/>
      <c r="M34" s="7">
        <v>1112192858</v>
      </c>
      <c r="N34" s="7"/>
      <c r="O34" s="7">
        <v>0</v>
      </c>
      <c r="P34" s="7"/>
      <c r="Q34" s="7">
        <f t="shared" si="1"/>
        <v>1112192858</v>
      </c>
    </row>
    <row r="35" spans="1:17" x14ac:dyDescent="0.55000000000000004">
      <c r="A35" s="1" t="s">
        <v>155</v>
      </c>
      <c r="C35" s="7">
        <v>0</v>
      </c>
      <c r="D35" s="7"/>
      <c r="E35" s="7">
        <v>59851012</v>
      </c>
      <c r="F35" s="7"/>
      <c r="G35" s="7">
        <v>0</v>
      </c>
      <c r="H35" s="7"/>
      <c r="I35" s="7">
        <f t="shared" si="0"/>
        <v>59851012</v>
      </c>
      <c r="J35" s="7"/>
      <c r="K35" s="7">
        <v>0</v>
      </c>
      <c r="L35" s="7"/>
      <c r="M35" s="7">
        <v>59851012</v>
      </c>
      <c r="N35" s="7"/>
      <c r="O35" s="7">
        <v>0</v>
      </c>
      <c r="P35" s="7"/>
      <c r="Q35" s="7">
        <f t="shared" si="1"/>
        <v>59851012</v>
      </c>
    </row>
    <row r="36" spans="1:17" ht="24.75" thickBot="1" x14ac:dyDescent="0.6">
      <c r="C36" s="9">
        <f>SUM(C8:C35)</f>
        <v>4936605458</v>
      </c>
      <c r="D36" s="7"/>
      <c r="E36" s="9">
        <f>SUM(E8:E35)</f>
        <v>289222026</v>
      </c>
      <c r="F36" s="7"/>
      <c r="G36" s="9">
        <f>SUM(G8:G35)</f>
        <v>5757343562</v>
      </c>
      <c r="H36" s="7"/>
      <c r="I36" s="9">
        <f>SUM(I8:I35)</f>
        <v>10983171046</v>
      </c>
      <c r="J36" s="7"/>
      <c r="K36" s="9">
        <f>SUM(K8:K35)</f>
        <v>52619444442</v>
      </c>
      <c r="L36" s="7"/>
      <c r="M36" s="9">
        <f>SUM(M8:M35)</f>
        <v>2410067130</v>
      </c>
      <c r="N36" s="7"/>
      <c r="O36" s="9">
        <f>SUM(O8:O35)</f>
        <v>-3848644747</v>
      </c>
      <c r="P36" s="7"/>
      <c r="Q36" s="9">
        <f>SUM(Q8:Q35)</f>
        <v>51180866825</v>
      </c>
    </row>
    <row r="37" spans="1:17" ht="24.75" thickTop="1" x14ac:dyDescent="0.55000000000000004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55000000000000004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I6" sqref="I6:K6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 x14ac:dyDescent="0.55000000000000004">
      <c r="A3" s="18" t="s">
        <v>177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4.75" x14ac:dyDescent="0.55000000000000004">
      <c r="A6" s="19" t="s">
        <v>275</v>
      </c>
      <c r="B6" s="19" t="s">
        <v>275</v>
      </c>
      <c r="C6" s="19" t="s">
        <v>275</v>
      </c>
      <c r="E6" s="19" t="s">
        <v>179</v>
      </c>
      <c r="F6" s="19" t="s">
        <v>179</v>
      </c>
      <c r="G6" s="19" t="s">
        <v>179</v>
      </c>
      <c r="I6" s="19" t="s">
        <v>180</v>
      </c>
      <c r="J6" s="19" t="s">
        <v>180</v>
      </c>
      <c r="K6" s="19" t="s">
        <v>180</v>
      </c>
    </row>
    <row r="7" spans="1:11" ht="24.75" x14ac:dyDescent="0.55000000000000004">
      <c r="A7" s="19" t="s">
        <v>276</v>
      </c>
      <c r="C7" s="19" t="s">
        <v>161</v>
      </c>
      <c r="E7" s="19" t="s">
        <v>277</v>
      </c>
      <c r="G7" s="19" t="s">
        <v>278</v>
      </c>
      <c r="I7" s="19" t="s">
        <v>277</v>
      </c>
      <c r="K7" s="19" t="s">
        <v>278</v>
      </c>
    </row>
    <row r="8" spans="1:11" x14ac:dyDescent="0.55000000000000004">
      <c r="A8" s="1" t="s">
        <v>167</v>
      </c>
      <c r="C8" s="4" t="s">
        <v>168</v>
      </c>
      <c r="D8" s="4"/>
      <c r="E8" s="6">
        <v>1765667</v>
      </c>
      <c r="F8" s="4"/>
      <c r="G8" s="12">
        <f>E8/$E$11</f>
        <v>0.35901916011085738</v>
      </c>
      <c r="H8" s="4"/>
      <c r="I8" s="6">
        <v>611340311</v>
      </c>
      <c r="J8" s="4"/>
      <c r="K8" s="12">
        <f>I8/$I$11</f>
        <v>0.51976650550350822</v>
      </c>
    </row>
    <row r="9" spans="1:11" x14ac:dyDescent="0.55000000000000004">
      <c r="A9" s="1" t="s">
        <v>171</v>
      </c>
      <c r="C9" s="4" t="s">
        <v>172</v>
      </c>
      <c r="D9" s="4"/>
      <c r="E9" s="6">
        <v>912460</v>
      </c>
      <c r="F9" s="4"/>
      <c r="G9" s="12">
        <f t="shared" ref="G9:G10" si="0">E9/$E$11</f>
        <v>0.18553363846906179</v>
      </c>
      <c r="H9" s="4"/>
      <c r="I9" s="6">
        <v>41026174</v>
      </c>
      <c r="J9" s="4"/>
      <c r="K9" s="12">
        <f t="shared" ref="K9:K10" si="1">I9/$I$11</f>
        <v>3.4880786871845731E-2</v>
      </c>
    </row>
    <row r="10" spans="1:11" x14ac:dyDescent="0.55000000000000004">
      <c r="A10" s="1" t="s">
        <v>174</v>
      </c>
      <c r="C10" s="4" t="s">
        <v>175</v>
      </c>
      <c r="D10" s="4"/>
      <c r="E10" s="6">
        <v>2239903</v>
      </c>
      <c r="F10" s="4"/>
      <c r="G10" s="12">
        <f t="shared" si="0"/>
        <v>0.45544720142008083</v>
      </c>
      <c r="H10" s="4"/>
      <c r="I10" s="6">
        <v>523816098</v>
      </c>
      <c r="J10" s="4"/>
      <c r="K10" s="12">
        <f t="shared" si="1"/>
        <v>0.44535270762464607</v>
      </c>
    </row>
    <row r="11" spans="1:11" ht="24.75" thickBot="1" x14ac:dyDescent="0.6">
      <c r="C11" s="4"/>
      <c r="D11" s="4"/>
      <c r="E11" s="14">
        <f>SUM(E8:E10)</f>
        <v>4918030</v>
      </c>
      <c r="F11" s="4"/>
      <c r="G11" s="15">
        <f>SUM(G8:G10)</f>
        <v>1</v>
      </c>
      <c r="H11" s="4"/>
      <c r="I11" s="14">
        <f>SUM(I8:I10)</f>
        <v>1176182583</v>
      </c>
      <c r="J11" s="4"/>
      <c r="K11" s="15">
        <f>SUM(K8:K10)</f>
        <v>1</v>
      </c>
    </row>
    <row r="12" spans="1:11" ht="24.75" thickTop="1" x14ac:dyDescent="0.55000000000000004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H22" sqref="H22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14" style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8" t="s">
        <v>0</v>
      </c>
      <c r="B2" s="18"/>
      <c r="C2" s="18"/>
      <c r="D2" s="18"/>
      <c r="E2" s="18"/>
    </row>
    <row r="3" spans="1:5" ht="24.75" x14ac:dyDescent="0.55000000000000004">
      <c r="A3" s="18" t="s">
        <v>177</v>
      </c>
      <c r="B3" s="18"/>
      <c r="C3" s="18"/>
      <c r="D3" s="18"/>
      <c r="E3" s="18"/>
    </row>
    <row r="4" spans="1:5" ht="24.75" x14ac:dyDescent="0.55000000000000004">
      <c r="A4" s="18" t="s">
        <v>2</v>
      </c>
      <c r="B4" s="18"/>
      <c r="C4" s="18"/>
      <c r="D4" s="18"/>
      <c r="E4" s="18"/>
    </row>
    <row r="5" spans="1:5" ht="24.75" x14ac:dyDescent="0.6">
      <c r="C5" s="18" t="s">
        <v>179</v>
      </c>
      <c r="D5" s="2"/>
      <c r="E5" s="2" t="s">
        <v>288</v>
      </c>
    </row>
    <row r="6" spans="1:5" ht="24.75" x14ac:dyDescent="0.6">
      <c r="A6" s="18" t="s">
        <v>279</v>
      </c>
      <c r="C6" s="19"/>
      <c r="D6" s="2"/>
      <c r="E6" s="5" t="s">
        <v>289</v>
      </c>
    </row>
    <row r="7" spans="1:5" ht="24.75" x14ac:dyDescent="0.55000000000000004">
      <c r="A7" s="19" t="s">
        <v>279</v>
      </c>
      <c r="C7" s="19" t="s">
        <v>164</v>
      </c>
      <c r="E7" s="19" t="s">
        <v>164</v>
      </c>
    </row>
    <row r="8" spans="1:5" x14ac:dyDescent="0.55000000000000004">
      <c r="A8" s="1" t="s">
        <v>280</v>
      </c>
      <c r="C8" s="6">
        <v>20400</v>
      </c>
      <c r="D8" s="4"/>
      <c r="E8" s="6">
        <v>10482260033</v>
      </c>
    </row>
    <row r="9" spans="1:5" ht="25.5" thickBot="1" x14ac:dyDescent="0.65">
      <c r="A9" s="2" t="s">
        <v>187</v>
      </c>
      <c r="C9" s="14">
        <v>20400</v>
      </c>
      <c r="D9" s="4"/>
      <c r="E9" s="14">
        <v>10482260033</v>
      </c>
    </row>
    <row r="10" spans="1:5" ht="24.75" thickTop="1" x14ac:dyDescent="0.55000000000000004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3"/>
  <sheetViews>
    <sheetView rightToLeft="1" tabSelected="1" topLeftCell="A97" workbookViewId="0">
      <selection activeCell="B114" sqref="B114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.75" x14ac:dyDescent="0.5500000000000000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4.75" x14ac:dyDescent="0.55000000000000004">
      <c r="A6" s="18" t="s">
        <v>3</v>
      </c>
      <c r="C6" s="19" t="s">
        <v>284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 x14ac:dyDescent="0.55000000000000004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.75" x14ac:dyDescent="0.55000000000000004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x14ac:dyDescent="0.55000000000000004">
      <c r="A9" s="1" t="s">
        <v>15</v>
      </c>
      <c r="C9" s="7">
        <v>2000000</v>
      </c>
      <c r="D9" s="7"/>
      <c r="E9" s="7">
        <v>12743815244</v>
      </c>
      <c r="F9" s="7"/>
      <c r="G9" s="7">
        <v>16183134000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2000000</v>
      </c>
      <c r="R9" s="7"/>
      <c r="S9" s="7">
        <v>8450</v>
      </c>
      <c r="T9" s="7"/>
      <c r="U9" s="7">
        <v>12743815244</v>
      </c>
      <c r="V9" s="7"/>
      <c r="W9" s="7">
        <v>16799445000</v>
      </c>
      <c r="X9" s="4"/>
      <c r="Y9" s="12">
        <v>5.8974854849525602E-4</v>
      </c>
    </row>
    <row r="10" spans="1:25" x14ac:dyDescent="0.55000000000000004">
      <c r="A10" s="1" t="s">
        <v>16</v>
      </c>
      <c r="C10" s="7">
        <v>82987532</v>
      </c>
      <c r="D10" s="7"/>
      <c r="E10" s="7">
        <v>123401232642</v>
      </c>
      <c r="F10" s="7"/>
      <c r="G10" s="7">
        <v>201532246358.978</v>
      </c>
      <c r="H10" s="7"/>
      <c r="I10" s="7">
        <v>0</v>
      </c>
      <c r="J10" s="7"/>
      <c r="K10" s="7">
        <v>0</v>
      </c>
      <c r="L10" s="7"/>
      <c r="M10" s="7">
        <v>-23992959</v>
      </c>
      <c r="N10" s="7"/>
      <c r="O10" s="7">
        <v>60956026796</v>
      </c>
      <c r="P10" s="7"/>
      <c r="Q10" s="7">
        <v>58994573</v>
      </c>
      <c r="R10" s="7"/>
      <c r="S10" s="7">
        <v>2730</v>
      </c>
      <c r="T10" s="7"/>
      <c r="U10" s="7">
        <v>87724057488</v>
      </c>
      <c r="V10" s="7"/>
      <c r="W10" s="7">
        <v>160096905943.474</v>
      </c>
      <c r="X10" s="4"/>
      <c r="Y10" s="12">
        <v>5.6202403054830272E-3</v>
      </c>
    </row>
    <row r="11" spans="1:25" x14ac:dyDescent="0.55000000000000004">
      <c r="A11" s="1" t="s">
        <v>17</v>
      </c>
      <c r="C11" s="7">
        <v>25680177</v>
      </c>
      <c r="D11" s="7"/>
      <c r="E11" s="7">
        <v>136531521689</v>
      </c>
      <c r="F11" s="7"/>
      <c r="G11" s="7">
        <v>135652497037.561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25680177</v>
      </c>
      <c r="R11" s="7"/>
      <c r="S11" s="7">
        <v>5370</v>
      </c>
      <c r="T11" s="7"/>
      <c r="U11" s="7">
        <v>136531521689</v>
      </c>
      <c r="V11" s="7"/>
      <c r="W11" s="7">
        <v>137082030314.58501</v>
      </c>
      <c r="X11" s="4"/>
      <c r="Y11" s="12">
        <v>4.8122975730929916E-3</v>
      </c>
    </row>
    <row r="12" spans="1:25" x14ac:dyDescent="0.55000000000000004">
      <c r="A12" s="1" t="s">
        <v>18</v>
      </c>
      <c r="C12" s="7">
        <v>63292709</v>
      </c>
      <c r="D12" s="7"/>
      <c r="E12" s="7">
        <v>165862443298</v>
      </c>
      <c r="F12" s="7"/>
      <c r="G12" s="7">
        <v>288596230428.711</v>
      </c>
      <c r="H12" s="7"/>
      <c r="I12" s="7">
        <v>0</v>
      </c>
      <c r="J12" s="7"/>
      <c r="K12" s="7">
        <v>0</v>
      </c>
      <c r="L12" s="7"/>
      <c r="M12" s="7">
        <v>-15408801</v>
      </c>
      <c r="N12" s="7"/>
      <c r="O12" s="7">
        <v>72638769578</v>
      </c>
      <c r="P12" s="7"/>
      <c r="Q12" s="7">
        <v>47883908</v>
      </c>
      <c r="R12" s="7"/>
      <c r="S12" s="7">
        <v>4710</v>
      </c>
      <c r="T12" s="7"/>
      <c r="U12" s="7">
        <v>125482730975</v>
      </c>
      <c r="V12" s="7"/>
      <c r="W12" s="7">
        <v>224191284100.254</v>
      </c>
      <c r="X12" s="4"/>
      <c r="Y12" s="12">
        <v>7.8702888329592064E-3</v>
      </c>
    </row>
    <row r="13" spans="1:25" x14ac:dyDescent="0.55000000000000004">
      <c r="A13" s="1" t="s">
        <v>19</v>
      </c>
      <c r="C13" s="7">
        <v>126172332</v>
      </c>
      <c r="D13" s="7"/>
      <c r="E13" s="7">
        <v>226445631235</v>
      </c>
      <c r="F13" s="7"/>
      <c r="G13" s="7">
        <v>319825096892.72998</v>
      </c>
      <c r="H13" s="7"/>
      <c r="I13" s="7">
        <v>0</v>
      </c>
      <c r="J13" s="7"/>
      <c r="K13" s="7">
        <v>0</v>
      </c>
      <c r="L13" s="7"/>
      <c r="M13" s="7">
        <v>-20467319</v>
      </c>
      <c r="N13" s="7"/>
      <c r="O13" s="7">
        <v>57670232664</v>
      </c>
      <c r="P13" s="7"/>
      <c r="Q13" s="7">
        <v>105705013</v>
      </c>
      <c r="R13" s="7"/>
      <c r="S13" s="7">
        <v>2931</v>
      </c>
      <c r="T13" s="7"/>
      <c r="U13" s="7">
        <v>189712261107</v>
      </c>
      <c r="V13" s="7"/>
      <c r="W13" s="7">
        <v>307977955814.03699</v>
      </c>
      <c r="X13" s="4"/>
      <c r="Y13" s="12">
        <v>1.081164005179126E-2</v>
      </c>
    </row>
    <row r="14" spans="1:25" x14ac:dyDescent="0.55000000000000004">
      <c r="A14" s="1" t="s">
        <v>20</v>
      </c>
      <c r="C14" s="7">
        <v>26750422</v>
      </c>
      <c r="D14" s="7"/>
      <c r="E14" s="7">
        <v>104171900718</v>
      </c>
      <c r="F14" s="7"/>
      <c r="G14" s="7">
        <v>127638033547.67999</v>
      </c>
      <c r="H14" s="7"/>
      <c r="I14" s="7">
        <v>11200000</v>
      </c>
      <c r="J14" s="7"/>
      <c r="K14" s="7">
        <v>57093120890</v>
      </c>
      <c r="L14" s="7"/>
      <c r="M14" s="7">
        <v>0</v>
      </c>
      <c r="N14" s="7"/>
      <c r="O14" s="7">
        <v>0</v>
      </c>
      <c r="P14" s="7"/>
      <c r="Q14" s="7">
        <v>37950422</v>
      </c>
      <c r="R14" s="7"/>
      <c r="S14" s="7">
        <v>4664</v>
      </c>
      <c r="T14" s="7"/>
      <c r="U14" s="7">
        <v>161265021608</v>
      </c>
      <c r="V14" s="7"/>
      <c r="W14" s="7">
        <v>175947613637.16199</v>
      </c>
      <c r="X14" s="4"/>
      <c r="Y14" s="12">
        <v>6.1766832031486989E-3</v>
      </c>
    </row>
    <row r="15" spans="1:25" x14ac:dyDescent="0.55000000000000004">
      <c r="A15" s="1" t="s">
        <v>21</v>
      </c>
      <c r="C15" s="7">
        <v>20221849</v>
      </c>
      <c r="D15" s="7"/>
      <c r="E15" s="7">
        <v>469986127819</v>
      </c>
      <c r="F15" s="7"/>
      <c r="G15" s="7">
        <v>586361600884.78601</v>
      </c>
      <c r="H15" s="7"/>
      <c r="I15" s="7">
        <v>2450000</v>
      </c>
      <c r="J15" s="7"/>
      <c r="K15" s="7">
        <v>70967795789</v>
      </c>
      <c r="L15" s="7"/>
      <c r="M15" s="7">
        <v>0</v>
      </c>
      <c r="N15" s="7"/>
      <c r="O15" s="7">
        <v>0</v>
      </c>
      <c r="P15" s="7"/>
      <c r="Q15" s="7">
        <v>22671849</v>
      </c>
      <c r="R15" s="7"/>
      <c r="S15" s="7">
        <v>28110</v>
      </c>
      <c r="T15" s="7"/>
      <c r="U15" s="7">
        <v>540953923608</v>
      </c>
      <c r="V15" s="7"/>
      <c r="W15" s="7">
        <v>633513706621.42896</v>
      </c>
      <c r="X15" s="4"/>
      <c r="Y15" s="12">
        <v>2.2239650710594142E-2</v>
      </c>
    </row>
    <row r="16" spans="1:25" x14ac:dyDescent="0.55000000000000004">
      <c r="A16" s="1" t="s">
        <v>22</v>
      </c>
      <c r="C16" s="7">
        <v>94345585</v>
      </c>
      <c r="D16" s="7"/>
      <c r="E16" s="7">
        <v>461879507947</v>
      </c>
      <c r="F16" s="7"/>
      <c r="G16" s="7">
        <v>864690589252.48499</v>
      </c>
      <c r="H16" s="7"/>
      <c r="I16" s="7">
        <v>20000000</v>
      </c>
      <c r="J16" s="7"/>
      <c r="K16" s="7">
        <v>189191549367</v>
      </c>
      <c r="L16" s="7"/>
      <c r="M16" s="7">
        <v>0</v>
      </c>
      <c r="N16" s="7"/>
      <c r="O16" s="7">
        <v>0</v>
      </c>
      <c r="P16" s="7"/>
      <c r="Q16" s="7">
        <v>114345585</v>
      </c>
      <c r="R16" s="7"/>
      <c r="S16" s="7">
        <v>9660</v>
      </c>
      <c r="T16" s="7"/>
      <c r="U16" s="7">
        <v>651071057314</v>
      </c>
      <c r="V16" s="7"/>
      <c r="W16" s="7">
        <v>1098006109910.95</v>
      </c>
      <c r="X16" s="4"/>
      <c r="Y16" s="12">
        <v>3.8545768003580193E-2</v>
      </c>
    </row>
    <row r="17" spans="1:25" x14ac:dyDescent="0.55000000000000004">
      <c r="A17" s="1" t="s">
        <v>23</v>
      </c>
      <c r="C17" s="7">
        <v>42015988</v>
      </c>
      <c r="D17" s="7"/>
      <c r="E17" s="7">
        <v>110389459462</v>
      </c>
      <c r="F17" s="7"/>
      <c r="G17" s="7">
        <v>241407438796.69199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42015988</v>
      </c>
      <c r="R17" s="7"/>
      <c r="S17" s="7">
        <v>6030</v>
      </c>
      <c r="T17" s="7"/>
      <c r="U17" s="7">
        <v>110389459462</v>
      </c>
      <c r="V17" s="7"/>
      <c r="W17" s="7">
        <v>251848937014.54199</v>
      </c>
      <c r="X17" s="4"/>
      <c r="Y17" s="12">
        <v>8.8412173761930404E-3</v>
      </c>
    </row>
    <row r="18" spans="1:25" x14ac:dyDescent="0.55000000000000004">
      <c r="A18" s="1" t="s">
        <v>24</v>
      </c>
      <c r="C18" s="7">
        <v>2404702</v>
      </c>
      <c r="D18" s="7"/>
      <c r="E18" s="7">
        <v>193145905709</v>
      </c>
      <c r="F18" s="7"/>
      <c r="G18" s="7">
        <v>236649008286.89999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2404702</v>
      </c>
      <c r="R18" s="7"/>
      <c r="S18" s="7">
        <v>102100</v>
      </c>
      <c r="T18" s="7"/>
      <c r="U18" s="7">
        <v>193145905709</v>
      </c>
      <c r="V18" s="7"/>
      <c r="W18" s="7">
        <v>244059229758.51001</v>
      </c>
      <c r="X18" s="4"/>
      <c r="Y18" s="12">
        <v>8.5677578334850627E-3</v>
      </c>
    </row>
    <row r="19" spans="1:25" x14ac:dyDescent="0.55000000000000004">
      <c r="A19" s="1" t="s">
        <v>25</v>
      </c>
      <c r="C19" s="7">
        <v>4118000</v>
      </c>
      <c r="D19" s="7"/>
      <c r="E19" s="7">
        <v>44990796445</v>
      </c>
      <c r="F19" s="7"/>
      <c r="G19" s="7">
        <v>212043191220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4118000</v>
      </c>
      <c r="R19" s="7"/>
      <c r="S19" s="7">
        <v>54320</v>
      </c>
      <c r="T19" s="7"/>
      <c r="U19" s="7">
        <v>44990796445</v>
      </c>
      <c r="V19" s="7"/>
      <c r="W19" s="7">
        <v>222358805928</v>
      </c>
      <c r="X19" s="4"/>
      <c r="Y19" s="12">
        <v>7.805959246937999E-3</v>
      </c>
    </row>
    <row r="20" spans="1:25" x14ac:dyDescent="0.55000000000000004">
      <c r="A20" s="1" t="s">
        <v>26</v>
      </c>
      <c r="C20" s="7">
        <v>53449322</v>
      </c>
      <c r="D20" s="7"/>
      <c r="E20" s="7">
        <v>86244661959</v>
      </c>
      <c r="F20" s="7"/>
      <c r="G20" s="7">
        <v>190210048752.078</v>
      </c>
      <c r="H20" s="7"/>
      <c r="I20" s="7">
        <v>0</v>
      </c>
      <c r="J20" s="7"/>
      <c r="K20" s="7">
        <v>0</v>
      </c>
      <c r="L20" s="7"/>
      <c r="M20" s="7">
        <v>-8123077</v>
      </c>
      <c r="N20" s="7"/>
      <c r="O20" s="7">
        <v>27423769505</v>
      </c>
      <c r="P20" s="7"/>
      <c r="Q20" s="7">
        <v>45326245</v>
      </c>
      <c r="R20" s="7"/>
      <c r="S20" s="7">
        <v>3335</v>
      </c>
      <c r="T20" s="7"/>
      <c r="U20" s="7">
        <v>73137441829</v>
      </c>
      <c r="V20" s="7"/>
      <c r="W20" s="7">
        <v>150263607063.90399</v>
      </c>
      <c r="X20" s="4"/>
      <c r="Y20" s="12">
        <v>5.275039988380502E-3</v>
      </c>
    </row>
    <row r="21" spans="1:25" x14ac:dyDescent="0.55000000000000004">
      <c r="A21" s="1" t="s">
        <v>27</v>
      </c>
      <c r="C21" s="7">
        <v>6214070</v>
      </c>
      <c r="D21" s="7"/>
      <c r="E21" s="7">
        <v>782286195032</v>
      </c>
      <c r="F21" s="7"/>
      <c r="G21" s="7">
        <v>1162900146331.71</v>
      </c>
      <c r="H21" s="7"/>
      <c r="I21" s="7">
        <v>1200000</v>
      </c>
      <c r="J21" s="7"/>
      <c r="K21" s="7">
        <v>242949229938</v>
      </c>
      <c r="L21" s="7"/>
      <c r="M21" s="7">
        <v>0</v>
      </c>
      <c r="N21" s="7"/>
      <c r="O21" s="7">
        <v>0</v>
      </c>
      <c r="P21" s="7"/>
      <c r="Q21" s="7">
        <v>7414070</v>
      </c>
      <c r="R21" s="7"/>
      <c r="S21" s="7">
        <v>177000</v>
      </c>
      <c r="T21" s="7"/>
      <c r="U21" s="7">
        <v>1025235424970</v>
      </c>
      <c r="V21" s="7"/>
      <c r="W21" s="7">
        <v>1304482262179.5</v>
      </c>
      <c r="X21" s="4"/>
      <c r="Y21" s="12">
        <v>4.57941628820576E-2</v>
      </c>
    </row>
    <row r="22" spans="1:25" x14ac:dyDescent="0.55000000000000004">
      <c r="A22" s="1" t="s">
        <v>28</v>
      </c>
      <c r="C22" s="7">
        <v>18989479</v>
      </c>
      <c r="D22" s="7"/>
      <c r="E22" s="7">
        <v>188070412753</v>
      </c>
      <c r="F22" s="7"/>
      <c r="G22" s="7">
        <v>339776848799.09998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18989479</v>
      </c>
      <c r="R22" s="7"/>
      <c r="S22" s="7">
        <v>19080</v>
      </c>
      <c r="T22" s="7"/>
      <c r="U22" s="7">
        <v>188070412753</v>
      </c>
      <c r="V22" s="7"/>
      <c r="W22" s="7">
        <v>360163459727.04602</v>
      </c>
      <c r="X22" s="4"/>
      <c r="Y22" s="12">
        <v>1.2643624690878477E-2</v>
      </c>
    </row>
    <row r="23" spans="1:25" x14ac:dyDescent="0.55000000000000004">
      <c r="A23" s="1" t="s">
        <v>29</v>
      </c>
      <c r="C23" s="7">
        <v>978116</v>
      </c>
      <c r="D23" s="7"/>
      <c r="E23" s="7">
        <v>153196844286</v>
      </c>
      <c r="F23" s="7"/>
      <c r="G23" s="7">
        <v>184590435430.53</v>
      </c>
      <c r="H23" s="7"/>
      <c r="I23" s="7">
        <v>0</v>
      </c>
      <c r="J23" s="7"/>
      <c r="K23" s="7">
        <v>0</v>
      </c>
      <c r="L23" s="7"/>
      <c r="M23" s="7">
        <v>-149926</v>
      </c>
      <c r="N23" s="7"/>
      <c r="O23" s="7">
        <v>28217034993</v>
      </c>
      <c r="P23" s="7"/>
      <c r="Q23" s="7">
        <v>828190</v>
      </c>
      <c r="R23" s="7"/>
      <c r="S23" s="7">
        <v>182000</v>
      </c>
      <c r="T23" s="7"/>
      <c r="U23" s="7">
        <v>129714772558</v>
      </c>
      <c r="V23" s="7"/>
      <c r="W23" s="7">
        <v>149833733049</v>
      </c>
      <c r="X23" s="4"/>
      <c r="Y23" s="12">
        <v>5.2599491579200042E-3</v>
      </c>
    </row>
    <row r="24" spans="1:25" x14ac:dyDescent="0.55000000000000004">
      <c r="A24" s="1" t="s">
        <v>30</v>
      </c>
      <c r="C24" s="7">
        <v>16438776</v>
      </c>
      <c r="D24" s="7"/>
      <c r="E24" s="7">
        <v>674650230225</v>
      </c>
      <c r="F24" s="7"/>
      <c r="G24" s="7">
        <v>700046952715.15198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16438776</v>
      </c>
      <c r="R24" s="7"/>
      <c r="S24" s="7">
        <v>45000</v>
      </c>
      <c r="T24" s="7"/>
      <c r="U24" s="7">
        <v>674650230225</v>
      </c>
      <c r="V24" s="7"/>
      <c r="W24" s="7">
        <v>735343437726</v>
      </c>
      <c r="X24" s="4"/>
      <c r="Y24" s="12">
        <v>2.5814407859570371E-2</v>
      </c>
    </row>
    <row r="25" spans="1:25" x14ac:dyDescent="0.55000000000000004">
      <c r="A25" s="1" t="s">
        <v>31</v>
      </c>
      <c r="C25" s="7">
        <v>3025095</v>
      </c>
      <c r="D25" s="7"/>
      <c r="E25" s="7">
        <v>145660185099</v>
      </c>
      <c r="F25" s="7"/>
      <c r="G25" s="7">
        <v>178380916019.37</v>
      </c>
      <c r="H25" s="7"/>
      <c r="I25" s="7">
        <v>627690</v>
      </c>
      <c r="J25" s="7"/>
      <c r="K25" s="7">
        <v>39889020757</v>
      </c>
      <c r="L25" s="7"/>
      <c r="M25" s="7">
        <v>0</v>
      </c>
      <c r="N25" s="7"/>
      <c r="O25" s="7">
        <v>0</v>
      </c>
      <c r="P25" s="7"/>
      <c r="Q25" s="7">
        <v>3652785</v>
      </c>
      <c r="R25" s="7"/>
      <c r="S25" s="7">
        <v>69250</v>
      </c>
      <c r="T25" s="7"/>
      <c r="U25" s="7">
        <v>185549205856</v>
      </c>
      <c r="V25" s="7"/>
      <c r="W25" s="7">
        <v>251450276850.56299</v>
      </c>
      <c r="X25" s="4"/>
      <c r="Y25" s="12">
        <v>8.8272223154604087E-3</v>
      </c>
    </row>
    <row r="26" spans="1:25" x14ac:dyDescent="0.55000000000000004">
      <c r="A26" s="1" t="s">
        <v>32</v>
      </c>
      <c r="C26" s="7">
        <v>5907825</v>
      </c>
      <c r="D26" s="7"/>
      <c r="E26" s="7">
        <v>47928680469</v>
      </c>
      <c r="F26" s="7"/>
      <c r="G26" s="7">
        <v>218404725280.08701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5907825</v>
      </c>
      <c r="R26" s="7"/>
      <c r="S26" s="7">
        <v>35530</v>
      </c>
      <c r="T26" s="7"/>
      <c r="U26" s="7">
        <v>47928680469</v>
      </c>
      <c r="V26" s="7"/>
      <c r="W26" s="7">
        <v>208656087367.612</v>
      </c>
      <c r="X26" s="4"/>
      <c r="Y26" s="12">
        <v>7.3249220233018711E-3</v>
      </c>
    </row>
    <row r="27" spans="1:25" x14ac:dyDescent="0.55000000000000004">
      <c r="A27" s="1" t="s">
        <v>33</v>
      </c>
      <c r="C27" s="7">
        <v>3146248</v>
      </c>
      <c r="D27" s="7"/>
      <c r="E27" s="7">
        <v>47330041121</v>
      </c>
      <c r="F27" s="7"/>
      <c r="G27" s="7">
        <v>114623894764.25999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3146248</v>
      </c>
      <c r="R27" s="7"/>
      <c r="S27" s="7">
        <v>42350</v>
      </c>
      <c r="T27" s="7"/>
      <c r="U27" s="7">
        <v>47330041121</v>
      </c>
      <c r="V27" s="7"/>
      <c r="W27" s="7">
        <v>132450803363.34</v>
      </c>
      <c r="X27" s="4"/>
      <c r="Y27" s="12">
        <v>4.6497172395016818E-3</v>
      </c>
    </row>
    <row r="28" spans="1:25" x14ac:dyDescent="0.55000000000000004">
      <c r="A28" s="1" t="s">
        <v>34</v>
      </c>
      <c r="C28" s="7">
        <v>1450443</v>
      </c>
      <c r="D28" s="7"/>
      <c r="E28" s="7">
        <v>191999951400</v>
      </c>
      <c r="F28" s="7"/>
      <c r="G28" s="7">
        <v>279625186873.25098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1450443</v>
      </c>
      <c r="R28" s="7"/>
      <c r="S28" s="7">
        <v>185460</v>
      </c>
      <c r="T28" s="7"/>
      <c r="U28" s="7">
        <v>191999951400</v>
      </c>
      <c r="V28" s="7"/>
      <c r="W28" s="7">
        <v>267398613785.259</v>
      </c>
      <c r="X28" s="4"/>
      <c r="Y28" s="12">
        <v>9.3870925110621246E-3</v>
      </c>
    </row>
    <row r="29" spans="1:25" x14ac:dyDescent="0.55000000000000004">
      <c r="A29" s="1" t="s">
        <v>35</v>
      </c>
      <c r="C29" s="7">
        <v>5330294</v>
      </c>
      <c r="D29" s="7"/>
      <c r="E29" s="7">
        <v>15781166593</v>
      </c>
      <c r="F29" s="7"/>
      <c r="G29" s="7">
        <v>26667746852.273102</v>
      </c>
      <c r="H29" s="7"/>
      <c r="I29" s="7">
        <v>0</v>
      </c>
      <c r="J29" s="7"/>
      <c r="K29" s="7">
        <v>0</v>
      </c>
      <c r="L29" s="7"/>
      <c r="M29" s="7">
        <v>-1800000</v>
      </c>
      <c r="N29" s="7"/>
      <c r="O29" s="7">
        <v>9183232754</v>
      </c>
      <c r="P29" s="7"/>
      <c r="Q29" s="7">
        <v>3530294</v>
      </c>
      <c r="R29" s="7"/>
      <c r="S29" s="7">
        <v>5100</v>
      </c>
      <c r="T29" s="7"/>
      <c r="U29" s="7">
        <v>10451985901</v>
      </c>
      <c r="V29" s="7"/>
      <c r="W29" s="7">
        <v>17897372628.57</v>
      </c>
      <c r="X29" s="4"/>
      <c r="Y29" s="12">
        <v>6.2829156139252709E-4</v>
      </c>
    </row>
    <row r="30" spans="1:25" x14ac:dyDescent="0.55000000000000004">
      <c r="A30" s="1" t="s">
        <v>36</v>
      </c>
      <c r="C30" s="7">
        <v>2611610</v>
      </c>
      <c r="D30" s="7"/>
      <c r="E30" s="7">
        <v>24246405022</v>
      </c>
      <c r="F30" s="7"/>
      <c r="G30" s="7">
        <v>115187666742.58501</v>
      </c>
      <c r="H30" s="7"/>
      <c r="I30" s="7">
        <v>7834830</v>
      </c>
      <c r="J30" s="7"/>
      <c r="K30" s="7">
        <v>0</v>
      </c>
      <c r="L30" s="7"/>
      <c r="M30" s="7">
        <v>-826481</v>
      </c>
      <c r="N30" s="7"/>
      <c r="O30" s="7">
        <v>10217325372</v>
      </c>
      <c r="P30" s="7"/>
      <c r="Q30" s="7">
        <v>9619959</v>
      </c>
      <c r="R30" s="7"/>
      <c r="S30" s="7">
        <v>11990</v>
      </c>
      <c r="T30" s="7"/>
      <c r="U30" s="7">
        <v>22328125393</v>
      </c>
      <c r="V30" s="7"/>
      <c r="W30" s="7">
        <v>114657015724.96001</v>
      </c>
      <c r="X30" s="4"/>
      <c r="Y30" s="12">
        <v>4.0250620540495776E-3</v>
      </c>
    </row>
    <row r="31" spans="1:25" x14ac:dyDescent="0.55000000000000004">
      <c r="A31" s="1" t="s">
        <v>37</v>
      </c>
      <c r="C31" s="7">
        <v>104300</v>
      </c>
      <c r="D31" s="7"/>
      <c r="E31" s="7">
        <v>214551462300</v>
      </c>
      <c r="F31" s="7"/>
      <c r="G31" s="7">
        <v>327717640250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104300</v>
      </c>
      <c r="R31" s="7"/>
      <c r="S31" s="7">
        <v>3193000</v>
      </c>
      <c r="T31" s="7"/>
      <c r="U31" s="7">
        <v>214551462300</v>
      </c>
      <c r="V31" s="7"/>
      <c r="W31" s="7">
        <v>332613612625</v>
      </c>
      <c r="X31" s="4"/>
      <c r="Y31" s="12">
        <v>1.1676480696556172E-2</v>
      </c>
    </row>
    <row r="32" spans="1:25" x14ac:dyDescent="0.55000000000000004">
      <c r="A32" s="1" t="s">
        <v>38</v>
      </c>
      <c r="C32" s="7">
        <v>75000</v>
      </c>
      <c r="D32" s="7"/>
      <c r="E32" s="7">
        <v>101752031250</v>
      </c>
      <c r="F32" s="7"/>
      <c r="G32" s="7">
        <v>235538508375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75000</v>
      </c>
      <c r="R32" s="7"/>
      <c r="S32" s="7">
        <v>3193497</v>
      </c>
      <c r="T32" s="7"/>
      <c r="U32" s="7">
        <v>101752031250</v>
      </c>
      <c r="V32" s="7"/>
      <c r="W32" s="7">
        <v>239212884656.25</v>
      </c>
      <c r="X32" s="4"/>
      <c r="Y32" s="12">
        <v>8.3976257255752515E-3</v>
      </c>
    </row>
    <row r="33" spans="1:25" x14ac:dyDescent="0.55000000000000004">
      <c r="A33" s="1" t="s">
        <v>39</v>
      </c>
      <c r="C33" s="7">
        <v>114900</v>
      </c>
      <c r="D33" s="7"/>
      <c r="E33" s="7">
        <v>146401433417</v>
      </c>
      <c r="F33" s="7"/>
      <c r="G33" s="7">
        <v>361012080112.5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114900</v>
      </c>
      <c r="R33" s="7"/>
      <c r="S33" s="7">
        <v>3173000</v>
      </c>
      <c r="T33" s="7"/>
      <c r="U33" s="7">
        <v>146401433417</v>
      </c>
      <c r="V33" s="7"/>
      <c r="W33" s="7">
        <v>364121977875</v>
      </c>
      <c r="X33" s="4"/>
      <c r="Y33" s="12">
        <v>1.2782589420484009E-2</v>
      </c>
    </row>
    <row r="34" spans="1:25" x14ac:dyDescent="0.55000000000000004">
      <c r="A34" s="1" t="s">
        <v>40</v>
      </c>
      <c r="C34" s="7">
        <v>607420</v>
      </c>
      <c r="D34" s="7"/>
      <c r="E34" s="7">
        <v>26623795575</v>
      </c>
      <c r="F34" s="7"/>
      <c r="G34" s="7">
        <v>41934316351.949997</v>
      </c>
      <c r="H34" s="7"/>
      <c r="I34" s="7">
        <v>0</v>
      </c>
      <c r="J34" s="7"/>
      <c r="K34" s="7">
        <v>0</v>
      </c>
      <c r="L34" s="7"/>
      <c r="M34" s="7">
        <v>-607420</v>
      </c>
      <c r="N34" s="7"/>
      <c r="O34" s="7">
        <v>51577300697</v>
      </c>
      <c r="P34" s="7"/>
      <c r="Q34" s="7">
        <v>0</v>
      </c>
      <c r="R34" s="7"/>
      <c r="S34" s="7">
        <v>0</v>
      </c>
      <c r="T34" s="7"/>
      <c r="U34" s="7">
        <v>0</v>
      </c>
      <c r="V34" s="7"/>
      <c r="W34" s="7">
        <v>0</v>
      </c>
      <c r="X34" s="4"/>
      <c r="Y34" s="12">
        <v>0</v>
      </c>
    </row>
    <row r="35" spans="1:25" x14ac:dyDescent="0.55000000000000004">
      <c r="A35" s="1" t="s">
        <v>41</v>
      </c>
      <c r="C35" s="7">
        <v>6991820</v>
      </c>
      <c r="D35" s="7"/>
      <c r="E35" s="7">
        <v>31945304182</v>
      </c>
      <c r="F35" s="7"/>
      <c r="G35" s="7">
        <v>90700353656.550003</v>
      </c>
      <c r="H35" s="7"/>
      <c r="I35" s="7">
        <v>0</v>
      </c>
      <c r="J35" s="7"/>
      <c r="K35" s="7">
        <v>0</v>
      </c>
      <c r="L35" s="7"/>
      <c r="M35" s="7">
        <v>-6991820</v>
      </c>
      <c r="N35" s="7"/>
      <c r="O35" s="7">
        <v>108192761047</v>
      </c>
      <c r="P35" s="7"/>
      <c r="Q35" s="7">
        <v>0</v>
      </c>
      <c r="R35" s="7"/>
      <c r="S35" s="7">
        <v>0</v>
      </c>
      <c r="T35" s="7"/>
      <c r="U35" s="7">
        <v>0</v>
      </c>
      <c r="V35" s="7"/>
      <c r="W35" s="7">
        <v>0</v>
      </c>
      <c r="X35" s="4"/>
      <c r="Y35" s="12">
        <v>0</v>
      </c>
    </row>
    <row r="36" spans="1:25" x14ac:dyDescent="0.55000000000000004">
      <c r="A36" s="1" t="s">
        <v>42</v>
      </c>
      <c r="C36" s="7">
        <v>42791891</v>
      </c>
      <c r="D36" s="7"/>
      <c r="E36" s="7">
        <v>237683673554</v>
      </c>
      <c r="F36" s="7"/>
      <c r="G36" s="7">
        <v>274790823945.633</v>
      </c>
      <c r="H36" s="7"/>
      <c r="I36" s="7">
        <v>3311961</v>
      </c>
      <c r="J36" s="7"/>
      <c r="K36" s="7">
        <v>22418521711</v>
      </c>
      <c r="L36" s="7"/>
      <c r="M36" s="7">
        <v>-3137113</v>
      </c>
      <c r="N36" s="7"/>
      <c r="O36" s="7">
        <v>21625159453</v>
      </c>
      <c r="P36" s="7"/>
      <c r="Q36" s="7">
        <v>42966739</v>
      </c>
      <c r="R36" s="7"/>
      <c r="S36" s="7">
        <v>6710</v>
      </c>
      <c r="T36" s="7"/>
      <c r="U36" s="7">
        <v>242403674586</v>
      </c>
      <c r="V36" s="7"/>
      <c r="W36" s="7">
        <v>286591393118.79401</v>
      </c>
      <c r="X36" s="4"/>
      <c r="Y36" s="12">
        <v>1.0060859635722612E-2</v>
      </c>
    </row>
    <row r="37" spans="1:25" x14ac:dyDescent="0.55000000000000004">
      <c r="A37" s="1" t="s">
        <v>43</v>
      </c>
      <c r="C37" s="7">
        <v>7245780</v>
      </c>
      <c r="D37" s="7"/>
      <c r="E37" s="7">
        <v>42063683186</v>
      </c>
      <c r="F37" s="7"/>
      <c r="G37" s="7">
        <v>115242681744</v>
      </c>
      <c r="H37" s="7"/>
      <c r="I37" s="7">
        <v>0</v>
      </c>
      <c r="J37" s="7"/>
      <c r="K37" s="7">
        <v>0</v>
      </c>
      <c r="L37" s="7"/>
      <c r="M37" s="7">
        <v>-733588</v>
      </c>
      <c r="N37" s="7"/>
      <c r="O37" s="7">
        <v>10135790736</v>
      </c>
      <c r="P37" s="7"/>
      <c r="Q37" s="7">
        <v>6512192</v>
      </c>
      <c r="R37" s="7"/>
      <c r="S37" s="7">
        <v>13640</v>
      </c>
      <c r="T37" s="7"/>
      <c r="U37" s="7">
        <v>37805009420</v>
      </c>
      <c r="V37" s="7"/>
      <c r="W37" s="7">
        <v>88297782401.664001</v>
      </c>
      <c r="X37" s="4"/>
      <c r="Y37" s="12">
        <v>3.0997148421707567E-3</v>
      </c>
    </row>
    <row r="38" spans="1:25" x14ac:dyDescent="0.55000000000000004">
      <c r="A38" s="1" t="s">
        <v>44</v>
      </c>
      <c r="C38" s="7">
        <v>3380000</v>
      </c>
      <c r="D38" s="7"/>
      <c r="E38" s="7">
        <v>120080362560</v>
      </c>
      <c r="F38" s="7"/>
      <c r="G38" s="7">
        <v>182072384910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3380000</v>
      </c>
      <c r="R38" s="7"/>
      <c r="S38" s="7">
        <v>56430</v>
      </c>
      <c r="T38" s="7"/>
      <c r="U38" s="7">
        <v>120080362560</v>
      </c>
      <c r="V38" s="7"/>
      <c r="W38" s="7">
        <v>189598536270</v>
      </c>
      <c r="X38" s="4"/>
      <c r="Y38" s="12">
        <v>6.6559021183174591E-3</v>
      </c>
    </row>
    <row r="39" spans="1:25" x14ac:dyDescent="0.55000000000000004">
      <c r="A39" s="1" t="s">
        <v>45</v>
      </c>
      <c r="C39" s="7">
        <v>5181142</v>
      </c>
      <c r="D39" s="7"/>
      <c r="E39" s="7">
        <v>66627741613</v>
      </c>
      <c r="F39" s="7"/>
      <c r="G39" s="7">
        <v>133856666190.549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5181142</v>
      </c>
      <c r="R39" s="7"/>
      <c r="S39" s="7">
        <v>24340</v>
      </c>
      <c r="T39" s="7"/>
      <c r="U39" s="7">
        <v>66627741613</v>
      </c>
      <c r="V39" s="7"/>
      <c r="W39" s="7">
        <v>125358647752.134</v>
      </c>
      <c r="X39" s="4"/>
      <c r="Y39" s="12">
        <v>4.4007454146937066E-3</v>
      </c>
    </row>
    <row r="40" spans="1:25" x14ac:dyDescent="0.55000000000000004">
      <c r="A40" s="1" t="s">
        <v>46</v>
      </c>
      <c r="C40" s="7">
        <v>9964198</v>
      </c>
      <c r="D40" s="7"/>
      <c r="E40" s="7">
        <v>113880345921</v>
      </c>
      <c r="F40" s="7"/>
      <c r="G40" s="7">
        <v>191362880943.108</v>
      </c>
      <c r="H40" s="7"/>
      <c r="I40" s="7">
        <v>0</v>
      </c>
      <c r="J40" s="7"/>
      <c r="K40" s="7">
        <v>0</v>
      </c>
      <c r="L40" s="7"/>
      <c r="M40" s="7">
        <v>-414545</v>
      </c>
      <c r="N40" s="7"/>
      <c r="O40" s="7">
        <v>7317655590</v>
      </c>
      <c r="P40" s="7"/>
      <c r="Q40" s="7">
        <v>9549653</v>
      </c>
      <c r="R40" s="7"/>
      <c r="S40" s="7">
        <v>17340</v>
      </c>
      <c r="T40" s="7"/>
      <c r="U40" s="7">
        <v>109142530790</v>
      </c>
      <c r="V40" s="7"/>
      <c r="W40" s="7">
        <v>164605716671.03101</v>
      </c>
      <c r="X40" s="4"/>
      <c r="Y40" s="12">
        <v>5.7785231881625791E-3</v>
      </c>
    </row>
    <row r="41" spans="1:25" x14ac:dyDescent="0.55000000000000004">
      <c r="A41" s="1" t="s">
        <v>47</v>
      </c>
      <c r="C41" s="7">
        <v>8664956</v>
      </c>
      <c r="D41" s="7"/>
      <c r="E41" s="7">
        <v>19678043332</v>
      </c>
      <c r="F41" s="7"/>
      <c r="G41" s="7">
        <v>41947255622.466003</v>
      </c>
      <c r="H41" s="7"/>
      <c r="I41" s="7">
        <v>0</v>
      </c>
      <c r="J41" s="7"/>
      <c r="K41" s="7">
        <v>0</v>
      </c>
      <c r="L41" s="7"/>
      <c r="M41" s="7">
        <v>-3008977</v>
      </c>
      <c r="N41" s="7"/>
      <c r="O41" s="7">
        <v>13695196984</v>
      </c>
      <c r="P41" s="7"/>
      <c r="Q41" s="7">
        <v>5655979</v>
      </c>
      <c r="R41" s="7"/>
      <c r="S41" s="7">
        <v>4299</v>
      </c>
      <c r="T41" s="7"/>
      <c r="U41" s="7">
        <v>12844681478</v>
      </c>
      <c r="V41" s="7"/>
      <c r="W41" s="7">
        <v>24170379151.3601</v>
      </c>
      <c r="X41" s="4"/>
      <c r="Y41" s="12">
        <v>8.4850696086058897E-4</v>
      </c>
    </row>
    <row r="42" spans="1:25" x14ac:dyDescent="0.55000000000000004">
      <c r="A42" s="1" t="s">
        <v>48</v>
      </c>
      <c r="C42" s="7">
        <v>43199</v>
      </c>
      <c r="D42" s="7"/>
      <c r="E42" s="7">
        <v>13838639484</v>
      </c>
      <c r="F42" s="7"/>
      <c r="G42" s="7">
        <v>16471032221.280001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43199</v>
      </c>
      <c r="R42" s="7"/>
      <c r="S42" s="7">
        <v>385000</v>
      </c>
      <c r="T42" s="7"/>
      <c r="U42" s="7">
        <v>13838639484</v>
      </c>
      <c r="V42" s="7"/>
      <c r="W42" s="7">
        <v>16591699124</v>
      </c>
      <c r="X42" s="4"/>
      <c r="Y42" s="12">
        <v>5.8245557966045967E-4</v>
      </c>
    </row>
    <row r="43" spans="1:25" x14ac:dyDescent="0.55000000000000004">
      <c r="A43" s="1" t="s">
        <v>49</v>
      </c>
      <c r="C43" s="7">
        <v>472580</v>
      </c>
      <c r="D43" s="7"/>
      <c r="E43" s="7">
        <v>151244026204</v>
      </c>
      <c r="F43" s="7"/>
      <c r="G43" s="7">
        <v>183864808011.616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472580</v>
      </c>
      <c r="R43" s="7"/>
      <c r="S43" s="7">
        <v>397000</v>
      </c>
      <c r="T43" s="7"/>
      <c r="U43" s="7">
        <v>151244026204</v>
      </c>
      <c r="V43" s="7"/>
      <c r="W43" s="7">
        <v>187163985776</v>
      </c>
      <c r="X43" s="4"/>
      <c r="Y43" s="12">
        <v>6.5704366389474616E-3</v>
      </c>
    </row>
    <row r="44" spans="1:25" x14ac:dyDescent="0.55000000000000004">
      <c r="A44" s="1" t="s">
        <v>50</v>
      </c>
      <c r="C44" s="7">
        <v>50335</v>
      </c>
      <c r="D44" s="7"/>
      <c r="E44" s="7">
        <v>16125679571</v>
      </c>
      <c r="F44" s="7"/>
      <c r="G44" s="7">
        <v>19086415899.599998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50335</v>
      </c>
      <c r="R44" s="7"/>
      <c r="S44" s="7">
        <v>384000</v>
      </c>
      <c r="T44" s="7"/>
      <c r="U44" s="7">
        <v>16125679571</v>
      </c>
      <c r="V44" s="7"/>
      <c r="W44" s="7">
        <v>19282251264</v>
      </c>
      <c r="X44" s="4"/>
      <c r="Y44" s="12">
        <v>6.7690805825221104E-4</v>
      </c>
    </row>
    <row r="45" spans="1:25" x14ac:dyDescent="0.55000000000000004">
      <c r="A45" s="1" t="s">
        <v>51</v>
      </c>
      <c r="C45" s="7">
        <v>12131460</v>
      </c>
      <c r="D45" s="7"/>
      <c r="E45" s="7">
        <v>233505054318</v>
      </c>
      <c r="F45" s="7"/>
      <c r="G45" s="7">
        <v>373837612203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12131460</v>
      </c>
      <c r="R45" s="7"/>
      <c r="S45" s="7">
        <v>27150</v>
      </c>
      <c r="T45" s="7"/>
      <c r="U45" s="7">
        <v>233505054318</v>
      </c>
      <c r="V45" s="7"/>
      <c r="W45" s="7">
        <v>327409392622.95001</v>
      </c>
      <c r="X45" s="4"/>
      <c r="Y45" s="12">
        <v>1.1493785304401314E-2</v>
      </c>
    </row>
    <row r="46" spans="1:25" x14ac:dyDescent="0.55000000000000004">
      <c r="A46" s="1" t="s">
        <v>52</v>
      </c>
      <c r="C46" s="7">
        <v>12148123</v>
      </c>
      <c r="D46" s="7"/>
      <c r="E46" s="7">
        <v>147977066654</v>
      </c>
      <c r="F46" s="7"/>
      <c r="G46" s="7">
        <v>175220462604.85699</v>
      </c>
      <c r="H46" s="7"/>
      <c r="I46" s="7">
        <v>0</v>
      </c>
      <c r="J46" s="7"/>
      <c r="K46" s="7">
        <v>0</v>
      </c>
      <c r="L46" s="7"/>
      <c r="M46" s="7">
        <v>-4050000</v>
      </c>
      <c r="N46" s="7"/>
      <c r="O46" s="7">
        <v>65022749753</v>
      </c>
      <c r="P46" s="7"/>
      <c r="Q46" s="7">
        <v>8098123</v>
      </c>
      <c r="R46" s="7"/>
      <c r="S46" s="7">
        <v>16270</v>
      </c>
      <c r="T46" s="7"/>
      <c r="U46" s="7">
        <v>98643756494</v>
      </c>
      <c r="V46" s="7"/>
      <c r="W46" s="7">
        <v>130972510265.8</v>
      </c>
      <c r="X46" s="4"/>
      <c r="Y46" s="12">
        <v>4.5978214055306926E-3</v>
      </c>
    </row>
    <row r="47" spans="1:25" x14ac:dyDescent="0.55000000000000004">
      <c r="A47" s="1" t="s">
        <v>53</v>
      </c>
      <c r="C47" s="7">
        <v>38822338</v>
      </c>
      <c r="D47" s="7"/>
      <c r="E47" s="7">
        <v>122313200010</v>
      </c>
      <c r="F47" s="7"/>
      <c r="G47" s="7">
        <v>145913875781.13101</v>
      </c>
      <c r="H47" s="7"/>
      <c r="I47" s="7">
        <v>47343027</v>
      </c>
      <c r="J47" s="7"/>
      <c r="K47" s="7">
        <v>184007418997</v>
      </c>
      <c r="L47" s="7"/>
      <c r="M47" s="7">
        <v>0</v>
      </c>
      <c r="N47" s="7"/>
      <c r="O47" s="7">
        <v>0</v>
      </c>
      <c r="P47" s="7"/>
      <c r="Q47" s="7">
        <v>86165365</v>
      </c>
      <c r="R47" s="7"/>
      <c r="S47" s="7">
        <v>3730</v>
      </c>
      <c r="T47" s="7"/>
      <c r="U47" s="7">
        <v>306320619007</v>
      </c>
      <c r="V47" s="7"/>
      <c r="W47" s="7">
        <v>319484500421.87201</v>
      </c>
      <c r="X47" s="4"/>
      <c r="Y47" s="12">
        <v>1.1215580061753886E-2</v>
      </c>
    </row>
    <row r="48" spans="1:25" x14ac:dyDescent="0.55000000000000004">
      <c r="A48" s="1" t="s">
        <v>54</v>
      </c>
      <c r="C48" s="7">
        <v>3100885</v>
      </c>
      <c r="D48" s="7"/>
      <c r="E48" s="7">
        <v>84527147047</v>
      </c>
      <c r="F48" s="7"/>
      <c r="G48" s="7">
        <v>149097368095.672</v>
      </c>
      <c r="H48" s="7"/>
      <c r="I48" s="7">
        <v>0</v>
      </c>
      <c r="J48" s="7"/>
      <c r="K48" s="7">
        <v>0</v>
      </c>
      <c r="L48" s="7"/>
      <c r="M48" s="7">
        <v>-400000</v>
      </c>
      <c r="N48" s="7"/>
      <c r="O48" s="7">
        <v>22871102632</v>
      </c>
      <c r="P48" s="7"/>
      <c r="Q48" s="7">
        <v>2700885</v>
      </c>
      <c r="R48" s="7"/>
      <c r="S48" s="7">
        <v>53150</v>
      </c>
      <c r="T48" s="7"/>
      <c r="U48" s="7">
        <v>73623531198</v>
      </c>
      <c r="V48" s="7"/>
      <c r="W48" s="7">
        <v>142697903125.388</v>
      </c>
      <c r="X48" s="4"/>
      <c r="Y48" s="12">
        <v>5.009444135893432E-3</v>
      </c>
    </row>
    <row r="49" spans="1:25" x14ac:dyDescent="0.55000000000000004">
      <c r="A49" s="1" t="s">
        <v>55</v>
      </c>
      <c r="C49" s="7">
        <v>8868106</v>
      </c>
      <c r="D49" s="7"/>
      <c r="E49" s="7">
        <v>65854388596</v>
      </c>
      <c r="F49" s="7"/>
      <c r="G49" s="7">
        <v>50335595792.703003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8868106</v>
      </c>
      <c r="R49" s="7"/>
      <c r="S49" s="7">
        <v>6290</v>
      </c>
      <c r="T49" s="7"/>
      <c r="U49" s="7">
        <v>65854388596</v>
      </c>
      <c r="V49" s="7"/>
      <c r="W49" s="7">
        <v>55448493438.897003</v>
      </c>
      <c r="X49" s="4"/>
      <c r="Y49" s="12">
        <v>1.9465326694922502E-3</v>
      </c>
    </row>
    <row r="50" spans="1:25" x14ac:dyDescent="0.55000000000000004">
      <c r="A50" s="1" t="s">
        <v>56</v>
      </c>
      <c r="C50" s="7">
        <v>1300000</v>
      </c>
      <c r="D50" s="7"/>
      <c r="E50" s="7">
        <v>30415774032</v>
      </c>
      <c r="F50" s="7"/>
      <c r="G50" s="7">
        <v>47245208400</v>
      </c>
      <c r="H50" s="7"/>
      <c r="I50" s="7">
        <v>0</v>
      </c>
      <c r="J50" s="7"/>
      <c r="K50" s="7">
        <v>0</v>
      </c>
      <c r="L50" s="7"/>
      <c r="M50" s="7">
        <v>-1760</v>
      </c>
      <c r="N50" s="7"/>
      <c r="O50" s="7">
        <v>57279552</v>
      </c>
      <c r="P50" s="7"/>
      <c r="Q50" s="7">
        <v>1298240</v>
      </c>
      <c r="R50" s="7"/>
      <c r="S50" s="7">
        <v>32400</v>
      </c>
      <c r="T50" s="7"/>
      <c r="U50" s="7">
        <v>30374595754</v>
      </c>
      <c r="V50" s="7"/>
      <c r="W50" s="7">
        <v>41812701292.800003</v>
      </c>
      <c r="X50" s="4"/>
      <c r="Y50" s="12">
        <v>1.4678449136917627E-3</v>
      </c>
    </row>
    <row r="51" spans="1:25" x14ac:dyDescent="0.55000000000000004">
      <c r="A51" s="1" t="s">
        <v>57</v>
      </c>
      <c r="C51" s="7">
        <v>973732011</v>
      </c>
      <c r="D51" s="7"/>
      <c r="E51" s="7">
        <v>1055702474519</v>
      </c>
      <c r="F51" s="7"/>
      <c r="G51" s="7">
        <v>1384151776914.4099</v>
      </c>
      <c r="H51" s="7"/>
      <c r="I51" s="7">
        <v>0</v>
      </c>
      <c r="J51" s="7"/>
      <c r="K51" s="7">
        <v>0</v>
      </c>
      <c r="L51" s="7"/>
      <c r="M51" s="7">
        <v>-18733951</v>
      </c>
      <c r="N51" s="7"/>
      <c r="O51" s="7">
        <v>25729677243</v>
      </c>
      <c r="P51" s="7"/>
      <c r="Q51" s="7">
        <v>902619060</v>
      </c>
      <c r="R51" s="7"/>
      <c r="S51" s="7">
        <v>1414</v>
      </c>
      <c r="T51" s="7"/>
      <c r="U51" s="7">
        <v>978603110955</v>
      </c>
      <c r="V51" s="7"/>
      <c r="W51" s="7">
        <v>1268709345902.5</v>
      </c>
      <c r="X51" s="4"/>
      <c r="Y51" s="12">
        <v>4.4538346070859186E-2</v>
      </c>
    </row>
    <row r="52" spans="1:25" x14ac:dyDescent="0.55000000000000004">
      <c r="A52" s="1" t="s">
        <v>58</v>
      </c>
      <c r="C52" s="7">
        <v>7230702</v>
      </c>
      <c r="D52" s="7"/>
      <c r="E52" s="7">
        <v>134518148037</v>
      </c>
      <c r="F52" s="7"/>
      <c r="G52" s="7">
        <v>242440423568.16299</v>
      </c>
      <c r="H52" s="7"/>
      <c r="I52" s="7">
        <v>0</v>
      </c>
      <c r="J52" s="7"/>
      <c r="K52" s="7">
        <v>0</v>
      </c>
      <c r="L52" s="7"/>
      <c r="M52" s="7">
        <v>-330000</v>
      </c>
      <c r="N52" s="7"/>
      <c r="O52" s="7">
        <v>10051060267</v>
      </c>
      <c r="P52" s="7"/>
      <c r="Q52" s="7">
        <v>6900702</v>
      </c>
      <c r="R52" s="7"/>
      <c r="S52" s="7">
        <v>31800</v>
      </c>
      <c r="T52" s="7"/>
      <c r="U52" s="7">
        <v>128378911649</v>
      </c>
      <c r="V52" s="7"/>
      <c r="W52" s="7">
        <v>218136641774.57999</v>
      </c>
      <c r="X52" s="4"/>
      <c r="Y52" s="12">
        <v>7.6577391610370563E-3</v>
      </c>
    </row>
    <row r="53" spans="1:25" x14ac:dyDescent="0.55000000000000004">
      <c r="A53" s="1" t="s">
        <v>59</v>
      </c>
      <c r="C53" s="7">
        <v>3044289</v>
      </c>
      <c r="D53" s="7"/>
      <c r="E53" s="7">
        <v>37459800588</v>
      </c>
      <c r="F53" s="7"/>
      <c r="G53" s="7">
        <v>61068221195.481003</v>
      </c>
      <c r="H53" s="7"/>
      <c r="I53" s="7">
        <v>0</v>
      </c>
      <c r="J53" s="7"/>
      <c r="K53" s="7">
        <v>0</v>
      </c>
      <c r="L53" s="7"/>
      <c r="M53" s="7">
        <v>-419784</v>
      </c>
      <c r="N53" s="7"/>
      <c r="O53" s="7">
        <v>6736749950</v>
      </c>
      <c r="P53" s="7"/>
      <c r="Q53" s="7">
        <v>2624505</v>
      </c>
      <c r="R53" s="7"/>
      <c r="S53" s="7">
        <v>17050</v>
      </c>
      <c r="T53" s="7"/>
      <c r="U53" s="7">
        <v>32294382677</v>
      </c>
      <c r="V53" s="7"/>
      <c r="W53" s="7">
        <v>44481560779.012497</v>
      </c>
      <c r="X53" s="4"/>
      <c r="Y53" s="12">
        <v>1.5615358664661915E-3</v>
      </c>
    </row>
    <row r="54" spans="1:25" x14ac:dyDescent="0.55000000000000004">
      <c r="A54" s="1" t="s">
        <v>60</v>
      </c>
      <c r="C54" s="7">
        <v>28945732</v>
      </c>
      <c r="D54" s="7"/>
      <c r="E54" s="7">
        <v>74871460187</v>
      </c>
      <c r="F54" s="7"/>
      <c r="G54" s="7">
        <v>128444925849.494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28945732</v>
      </c>
      <c r="R54" s="7"/>
      <c r="S54" s="7">
        <v>5000</v>
      </c>
      <c r="T54" s="7"/>
      <c r="U54" s="7">
        <v>74871460187</v>
      </c>
      <c r="V54" s="7"/>
      <c r="W54" s="7">
        <v>143867524473</v>
      </c>
      <c r="X54" s="4"/>
      <c r="Y54" s="12">
        <v>5.0505039740037522E-3</v>
      </c>
    </row>
    <row r="55" spans="1:25" x14ac:dyDescent="0.55000000000000004">
      <c r="A55" s="1" t="s">
        <v>61</v>
      </c>
      <c r="C55" s="7">
        <v>28415954</v>
      </c>
      <c r="D55" s="7"/>
      <c r="E55" s="7">
        <v>396849716346</v>
      </c>
      <c r="F55" s="7"/>
      <c r="G55" s="7">
        <v>514093199141.34003</v>
      </c>
      <c r="H55" s="7"/>
      <c r="I55" s="7">
        <v>15124621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43540575</v>
      </c>
      <c r="R55" s="7"/>
      <c r="S55" s="7">
        <v>9420</v>
      </c>
      <c r="T55" s="7"/>
      <c r="U55" s="7">
        <v>292169011516</v>
      </c>
      <c r="V55" s="7"/>
      <c r="W55" s="7">
        <v>407711810811.82501</v>
      </c>
      <c r="X55" s="4"/>
      <c r="Y55" s="12">
        <v>1.4312820967040651E-2</v>
      </c>
    </row>
    <row r="56" spans="1:25" x14ac:dyDescent="0.55000000000000004">
      <c r="A56" s="1" t="s">
        <v>62</v>
      </c>
      <c r="C56" s="7">
        <v>10000000</v>
      </c>
      <c r="D56" s="7"/>
      <c r="E56" s="7">
        <v>117094656000</v>
      </c>
      <c r="F56" s="7"/>
      <c r="G56" s="7">
        <v>139465215000</v>
      </c>
      <c r="H56" s="7"/>
      <c r="I56" s="7">
        <v>0</v>
      </c>
      <c r="J56" s="7"/>
      <c r="K56" s="7">
        <v>0</v>
      </c>
      <c r="L56" s="7"/>
      <c r="M56" s="7">
        <v>-5100000</v>
      </c>
      <c r="N56" s="7"/>
      <c r="O56" s="7">
        <v>63667908500</v>
      </c>
      <c r="P56" s="7"/>
      <c r="Q56" s="7">
        <v>4900000</v>
      </c>
      <c r="R56" s="7"/>
      <c r="S56" s="7">
        <v>13000</v>
      </c>
      <c r="T56" s="7"/>
      <c r="U56" s="7">
        <v>57376381439</v>
      </c>
      <c r="V56" s="7"/>
      <c r="W56" s="7">
        <v>63320985000</v>
      </c>
      <c r="X56" s="4"/>
      <c r="Y56" s="12">
        <v>2.2228983750975035E-3</v>
      </c>
    </row>
    <row r="57" spans="1:25" x14ac:dyDescent="0.55000000000000004">
      <c r="A57" s="1" t="s">
        <v>63</v>
      </c>
      <c r="C57" s="7">
        <v>56028340</v>
      </c>
      <c r="D57" s="7"/>
      <c r="E57" s="7">
        <v>248452918719</v>
      </c>
      <c r="F57" s="7"/>
      <c r="G57" s="7">
        <v>423281782465.20001</v>
      </c>
      <c r="H57" s="7"/>
      <c r="I57" s="7">
        <v>200000</v>
      </c>
      <c r="J57" s="7"/>
      <c r="K57" s="7">
        <v>1573096442</v>
      </c>
      <c r="L57" s="7"/>
      <c r="M57" s="7">
        <v>-2266825</v>
      </c>
      <c r="N57" s="7"/>
      <c r="O57" s="7">
        <v>20507265782</v>
      </c>
      <c r="P57" s="7"/>
      <c r="Q57" s="7">
        <v>53961515</v>
      </c>
      <c r="R57" s="7"/>
      <c r="S57" s="7">
        <v>8450</v>
      </c>
      <c r="T57" s="7"/>
      <c r="U57" s="7">
        <v>239946307634</v>
      </c>
      <c r="V57" s="7"/>
      <c r="W57" s="7">
        <v>453261751679.58801</v>
      </c>
      <c r="X57" s="4"/>
      <c r="Y57" s="12">
        <v>1.591186257292751E-2</v>
      </c>
    </row>
    <row r="58" spans="1:25" x14ac:dyDescent="0.55000000000000004">
      <c r="A58" s="1" t="s">
        <v>64</v>
      </c>
      <c r="C58" s="7">
        <v>72151575</v>
      </c>
      <c r="D58" s="7"/>
      <c r="E58" s="7">
        <v>263375335235</v>
      </c>
      <c r="F58" s="7"/>
      <c r="G58" s="7">
        <v>482690898156.487</v>
      </c>
      <c r="H58" s="7"/>
      <c r="I58" s="7">
        <v>0</v>
      </c>
      <c r="J58" s="7"/>
      <c r="K58" s="7">
        <v>0</v>
      </c>
      <c r="L58" s="7"/>
      <c r="M58" s="7">
        <v>-2000000</v>
      </c>
      <c r="N58" s="7"/>
      <c r="O58" s="7">
        <v>11687743599</v>
      </c>
      <c r="P58" s="7"/>
      <c r="Q58" s="7">
        <v>70151575</v>
      </c>
      <c r="R58" s="7"/>
      <c r="S58" s="7">
        <v>5900</v>
      </c>
      <c r="T58" s="7"/>
      <c r="U58" s="7">
        <v>256074723021</v>
      </c>
      <c r="V58" s="7"/>
      <c r="W58" s="7">
        <v>411431621459.625</v>
      </c>
      <c r="X58" s="4"/>
      <c r="Y58" s="12">
        <v>1.4443405812564848E-2</v>
      </c>
    </row>
    <row r="59" spans="1:25" x14ac:dyDescent="0.55000000000000004">
      <c r="A59" s="1" t="s">
        <v>65</v>
      </c>
      <c r="C59" s="7">
        <v>39600000</v>
      </c>
      <c r="D59" s="7"/>
      <c r="E59" s="7">
        <v>256797938006</v>
      </c>
      <c r="F59" s="7"/>
      <c r="G59" s="7">
        <v>259804908000</v>
      </c>
      <c r="H59" s="7"/>
      <c r="I59" s="7">
        <v>0</v>
      </c>
      <c r="J59" s="7"/>
      <c r="K59" s="7">
        <v>0</v>
      </c>
      <c r="L59" s="7"/>
      <c r="M59" s="7">
        <v>-3400000</v>
      </c>
      <c r="N59" s="7"/>
      <c r="O59" s="7">
        <v>20334349439</v>
      </c>
      <c r="P59" s="7"/>
      <c r="Q59" s="7">
        <v>36200000</v>
      </c>
      <c r="R59" s="7"/>
      <c r="S59" s="7">
        <v>6660</v>
      </c>
      <c r="T59" s="7"/>
      <c r="U59" s="7">
        <v>234749630207</v>
      </c>
      <c r="V59" s="7"/>
      <c r="W59" s="7">
        <v>239657502600</v>
      </c>
      <c r="X59" s="4"/>
      <c r="Y59" s="12">
        <v>8.4132341451963466E-3</v>
      </c>
    </row>
    <row r="60" spans="1:25" x14ac:dyDescent="0.55000000000000004">
      <c r="A60" s="1" t="s">
        <v>66</v>
      </c>
      <c r="C60" s="7">
        <v>14647399</v>
      </c>
      <c r="D60" s="7"/>
      <c r="E60" s="7">
        <v>141533341634</v>
      </c>
      <c r="F60" s="7"/>
      <c r="G60" s="7">
        <v>204425867542.33801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14647399</v>
      </c>
      <c r="R60" s="7"/>
      <c r="S60" s="7">
        <v>13040</v>
      </c>
      <c r="T60" s="7"/>
      <c r="U60" s="7">
        <v>141533341634</v>
      </c>
      <c r="V60" s="7"/>
      <c r="W60" s="7">
        <v>189865620566.388</v>
      </c>
      <c r="X60" s="4"/>
      <c r="Y60" s="12">
        <v>6.6652781766408566E-3</v>
      </c>
    </row>
    <row r="61" spans="1:25" x14ac:dyDescent="0.55000000000000004">
      <c r="A61" s="1" t="s">
        <v>67</v>
      </c>
      <c r="C61" s="7">
        <v>13188080</v>
      </c>
      <c r="D61" s="7"/>
      <c r="E61" s="7">
        <v>110351379557</v>
      </c>
      <c r="F61" s="7"/>
      <c r="G61" s="7">
        <v>275564021622.47998</v>
      </c>
      <c r="H61" s="7"/>
      <c r="I61" s="7">
        <v>0</v>
      </c>
      <c r="J61" s="7"/>
      <c r="K61" s="7">
        <v>0</v>
      </c>
      <c r="L61" s="7"/>
      <c r="M61" s="7">
        <v>-2557084</v>
      </c>
      <c r="N61" s="7"/>
      <c r="O61" s="7">
        <v>58260001274</v>
      </c>
      <c r="P61" s="7"/>
      <c r="Q61" s="7">
        <v>10630996</v>
      </c>
      <c r="R61" s="7"/>
      <c r="S61" s="7">
        <v>22150</v>
      </c>
      <c r="T61" s="7"/>
      <c r="U61" s="7">
        <v>88954955888</v>
      </c>
      <c r="V61" s="7"/>
      <c r="W61" s="7">
        <v>234075475859.67001</v>
      </c>
      <c r="X61" s="4"/>
      <c r="Y61" s="12">
        <v>8.2172757568227239E-3</v>
      </c>
    </row>
    <row r="62" spans="1:25" x14ac:dyDescent="0.55000000000000004">
      <c r="A62" s="1" t="s">
        <v>68</v>
      </c>
      <c r="C62" s="7">
        <v>55906620</v>
      </c>
      <c r="D62" s="7"/>
      <c r="E62" s="7">
        <v>759363488296</v>
      </c>
      <c r="F62" s="7"/>
      <c r="G62" s="7">
        <v>1535508946131.9299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55906620</v>
      </c>
      <c r="R62" s="7"/>
      <c r="S62" s="7">
        <v>24100</v>
      </c>
      <c r="T62" s="7"/>
      <c r="U62" s="7">
        <v>759363488296</v>
      </c>
      <c r="V62" s="7"/>
      <c r="W62" s="7">
        <v>1339332812225.1001</v>
      </c>
      <c r="X62" s="4"/>
      <c r="Y62" s="12">
        <v>4.7017599805340121E-2</v>
      </c>
    </row>
    <row r="63" spans="1:25" x14ac:dyDescent="0.55000000000000004">
      <c r="A63" s="1" t="s">
        <v>69</v>
      </c>
      <c r="C63" s="7">
        <v>919066</v>
      </c>
      <c r="D63" s="7"/>
      <c r="E63" s="7">
        <v>35357333391</v>
      </c>
      <c r="F63" s="7"/>
      <c r="G63" s="7">
        <v>48073503465.125999</v>
      </c>
      <c r="H63" s="7"/>
      <c r="I63" s="7">
        <v>0</v>
      </c>
      <c r="J63" s="7"/>
      <c r="K63" s="7">
        <v>0</v>
      </c>
      <c r="L63" s="7"/>
      <c r="M63" s="7">
        <v>-646559</v>
      </c>
      <c r="N63" s="7"/>
      <c r="O63" s="7">
        <v>31564597160</v>
      </c>
      <c r="P63" s="7"/>
      <c r="Q63" s="7">
        <v>272507</v>
      </c>
      <c r="R63" s="7"/>
      <c r="S63" s="7">
        <v>62350</v>
      </c>
      <c r="T63" s="7"/>
      <c r="U63" s="7">
        <v>10483600584</v>
      </c>
      <c r="V63" s="7"/>
      <c r="W63" s="7">
        <v>16889716121.872499</v>
      </c>
      <c r="X63" s="4"/>
      <c r="Y63" s="12">
        <v>5.9291753789314061E-4</v>
      </c>
    </row>
    <row r="64" spans="1:25" x14ac:dyDescent="0.55000000000000004">
      <c r="A64" s="1" t="s">
        <v>70</v>
      </c>
      <c r="C64" s="7">
        <v>3101511</v>
      </c>
      <c r="D64" s="7"/>
      <c r="E64" s="7">
        <v>153566839235</v>
      </c>
      <c r="F64" s="7"/>
      <c r="G64" s="7">
        <v>406963525260.59998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3101511</v>
      </c>
      <c r="R64" s="7"/>
      <c r="S64" s="7">
        <v>129000</v>
      </c>
      <c r="T64" s="7"/>
      <c r="U64" s="7">
        <v>153566839235</v>
      </c>
      <c r="V64" s="7"/>
      <c r="W64" s="7">
        <v>397714354231.95001</v>
      </c>
      <c r="X64" s="4"/>
      <c r="Y64" s="12">
        <v>1.3961857854472013E-2</v>
      </c>
    </row>
    <row r="65" spans="1:25" x14ac:dyDescent="0.55000000000000004">
      <c r="A65" s="1" t="s">
        <v>71</v>
      </c>
      <c r="C65" s="7">
        <v>2739478</v>
      </c>
      <c r="D65" s="7"/>
      <c r="E65" s="7">
        <v>70208101002</v>
      </c>
      <c r="F65" s="7"/>
      <c r="G65" s="7">
        <v>100212954297.12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2739478</v>
      </c>
      <c r="R65" s="7"/>
      <c r="S65" s="7">
        <v>36350</v>
      </c>
      <c r="T65" s="7"/>
      <c r="U65" s="7">
        <v>70208101002</v>
      </c>
      <c r="V65" s="7"/>
      <c r="W65" s="7">
        <v>98987524149.464996</v>
      </c>
      <c r="X65" s="4"/>
      <c r="Y65" s="12">
        <v>3.4749807917038977E-3</v>
      </c>
    </row>
    <row r="66" spans="1:25" x14ac:dyDescent="0.55000000000000004">
      <c r="A66" s="1" t="s">
        <v>72</v>
      </c>
      <c r="C66" s="7">
        <v>955668</v>
      </c>
      <c r="D66" s="7"/>
      <c r="E66" s="7">
        <v>59449544919</v>
      </c>
      <c r="F66" s="7"/>
      <c r="G66" s="7">
        <v>78762988998.414001</v>
      </c>
      <c r="H66" s="7"/>
      <c r="I66" s="7">
        <v>0</v>
      </c>
      <c r="J66" s="7"/>
      <c r="K66" s="7">
        <v>0</v>
      </c>
      <c r="L66" s="7"/>
      <c r="M66" s="7">
        <v>-300000</v>
      </c>
      <c r="N66" s="7"/>
      <c r="O66" s="7">
        <v>25151682126</v>
      </c>
      <c r="P66" s="7"/>
      <c r="Q66" s="7">
        <v>655668</v>
      </c>
      <c r="R66" s="7"/>
      <c r="S66" s="7">
        <v>86000</v>
      </c>
      <c r="T66" s="7"/>
      <c r="U66" s="7">
        <v>40787348973</v>
      </c>
      <c r="V66" s="7"/>
      <c r="W66" s="7">
        <v>56051942684.400002</v>
      </c>
      <c r="X66" s="4"/>
      <c r="Y66" s="12">
        <v>1.9677169000799841E-3</v>
      </c>
    </row>
    <row r="67" spans="1:25" x14ac:dyDescent="0.55000000000000004">
      <c r="A67" s="1" t="s">
        <v>73</v>
      </c>
      <c r="C67" s="7">
        <v>8396519</v>
      </c>
      <c r="D67" s="7"/>
      <c r="E67" s="7">
        <v>209289239323</v>
      </c>
      <c r="F67" s="7"/>
      <c r="G67" s="7">
        <v>388031561008.55499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8396519</v>
      </c>
      <c r="R67" s="7"/>
      <c r="S67" s="7">
        <v>45780</v>
      </c>
      <c r="T67" s="7"/>
      <c r="U67" s="7">
        <v>209289239323</v>
      </c>
      <c r="V67" s="7"/>
      <c r="W67" s="7">
        <v>382105503613.07098</v>
      </c>
      <c r="X67" s="4"/>
      <c r="Y67" s="12">
        <v>1.3413905407461818E-2</v>
      </c>
    </row>
    <row r="68" spans="1:25" x14ac:dyDescent="0.55000000000000004">
      <c r="A68" s="1" t="s">
        <v>74</v>
      </c>
      <c r="C68" s="7">
        <v>3768112</v>
      </c>
      <c r="D68" s="7"/>
      <c r="E68" s="7">
        <v>82571043851</v>
      </c>
      <c r="F68" s="7"/>
      <c r="G68" s="7">
        <v>140912923018.03201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3768112</v>
      </c>
      <c r="R68" s="7"/>
      <c r="S68" s="7">
        <v>35920</v>
      </c>
      <c r="T68" s="7"/>
      <c r="U68" s="7">
        <v>82571043851</v>
      </c>
      <c r="V68" s="7"/>
      <c r="W68" s="7">
        <v>134545247070.912</v>
      </c>
      <c r="X68" s="4"/>
      <c r="Y68" s="12">
        <v>4.7232431885104505E-3</v>
      </c>
    </row>
    <row r="69" spans="1:25" x14ac:dyDescent="0.55000000000000004">
      <c r="A69" s="1" t="s">
        <v>75</v>
      </c>
      <c r="C69" s="7">
        <v>7538674</v>
      </c>
      <c r="D69" s="7"/>
      <c r="E69" s="7">
        <v>200339241899</v>
      </c>
      <c r="F69" s="7"/>
      <c r="G69" s="7">
        <v>483351318385.65002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7538674</v>
      </c>
      <c r="R69" s="7"/>
      <c r="S69" s="7">
        <v>50370</v>
      </c>
      <c r="T69" s="7"/>
      <c r="U69" s="7">
        <v>200339241899</v>
      </c>
      <c r="V69" s="7"/>
      <c r="W69" s="7">
        <v>377463657474.18903</v>
      </c>
      <c r="X69" s="4"/>
      <c r="Y69" s="12">
        <v>1.3250952284739971E-2</v>
      </c>
    </row>
    <row r="70" spans="1:25" x14ac:dyDescent="0.55000000000000004">
      <c r="A70" s="1" t="s">
        <v>76</v>
      </c>
      <c r="C70" s="7">
        <v>10065086</v>
      </c>
      <c r="D70" s="7"/>
      <c r="E70" s="7">
        <v>69582526696</v>
      </c>
      <c r="F70" s="7"/>
      <c r="G70" s="7">
        <v>250129968457.5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v>10065086</v>
      </c>
      <c r="R70" s="7"/>
      <c r="S70" s="7">
        <v>28300</v>
      </c>
      <c r="T70" s="7"/>
      <c r="U70" s="7">
        <v>69582526696</v>
      </c>
      <c r="V70" s="7"/>
      <c r="W70" s="7">
        <v>283147124293.89001</v>
      </c>
      <c r="X70" s="4"/>
      <c r="Y70" s="12">
        <v>9.9399477520196334E-3</v>
      </c>
    </row>
    <row r="71" spans="1:25" x14ac:dyDescent="0.55000000000000004">
      <c r="A71" s="1" t="s">
        <v>77</v>
      </c>
      <c r="C71" s="7">
        <v>17302372</v>
      </c>
      <c r="D71" s="7"/>
      <c r="E71" s="7">
        <v>100852418980</v>
      </c>
      <c r="F71" s="7"/>
      <c r="G71" s="7">
        <v>128135700505.17</v>
      </c>
      <c r="H71" s="7"/>
      <c r="I71" s="7">
        <v>0</v>
      </c>
      <c r="J71" s="7"/>
      <c r="K71" s="7">
        <v>0</v>
      </c>
      <c r="L71" s="7"/>
      <c r="M71" s="7">
        <v>-10003000</v>
      </c>
      <c r="N71" s="7"/>
      <c r="O71" s="7">
        <v>69463628107</v>
      </c>
      <c r="P71" s="7"/>
      <c r="Q71" s="7">
        <v>7299372</v>
      </c>
      <c r="R71" s="7"/>
      <c r="S71" s="7">
        <v>6650</v>
      </c>
      <c r="T71" s="7"/>
      <c r="U71" s="7">
        <v>42546728474</v>
      </c>
      <c r="V71" s="7"/>
      <c r="W71" s="7">
        <v>48252005898.389999</v>
      </c>
      <c r="X71" s="4"/>
      <c r="Y71" s="12">
        <v>1.6938982472670993E-3</v>
      </c>
    </row>
    <row r="72" spans="1:25" x14ac:dyDescent="0.55000000000000004">
      <c r="A72" s="1" t="s">
        <v>78</v>
      </c>
      <c r="C72" s="7">
        <v>20249108</v>
      </c>
      <c r="D72" s="7"/>
      <c r="E72" s="7">
        <v>38249016408</v>
      </c>
      <c r="F72" s="7"/>
      <c r="G72" s="7">
        <v>77656238364.949203</v>
      </c>
      <c r="H72" s="7"/>
      <c r="I72" s="7">
        <v>0</v>
      </c>
      <c r="J72" s="7"/>
      <c r="K72" s="7">
        <v>0</v>
      </c>
      <c r="L72" s="7"/>
      <c r="M72" s="7">
        <v>-800000</v>
      </c>
      <c r="N72" s="7"/>
      <c r="O72" s="7">
        <v>4091662051</v>
      </c>
      <c r="P72" s="7"/>
      <c r="Q72" s="7">
        <v>19449108</v>
      </c>
      <c r="R72" s="7"/>
      <c r="S72" s="7">
        <v>5840</v>
      </c>
      <c r="T72" s="7"/>
      <c r="U72" s="7">
        <v>36737877592</v>
      </c>
      <c r="V72" s="7"/>
      <c r="W72" s="7">
        <v>112906973115.216</v>
      </c>
      <c r="X72" s="4"/>
      <c r="Y72" s="12">
        <v>3.9636263882343453E-3</v>
      </c>
    </row>
    <row r="73" spans="1:25" x14ac:dyDescent="0.55000000000000004">
      <c r="A73" s="1" t="s">
        <v>79</v>
      </c>
      <c r="C73" s="7">
        <v>84855799</v>
      </c>
      <c r="D73" s="7"/>
      <c r="E73" s="7">
        <v>36876847481</v>
      </c>
      <c r="F73" s="7"/>
      <c r="G73" s="7">
        <v>36608293636.242302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84855799</v>
      </c>
      <c r="R73" s="7"/>
      <c r="S73" s="7">
        <v>434</v>
      </c>
      <c r="T73" s="7"/>
      <c r="U73" s="7">
        <v>36876847481</v>
      </c>
      <c r="V73" s="7"/>
      <c r="W73" s="7">
        <v>36608293636.242302</v>
      </c>
      <c r="X73" s="4"/>
      <c r="Y73" s="12">
        <v>1.2851429338803762E-3</v>
      </c>
    </row>
    <row r="74" spans="1:25" x14ac:dyDescent="0.55000000000000004">
      <c r="A74" s="1" t="s">
        <v>80</v>
      </c>
      <c r="C74" s="7">
        <v>3990000</v>
      </c>
      <c r="D74" s="7"/>
      <c r="E74" s="7">
        <v>35563762446</v>
      </c>
      <c r="F74" s="7"/>
      <c r="G74" s="7">
        <v>54893031480</v>
      </c>
      <c r="H74" s="7"/>
      <c r="I74" s="7">
        <v>0</v>
      </c>
      <c r="J74" s="7"/>
      <c r="K74" s="7">
        <v>0</v>
      </c>
      <c r="L74" s="7"/>
      <c r="M74" s="7">
        <v>-786995</v>
      </c>
      <c r="N74" s="7"/>
      <c r="O74" s="7">
        <v>10608330577</v>
      </c>
      <c r="P74" s="7"/>
      <c r="Q74" s="7">
        <v>3203005</v>
      </c>
      <c r="R74" s="7"/>
      <c r="S74" s="7">
        <v>13794</v>
      </c>
      <c r="T74" s="7"/>
      <c r="U74" s="7">
        <v>28549099983</v>
      </c>
      <c r="V74" s="7"/>
      <c r="W74" s="7">
        <v>43919366576.7285</v>
      </c>
      <c r="X74" s="4"/>
      <c r="Y74" s="12">
        <v>1.5417999040716341E-3</v>
      </c>
    </row>
    <row r="75" spans="1:25" x14ac:dyDescent="0.55000000000000004">
      <c r="A75" s="1" t="s">
        <v>81</v>
      </c>
      <c r="C75" s="7">
        <v>983931</v>
      </c>
      <c r="D75" s="7"/>
      <c r="E75" s="7">
        <v>41510345173</v>
      </c>
      <c r="F75" s="7"/>
      <c r="G75" s="7">
        <v>51838060359.150002</v>
      </c>
      <c r="H75" s="7"/>
      <c r="I75" s="7">
        <v>0</v>
      </c>
      <c r="J75" s="7"/>
      <c r="K75" s="7">
        <v>0</v>
      </c>
      <c r="L75" s="7"/>
      <c r="M75" s="7">
        <v>-983931</v>
      </c>
      <c r="N75" s="7"/>
      <c r="O75" s="7">
        <v>81082014830</v>
      </c>
      <c r="P75" s="7"/>
      <c r="Q75" s="7">
        <v>0</v>
      </c>
      <c r="R75" s="7"/>
      <c r="S75" s="7">
        <v>0</v>
      </c>
      <c r="T75" s="7"/>
      <c r="U75" s="7">
        <v>0</v>
      </c>
      <c r="V75" s="7"/>
      <c r="W75" s="7">
        <v>0</v>
      </c>
      <c r="X75" s="4"/>
      <c r="Y75" s="12">
        <v>0</v>
      </c>
    </row>
    <row r="76" spans="1:25" x14ac:dyDescent="0.55000000000000004">
      <c r="A76" s="1" t="s">
        <v>82</v>
      </c>
      <c r="C76" s="7">
        <v>7565095</v>
      </c>
      <c r="D76" s="7"/>
      <c r="E76" s="7">
        <v>382454365146</v>
      </c>
      <c r="F76" s="7"/>
      <c r="G76" s="7">
        <v>503845539878.25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7565095</v>
      </c>
      <c r="R76" s="7"/>
      <c r="S76" s="7">
        <v>63900</v>
      </c>
      <c r="T76" s="7"/>
      <c r="U76" s="7">
        <v>382454365146</v>
      </c>
      <c r="V76" s="7"/>
      <c r="W76" s="7">
        <v>480533283555.52502</v>
      </c>
      <c r="X76" s="4"/>
      <c r="Y76" s="12">
        <v>1.6869236244443205E-2</v>
      </c>
    </row>
    <row r="77" spans="1:25" x14ac:dyDescent="0.55000000000000004">
      <c r="A77" s="1" t="s">
        <v>83</v>
      </c>
      <c r="C77" s="7">
        <v>20403795</v>
      </c>
      <c r="D77" s="7"/>
      <c r="E77" s="7">
        <v>72665920999</v>
      </c>
      <c r="F77" s="7"/>
      <c r="G77" s="7">
        <v>128793191865.41299</v>
      </c>
      <c r="H77" s="7"/>
      <c r="I77" s="7">
        <v>0</v>
      </c>
      <c r="J77" s="7"/>
      <c r="K77" s="7">
        <v>0</v>
      </c>
      <c r="L77" s="7"/>
      <c r="M77" s="7">
        <v>-3573423</v>
      </c>
      <c r="N77" s="7"/>
      <c r="O77" s="7">
        <v>25455620901</v>
      </c>
      <c r="P77" s="7"/>
      <c r="Q77" s="7">
        <v>16830372</v>
      </c>
      <c r="R77" s="7"/>
      <c r="S77" s="7">
        <v>6730</v>
      </c>
      <c r="T77" s="7"/>
      <c r="U77" s="7">
        <v>59939559386</v>
      </c>
      <c r="V77" s="7"/>
      <c r="W77" s="7">
        <v>112594456558.81799</v>
      </c>
      <c r="X77" s="4"/>
      <c r="Y77" s="12">
        <v>3.9526554195198158E-3</v>
      </c>
    </row>
    <row r="78" spans="1:25" x14ac:dyDescent="0.55000000000000004">
      <c r="A78" s="1" t="s">
        <v>84</v>
      </c>
      <c r="C78" s="7">
        <v>2021462</v>
      </c>
      <c r="D78" s="7"/>
      <c r="E78" s="7">
        <v>120520061451</v>
      </c>
      <c r="F78" s="7"/>
      <c r="G78" s="7">
        <v>142649741035.08899</v>
      </c>
      <c r="H78" s="7"/>
      <c r="I78" s="7">
        <v>0</v>
      </c>
      <c r="J78" s="7"/>
      <c r="K78" s="7">
        <v>0</v>
      </c>
      <c r="L78" s="7"/>
      <c r="M78" s="7">
        <v>-275054</v>
      </c>
      <c r="N78" s="7"/>
      <c r="O78" s="7">
        <v>20208187733</v>
      </c>
      <c r="P78" s="7"/>
      <c r="Q78" s="7">
        <v>1746408</v>
      </c>
      <c r="R78" s="7"/>
      <c r="S78" s="7">
        <v>81250</v>
      </c>
      <c r="T78" s="7"/>
      <c r="U78" s="7">
        <v>104121274339</v>
      </c>
      <c r="V78" s="7"/>
      <c r="W78" s="7">
        <v>141051370882.5</v>
      </c>
      <c r="X78" s="4"/>
      <c r="Y78" s="12">
        <v>4.9516422263485727E-3</v>
      </c>
    </row>
    <row r="79" spans="1:25" x14ac:dyDescent="0.55000000000000004">
      <c r="A79" s="1" t="s">
        <v>85</v>
      </c>
      <c r="C79" s="7">
        <v>13499243</v>
      </c>
      <c r="D79" s="7"/>
      <c r="E79" s="7">
        <v>57082483147</v>
      </c>
      <c r="F79" s="7"/>
      <c r="G79" s="7">
        <v>89504213102.680496</v>
      </c>
      <c r="H79" s="7"/>
      <c r="I79" s="7">
        <v>0</v>
      </c>
      <c r="J79" s="7"/>
      <c r="K79" s="7">
        <v>0</v>
      </c>
      <c r="L79" s="7"/>
      <c r="M79" s="7">
        <v>0</v>
      </c>
      <c r="N79" s="7"/>
      <c r="O79" s="7">
        <v>0</v>
      </c>
      <c r="P79" s="7"/>
      <c r="Q79" s="7">
        <v>13499243</v>
      </c>
      <c r="R79" s="7"/>
      <c r="S79" s="7">
        <v>7910</v>
      </c>
      <c r="T79" s="7"/>
      <c r="U79" s="7">
        <v>57082483147</v>
      </c>
      <c r="V79" s="7"/>
      <c r="W79" s="7">
        <v>106143677007.826</v>
      </c>
      <c r="X79" s="4"/>
      <c r="Y79" s="12">
        <v>3.7261992552322211E-3</v>
      </c>
    </row>
    <row r="80" spans="1:25" x14ac:dyDescent="0.55000000000000004">
      <c r="A80" s="1" t="s">
        <v>86</v>
      </c>
      <c r="C80" s="7">
        <v>15980119</v>
      </c>
      <c r="D80" s="7"/>
      <c r="E80" s="7">
        <v>151297225546</v>
      </c>
      <c r="F80" s="7"/>
      <c r="G80" s="7">
        <v>460666081466.54999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v>15980119</v>
      </c>
      <c r="R80" s="7"/>
      <c r="S80" s="7">
        <v>25310</v>
      </c>
      <c r="T80" s="7"/>
      <c r="U80" s="7">
        <v>151297225546</v>
      </c>
      <c r="V80" s="7"/>
      <c r="W80" s="7">
        <v>402050293859.255</v>
      </c>
      <c r="X80" s="4"/>
      <c r="Y80" s="12">
        <v>1.4114072055689148E-2</v>
      </c>
    </row>
    <row r="81" spans="1:25" x14ac:dyDescent="0.55000000000000004">
      <c r="A81" s="1" t="s">
        <v>87</v>
      </c>
      <c r="C81" s="7">
        <v>2194808</v>
      </c>
      <c r="D81" s="7"/>
      <c r="E81" s="7">
        <v>37919593735</v>
      </c>
      <c r="F81" s="7"/>
      <c r="G81" s="7">
        <v>49416612412.860001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v>2194808</v>
      </c>
      <c r="R81" s="7"/>
      <c r="S81" s="7">
        <v>22350</v>
      </c>
      <c r="T81" s="7"/>
      <c r="U81" s="7">
        <v>37919593735</v>
      </c>
      <c r="V81" s="7"/>
      <c r="W81" s="7">
        <v>48762087745.139999</v>
      </c>
      <c r="X81" s="4"/>
      <c r="Y81" s="12">
        <v>1.7118047929139699E-3</v>
      </c>
    </row>
    <row r="82" spans="1:25" x14ac:dyDescent="0.55000000000000004">
      <c r="A82" s="1" t="s">
        <v>88</v>
      </c>
      <c r="C82" s="7">
        <v>38047564</v>
      </c>
      <c r="D82" s="7"/>
      <c r="E82" s="7">
        <v>192407225233</v>
      </c>
      <c r="F82" s="7"/>
      <c r="G82" s="7">
        <v>312402955012.09198</v>
      </c>
      <c r="H82" s="7"/>
      <c r="I82" s="7">
        <v>80000</v>
      </c>
      <c r="J82" s="7"/>
      <c r="K82" s="7">
        <v>560119308</v>
      </c>
      <c r="L82" s="7"/>
      <c r="M82" s="7">
        <v>0</v>
      </c>
      <c r="N82" s="7"/>
      <c r="O82" s="7">
        <v>0</v>
      </c>
      <c r="P82" s="7"/>
      <c r="Q82" s="7">
        <v>38127564</v>
      </c>
      <c r="R82" s="7"/>
      <c r="S82" s="7">
        <v>6590</v>
      </c>
      <c r="T82" s="7"/>
      <c r="U82" s="7">
        <v>192967344541</v>
      </c>
      <c r="V82" s="7"/>
      <c r="W82" s="7">
        <v>249765645911.77802</v>
      </c>
      <c r="X82" s="4"/>
      <c r="Y82" s="12">
        <v>8.7680829420526182E-3</v>
      </c>
    </row>
    <row r="83" spans="1:25" x14ac:dyDescent="0.55000000000000004">
      <c r="A83" s="1" t="s">
        <v>89</v>
      </c>
      <c r="C83" s="7">
        <v>9091184</v>
      </c>
      <c r="D83" s="7"/>
      <c r="E83" s="7">
        <v>92112027334</v>
      </c>
      <c r="F83" s="7"/>
      <c r="G83" s="7">
        <v>133839324451.51199</v>
      </c>
      <c r="H83" s="7"/>
      <c r="I83" s="7">
        <v>0</v>
      </c>
      <c r="J83" s="7"/>
      <c r="K83" s="7">
        <v>0</v>
      </c>
      <c r="L83" s="7"/>
      <c r="M83" s="7">
        <v>0</v>
      </c>
      <c r="N83" s="7"/>
      <c r="O83" s="7">
        <v>0</v>
      </c>
      <c r="P83" s="7"/>
      <c r="Q83" s="7">
        <v>9091184</v>
      </c>
      <c r="R83" s="7"/>
      <c r="S83" s="7">
        <v>14880</v>
      </c>
      <c r="T83" s="7"/>
      <c r="U83" s="7">
        <v>92112027334</v>
      </c>
      <c r="V83" s="7"/>
      <c r="W83" s="7">
        <v>134471920853.37601</v>
      </c>
      <c r="X83" s="4"/>
      <c r="Y83" s="12">
        <v>4.7206690540459789E-3</v>
      </c>
    </row>
    <row r="84" spans="1:25" x14ac:dyDescent="0.55000000000000004">
      <c r="A84" s="1" t="s">
        <v>90</v>
      </c>
      <c r="C84" s="7">
        <v>22107169</v>
      </c>
      <c r="D84" s="7"/>
      <c r="E84" s="7">
        <v>146832470964</v>
      </c>
      <c r="F84" s="7"/>
      <c r="G84" s="7">
        <v>207669716205.052</v>
      </c>
      <c r="H84" s="7"/>
      <c r="I84" s="7">
        <v>0</v>
      </c>
      <c r="J84" s="7"/>
      <c r="K84" s="7">
        <v>0</v>
      </c>
      <c r="L84" s="7"/>
      <c r="M84" s="7">
        <v>-3600000</v>
      </c>
      <c r="N84" s="7"/>
      <c r="O84" s="7">
        <v>29415927760</v>
      </c>
      <c r="P84" s="7"/>
      <c r="Q84" s="7">
        <v>18507169</v>
      </c>
      <c r="R84" s="7"/>
      <c r="S84" s="7">
        <v>8780</v>
      </c>
      <c r="T84" s="7"/>
      <c r="U84" s="7">
        <v>122921815764</v>
      </c>
      <c r="V84" s="7"/>
      <c r="W84" s="7">
        <v>161526110804.271</v>
      </c>
      <c r="X84" s="4"/>
      <c r="Y84" s="12">
        <v>5.670412885122259E-3</v>
      </c>
    </row>
    <row r="85" spans="1:25" x14ac:dyDescent="0.55000000000000004">
      <c r="A85" s="1" t="s">
        <v>91</v>
      </c>
      <c r="C85" s="7">
        <v>142910337</v>
      </c>
      <c r="D85" s="7"/>
      <c r="E85" s="7">
        <v>345881485056</v>
      </c>
      <c r="F85" s="7"/>
      <c r="G85" s="7">
        <v>612278688332.80298</v>
      </c>
      <c r="H85" s="7"/>
      <c r="I85" s="7">
        <v>0</v>
      </c>
      <c r="J85" s="7"/>
      <c r="K85" s="7">
        <v>0</v>
      </c>
      <c r="L85" s="7"/>
      <c r="M85" s="7">
        <v>-1200000</v>
      </c>
      <c r="N85" s="7"/>
      <c r="O85" s="7">
        <v>5373834318</v>
      </c>
      <c r="P85" s="7"/>
      <c r="Q85" s="7">
        <v>141710337</v>
      </c>
      <c r="R85" s="7"/>
      <c r="S85" s="7">
        <v>4399</v>
      </c>
      <c r="T85" s="7"/>
      <c r="U85" s="7">
        <v>342977162031</v>
      </c>
      <c r="V85" s="7"/>
      <c r="W85" s="7">
        <v>619674639016.84497</v>
      </c>
      <c r="X85" s="4"/>
      <c r="Y85" s="12">
        <v>2.1753826921038527E-2</v>
      </c>
    </row>
    <row r="86" spans="1:25" x14ac:dyDescent="0.55000000000000004">
      <c r="A86" s="1" t="s">
        <v>92</v>
      </c>
      <c r="C86" s="7">
        <v>43431403</v>
      </c>
      <c r="D86" s="7"/>
      <c r="E86" s="7">
        <v>170157489255</v>
      </c>
      <c r="F86" s="7"/>
      <c r="G86" s="7">
        <v>301779173203.52899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v>43431403</v>
      </c>
      <c r="R86" s="7"/>
      <c r="S86" s="7">
        <v>8620</v>
      </c>
      <c r="T86" s="7"/>
      <c r="U86" s="7">
        <v>170157489255</v>
      </c>
      <c r="V86" s="7"/>
      <c r="W86" s="7">
        <v>372151140631.53302</v>
      </c>
      <c r="X86" s="4"/>
      <c r="Y86" s="12">
        <v>1.306445510600502E-2</v>
      </c>
    </row>
    <row r="87" spans="1:25" x14ac:dyDescent="0.55000000000000004">
      <c r="A87" s="1" t="s">
        <v>93</v>
      </c>
      <c r="C87" s="7">
        <v>242905865</v>
      </c>
      <c r="D87" s="7"/>
      <c r="E87" s="7">
        <v>981894085909</v>
      </c>
      <c r="F87" s="7"/>
      <c r="G87" s="7">
        <v>1521201623150.48</v>
      </c>
      <c r="H87" s="7"/>
      <c r="I87" s="7">
        <v>53000000</v>
      </c>
      <c r="J87" s="7"/>
      <c r="K87" s="7">
        <v>340279800013</v>
      </c>
      <c r="L87" s="7"/>
      <c r="M87" s="7">
        <v>0</v>
      </c>
      <c r="N87" s="7"/>
      <c r="O87" s="7">
        <v>0</v>
      </c>
      <c r="P87" s="7"/>
      <c r="Q87" s="7">
        <v>295905865</v>
      </c>
      <c r="R87" s="7"/>
      <c r="S87" s="7">
        <v>6530</v>
      </c>
      <c r="T87" s="7"/>
      <c r="U87" s="7">
        <v>1322173885922</v>
      </c>
      <c r="V87" s="7"/>
      <c r="W87" s="7">
        <v>1920768319924.22</v>
      </c>
      <c r="X87" s="4"/>
      <c r="Y87" s="12">
        <v>6.7429032844298145E-2</v>
      </c>
    </row>
    <row r="88" spans="1:25" x14ac:dyDescent="0.55000000000000004">
      <c r="A88" s="1" t="s">
        <v>94</v>
      </c>
      <c r="C88" s="7">
        <v>24602074</v>
      </c>
      <c r="D88" s="7"/>
      <c r="E88" s="7">
        <v>31569406551</v>
      </c>
      <c r="F88" s="7"/>
      <c r="G88" s="7">
        <v>65443430881.357201</v>
      </c>
      <c r="H88" s="7"/>
      <c r="I88" s="7">
        <v>0</v>
      </c>
      <c r="J88" s="7"/>
      <c r="K88" s="7">
        <v>0</v>
      </c>
      <c r="L88" s="7"/>
      <c r="M88" s="7">
        <v>-24602074</v>
      </c>
      <c r="N88" s="7"/>
      <c r="O88" s="7">
        <v>61969641986</v>
      </c>
      <c r="P88" s="7"/>
      <c r="Q88" s="7">
        <v>0</v>
      </c>
      <c r="R88" s="7"/>
      <c r="S88" s="7">
        <v>0</v>
      </c>
      <c r="T88" s="7"/>
      <c r="U88" s="7">
        <v>0</v>
      </c>
      <c r="V88" s="7"/>
      <c r="W88" s="7">
        <v>0</v>
      </c>
      <c r="X88" s="4"/>
      <c r="Y88" s="12">
        <v>0</v>
      </c>
    </row>
    <row r="89" spans="1:25" x14ac:dyDescent="0.55000000000000004">
      <c r="A89" s="1" t="s">
        <v>95</v>
      </c>
      <c r="C89" s="7">
        <v>2500000</v>
      </c>
      <c r="D89" s="7"/>
      <c r="E89" s="7">
        <v>45065882700</v>
      </c>
      <c r="F89" s="7"/>
      <c r="G89" s="7">
        <v>77908668750</v>
      </c>
      <c r="H89" s="7"/>
      <c r="I89" s="7">
        <v>0</v>
      </c>
      <c r="J89" s="7"/>
      <c r="K89" s="7">
        <v>0</v>
      </c>
      <c r="L89" s="7"/>
      <c r="M89" s="7">
        <v>-2500000</v>
      </c>
      <c r="N89" s="7"/>
      <c r="O89" s="7">
        <v>73559700600</v>
      </c>
      <c r="P89" s="7"/>
      <c r="Q89" s="7">
        <v>0</v>
      </c>
      <c r="R89" s="7"/>
      <c r="S89" s="7">
        <v>0</v>
      </c>
      <c r="T89" s="7"/>
      <c r="U89" s="7">
        <v>0</v>
      </c>
      <c r="V89" s="7"/>
      <c r="W89" s="7">
        <v>0</v>
      </c>
      <c r="X89" s="4"/>
      <c r="Y89" s="12">
        <v>0</v>
      </c>
    </row>
    <row r="90" spans="1:25" x14ac:dyDescent="0.55000000000000004">
      <c r="A90" s="1" t="s">
        <v>96</v>
      </c>
      <c r="C90" s="7">
        <v>29678278</v>
      </c>
      <c r="D90" s="7"/>
      <c r="E90" s="7">
        <v>975124021347</v>
      </c>
      <c r="F90" s="7"/>
      <c r="G90" s="7">
        <v>1288928934223.3701</v>
      </c>
      <c r="H90" s="7"/>
      <c r="I90" s="7">
        <v>6985154</v>
      </c>
      <c r="J90" s="7"/>
      <c r="K90" s="7">
        <v>321688390372</v>
      </c>
      <c r="L90" s="7"/>
      <c r="M90" s="7">
        <v>0</v>
      </c>
      <c r="N90" s="7"/>
      <c r="O90" s="7">
        <v>0</v>
      </c>
      <c r="P90" s="7"/>
      <c r="Q90" s="7">
        <v>36663432</v>
      </c>
      <c r="R90" s="7"/>
      <c r="S90" s="7">
        <v>39440</v>
      </c>
      <c r="T90" s="7"/>
      <c r="U90" s="7">
        <v>1296812411719</v>
      </c>
      <c r="V90" s="7"/>
      <c r="W90" s="7">
        <v>1437402023819.4199</v>
      </c>
      <c r="X90" s="4"/>
      <c r="Y90" s="12">
        <v>5.0460343014405912E-2</v>
      </c>
    </row>
    <row r="91" spans="1:25" x14ac:dyDescent="0.55000000000000004">
      <c r="A91" s="1" t="s">
        <v>97</v>
      </c>
      <c r="C91" s="7">
        <v>13960000</v>
      </c>
      <c r="D91" s="7"/>
      <c r="E91" s="7">
        <v>251205369116</v>
      </c>
      <c r="F91" s="7"/>
      <c r="G91" s="7">
        <v>315700339500</v>
      </c>
      <c r="H91" s="7"/>
      <c r="I91" s="7">
        <v>0</v>
      </c>
      <c r="J91" s="7"/>
      <c r="K91" s="7">
        <v>0</v>
      </c>
      <c r="L91" s="7"/>
      <c r="M91" s="7">
        <v>-1960000</v>
      </c>
      <c r="N91" s="7"/>
      <c r="O91" s="7">
        <v>45265060882</v>
      </c>
      <c r="P91" s="7"/>
      <c r="Q91" s="7">
        <v>12000000</v>
      </c>
      <c r="R91" s="7"/>
      <c r="S91" s="7">
        <v>22000</v>
      </c>
      <c r="T91" s="7"/>
      <c r="U91" s="7">
        <v>215935847377</v>
      </c>
      <c r="V91" s="7"/>
      <c r="W91" s="7">
        <v>262429200000</v>
      </c>
      <c r="X91" s="4"/>
      <c r="Y91" s="12">
        <v>9.2126400474998576E-3</v>
      </c>
    </row>
    <row r="92" spans="1:25" x14ac:dyDescent="0.55000000000000004">
      <c r="A92" s="1" t="s">
        <v>98</v>
      </c>
      <c r="C92" s="7">
        <v>32300212</v>
      </c>
      <c r="D92" s="7"/>
      <c r="E92" s="7">
        <v>910011693782</v>
      </c>
      <c r="F92" s="7"/>
      <c r="G92" s="7">
        <v>1393488317055.24</v>
      </c>
      <c r="H92" s="7"/>
      <c r="I92" s="7">
        <v>2290000</v>
      </c>
      <c r="J92" s="7"/>
      <c r="K92" s="7">
        <v>99935773792</v>
      </c>
      <c r="L92" s="7"/>
      <c r="M92" s="7">
        <v>-300000</v>
      </c>
      <c r="N92" s="7"/>
      <c r="O92" s="7">
        <v>11736027879</v>
      </c>
      <c r="P92" s="7"/>
      <c r="Q92" s="7">
        <v>34290212</v>
      </c>
      <c r="R92" s="7"/>
      <c r="S92" s="7">
        <v>39230</v>
      </c>
      <c r="T92" s="7"/>
      <c r="U92" s="7">
        <v>1001188219720</v>
      </c>
      <c r="V92" s="7"/>
      <c r="W92" s="7">
        <v>1337201046910.28</v>
      </c>
      <c r="X92" s="4"/>
      <c r="Y92" s="12">
        <v>4.6942763672351936E-2</v>
      </c>
    </row>
    <row r="93" spans="1:25" x14ac:dyDescent="0.55000000000000004">
      <c r="A93" s="1" t="s">
        <v>99</v>
      </c>
      <c r="C93" s="7">
        <v>15890378</v>
      </c>
      <c r="D93" s="7"/>
      <c r="E93" s="7">
        <v>153367538501</v>
      </c>
      <c r="F93" s="7"/>
      <c r="G93" s="7">
        <v>206925376286.79001</v>
      </c>
      <c r="H93" s="7"/>
      <c r="I93" s="7">
        <v>0</v>
      </c>
      <c r="J93" s="7"/>
      <c r="K93" s="7">
        <v>0</v>
      </c>
      <c r="L93" s="7"/>
      <c r="M93" s="7">
        <v>-8200000</v>
      </c>
      <c r="N93" s="7"/>
      <c r="O93" s="7">
        <v>104225647005</v>
      </c>
      <c r="P93" s="7"/>
      <c r="Q93" s="7">
        <v>7690378</v>
      </c>
      <c r="R93" s="7"/>
      <c r="S93" s="7">
        <v>12650</v>
      </c>
      <c r="T93" s="7"/>
      <c r="U93" s="7">
        <v>74224435972</v>
      </c>
      <c r="V93" s="7"/>
      <c r="W93" s="7">
        <v>96704446173.884995</v>
      </c>
      <c r="X93" s="4"/>
      <c r="Y93" s="12">
        <v>3.3948327914455679E-3</v>
      </c>
    </row>
    <row r="94" spans="1:25" x14ac:dyDescent="0.55000000000000004">
      <c r="A94" s="1" t="s">
        <v>100</v>
      </c>
      <c r="C94" s="7">
        <v>393836</v>
      </c>
      <c r="D94" s="7"/>
      <c r="E94" s="7">
        <v>7997381489</v>
      </c>
      <c r="F94" s="7"/>
      <c r="G94" s="7">
        <v>10609451514.18</v>
      </c>
      <c r="H94" s="7"/>
      <c r="I94" s="7">
        <v>0</v>
      </c>
      <c r="J94" s="7"/>
      <c r="K94" s="7">
        <v>0</v>
      </c>
      <c r="L94" s="7"/>
      <c r="M94" s="7">
        <v>-393836</v>
      </c>
      <c r="N94" s="7"/>
      <c r="O94" s="7">
        <v>9417405642</v>
      </c>
      <c r="P94" s="7"/>
      <c r="Q94" s="7">
        <v>0</v>
      </c>
      <c r="R94" s="7"/>
      <c r="S94" s="7">
        <v>0</v>
      </c>
      <c r="T94" s="7"/>
      <c r="U94" s="7">
        <v>0</v>
      </c>
      <c r="V94" s="7"/>
      <c r="W94" s="7">
        <v>0</v>
      </c>
      <c r="X94" s="4"/>
      <c r="Y94" s="12">
        <v>0</v>
      </c>
    </row>
    <row r="95" spans="1:25" x14ac:dyDescent="0.55000000000000004">
      <c r="A95" s="1" t="s">
        <v>101</v>
      </c>
      <c r="C95" s="7">
        <v>7919958</v>
      </c>
      <c r="D95" s="7"/>
      <c r="E95" s="7">
        <v>62999509667</v>
      </c>
      <c r="F95" s="7"/>
      <c r="G95" s="7">
        <v>77468689019.016006</v>
      </c>
      <c r="H95" s="7"/>
      <c r="I95" s="7">
        <v>0</v>
      </c>
      <c r="J95" s="7"/>
      <c r="K95" s="7">
        <v>0</v>
      </c>
      <c r="L95" s="7"/>
      <c r="M95" s="7">
        <v>-7919958</v>
      </c>
      <c r="N95" s="7"/>
      <c r="O95" s="7">
        <v>57803669901</v>
      </c>
      <c r="P95" s="7"/>
      <c r="Q95" s="7">
        <v>0</v>
      </c>
      <c r="R95" s="7"/>
      <c r="S95" s="7">
        <v>0</v>
      </c>
      <c r="T95" s="7"/>
      <c r="U95" s="7">
        <v>0</v>
      </c>
      <c r="V95" s="7"/>
      <c r="W95" s="7">
        <v>0</v>
      </c>
      <c r="X95" s="4"/>
      <c r="Y95" s="12">
        <v>0</v>
      </c>
    </row>
    <row r="96" spans="1:25" x14ac:dyDescent="0.55000000000000004">
      <c r="A96" s="1" t="s">
        <v>102</v>
      </c>
      <c r="C96" s="7">
        <v>10500000</v>
      </c>
      <c r="D96" s="7"/>
      <c r="E96" s="7">
        <v>39100471020</v>
      </c>
      <c r="F96" s="7"/>
      <c r="G96" s="7">
        <v>92580846750</v>
      </c>
      <c r="H96" s="7"/>
      <c r="I96" s="7">
        <v>0</v>
      </c>
      <c r="J96" s="7"/>
      <c r="K96" s="7">
        <v>0</v>
      </c>
      <c r="L96" s="7"/>
      <c r="M96" s="7">
        <v>-7199999</v>
      </c>
      <c r="N96" s="7"/>
      <c r="O96" s="7">
        <v>59895613414</v>
      </c>
      <c r="P96" s="7"/>
      <c r="Q96" s="7">
        <v>3300001</v>
      </c>
      <c r="R96" s="7"/>
      <c r="S96" s="7">
        <v>8850</v>
      </c>
      <c r="T96" s="7"/>
      <c r="U96" s="7">
        <v>12288723183</v>
      </c>
      <c r="V96" s="7"/>
      <c r="W96" s="7">
        <v>29031239047.342499</v>
      </c>
      <c r="X96" s="4"/>
      <c r="Y96" s="12">
        <v>1.0191486140874915E-3</v>
      </c>
    </row>
    <row r="97" spans="1:25" x14ac:dyDescent="0.55000000000000004">
      <c r="A97" s="1" t="s">
        <v>103</v>
      </c>
      <c r="C97" s="7">
        <v>95378145</v>
      </c>
      <c r="D97" s="7"/>
      <c r="E97" s="7">
        <v>456353847573</v>
      </c>
      <c r="F97" s="7"/>
      <c r="G97" s="7">
        <v>754692734496.51001</v>
      </c>
      <c r="H97" s="7"/>
      <c r="I97" s="7">
        <v>0</v>
      </c>
      <c r="J97" s="7"/>
      <c r="K97" s="7">
        <v>0</v>
      </c>
      <c r="L97" s="7"/>
      <c r="M97" s="7">
        <v>-8958593</v>
      </c>
      <c r="N97" s="7"/>
      <c r="O97" s="7">
        <v>68557381233</v>
      </c>
      <c r="P97" s="7"/>
      <c r="Q97" s="7">
        <v>86419552</v>
      </c>
      <c r="R97" s="7"/>
      <c r="S97" s="7">
        <v>7920</v>
      </c>
      <c r="T97" s="7"/>
      <c r="U97" s="7">
        <v>413489852019</v>
      </c>
      <c r="V97" s="7"/>
      <c r="W97" s="7">
        <v>680370416871.552</v>
      </c>
      <c r="X97" s="4"/>
      <c r="Y97" s="12">
        <v>2.388456676926589E-2</v>
      </c>
    </row>
    <row r="98" spans="1:25" x14ac:dyDescent="0.55000000000000004">
      <c r="A98" s="1" t="s">
        <v>104</v>
      </c>
      <c r="C98" s="7">
        <v>4040235</v>
      </c>
      <c r="D98" s="7"/>
      <c r="E98" s="7">
        <v>143504307021</v>
      </c>
      <c r="F98" s="7"/>
      <c r="G98" s="7">
        <v>389570973369.75</v>
      </c>
      <c r="H98" s="7"/>
      <c r="I98" s="7">
        <v>0</v>
      </c>
      <c r="J98" s="7"/>
      <c r="K98" s="7">
        <v>0</v>
      </c>
      <c r="L98" s="7"/>
      <c r="M98" s="7">
        <v>0</v>
      </c>
      <c r="N98" s="7"/>
      <c r="O98" s="7">
        <v>0</v>
      </c>
      <c r="P98" s="7"/>
      <c r="Q98" s="7">
        <v>4040235</v>
      </c>
      <c r="R98" s="7"/>
      <c r="S98" s="7">
        <v>92800</v>
      </c>
      <c r="T98" s="7"/>
      <c r="U98" s="7">
        <v>143504307021</v>
      </c>
      <c r="V98" s="7"/>
      <c r="W98" s="7">
        <v>372702951842.40002</v>
      </c>
      <c r="X98" s="4"/>
      <c r="Y98" s="12">
        <v>1.3083826570994024E-2</v>
      </c>
    </row>
    <row r="99" spans="1:25" x14ac:dyDescent="0.55000000000000004">
      <c r="A99" s="1" t="s">
        <v>105</v>
      </c>
      <c r="C99" s="7">
        <v>6300180</v>
      </c>
      <c r="D99" s="7"/>
      <c r="E99" s="7">
        <v>104739049427</v>
      </c>
      <c r="F99" s="7"/>
      <c r="G99" s="7">
        <v>183496932119.70001</v>
      </c>
      <c r="H99" s="7"/>
      <c r="I99" s="7">
        <v>0</v>
      </c>
      <c r="J99" s="7"/>
      <c r="K99" s="7">
        <v>0</v>
      </c>
      <c r="L99" s="7"/>
      <c r="M99" s="7">
        <v>0</v>
      </c>
      <c r="N99" s="7"/>
      <c r="O99" s="7">
        <v>0</v>
      </c>
      <c r="P99" s="7"/>
      <c r="Q99" s="7">
        <v>6300180</v>
      </c>
      <c r="R99" s="7"/>
      <c r="S99" s="7">
        <v>31550</v>
      </c>
      <c r="T99" s="7"/>
      <c r="U99" s="7">
        <v>104739049427</v>
      </c>
      <c r="V99" s="7"/>
      <c r="W99" s="7">
        <v>197587993459.95001</v>
      </c>
      <c r="X99" s="4"/>
      <c r="Y99" s="12">
        <v>6.9363739303944655E-3</v>
      </c>
    </row>
    <row r="100" spans="1:25" x14ac:dyDescent="0.55000000000000004">
      <c r="A100" s="1" t="s">
        <v>106</v>
      </c>
      <c r="C100" s="7">
        <v>58928048</v>
      </c>
      <c r="D100" s="7"/>
      <c r="E100" s="7">
        <v>209847803294</v>
      </c>
      <c r="F100" s="7"/>
      <c r="G100" s="7">
        <v>378995946960.16803</v>
      </c>
      <c r="H100" s="7"/>
      <c r="I100" s="7">
        <v>0</v>
      </c>
      <c r="J100" s="7"/>
      <c r="K100" s="7">
        <v>0</v>
      </c>
      <c r="L100" s="7"/>
      <c r="M100" s="7">
        <v>0</v>
      </c>
      <c r="N100" s="7"/>
      <c r="O100" s="7">
        <v>0</v>
      </c>
      <c r="P100" s="7"/>
      <c r="Q100" s="7">
        <v>58928048</v>
      </c>
      <c r="R100" s="7"/>
      <c r="S100" s="7">
        <v>6320</v>
      </c>
      <c r="T100" s="7"/>
      <c r="U100" s="7">
        <v>209847803294</v>
      </c>
      <c r="V100" s="7"/>
      <c r="W100" s="7">
        <v>370209333043.008</v>
      </c>
      <c r="X100" s="4"/>
      <c r="Y100" s="12">
        <v>1.2996287484587187E-2</v>
      </c>
    </row>
    <row r="101" spans="1:25" x14ac:dyDescent="0.55000000000000004">
      <c r="A101" s="1" t="s">
        <v>107</v>
      </c>
      <c r="C101" s="7">
        <v>14184068</v>
      </c>
      <c r="D101" s="7"/>
      <c r="E101" s="7">
        <v>166986825389</v>
      </c>
      <c r="F101" s="7"/>
      <c r="G101" s="7">
        <v>446395640702.36401</v>
      </c>
      <c r="H101" s="7"/>
      <c r="I101" s="7">
        <v>0</v>
      </c>
      <c r="J101" s="7"/>
      <c r="K101" s="7">
        <v>0</v>
      </c>
      <c r="L101" s="7"/>
      <c r="M101" s="7">
        <v>-17760</v>
      </c>
      <c r="N101" s="7"/>
      <c r="O101" s="7">
        <v>505796502</v>
      </c>
      <c r="P101" s="7"/>
      <c r="Q101" s="7">
        <v>14166308</v>
      </c>
      <c r="R101" s="7"/>
      <c r="S101" s="7">
        <v>28000</v>
      </c>
      <c r="T101" s="7"/>
      <c r="U101" s="7">
        <v>166777739673</v>
      </c>
      <c r="V101" s="7"/>
      <c r="W101" s="7">
        <v>394296517080</v>
      </c>
      <c r="X101" s="4"/>
      <c r="Y101" s="12">
        <v>1.3841873860991534E-2</v>
      </c>
    </row>
    <row r="102" spans="1:25" x14ac:dyDescent="0.55000000000000004">
      <c r="A102" s="1" t="s">
        <v>108</v>
      </c>
      <c r="C102" s="7">
        <v>6763911</v>
      </c>
      <c r="D102" s="7"/>
      <c r="E102" s="7">
        <v>116773707796</v>
      </c>
      <c r="F102" s="7"/>
      <c r="G102" s="7">
        <v>152627212060.785</v>
      </c>
      <c r="H102" s="7"/>
      <c r="I102" s="7">
        <v>0</v>
      </c>
      <c r="J102" s="7"/>
      <c r="K102" s="7">
        <v>0</v>
      </c>
      <c r="L102" s="7"/>
      <c r="M102" s="7">
        <v>0</v>
      </c>
      <c r="N102" s="7"/>
      <c r="O102" s="7">
        <v>0</v>
      </c>
      <c r="P102" s="7"/>
      <c r="Q102" s="7">
        <v>6763911</v>
      </c>
      <c r="R102" s="7"/>
      <c r="S102" s="7">
        <v>21950</v>
      </c>
      <c r="T102" s="7"/>
      <c r="U102" s="7">
        <v>116773707796</v>
      </c>
      <c r="V102" s="7"/>
      <c r="W102" s="7">
        <v>147584462763.62201</v>
      </c>
      <c r="X102" s="4"/>
      <c r="Y102" s="12">
        <v>5.1809879847398675E-3</v>
      </c>
    </row>
    <row r="103" spans="1:25" x14ac:dyDescent="0.55000000000000004">
      <c r="A103" s="1" t="s">
        <v>109</v>
      </c>
      <c r="C103" s="7">
        <v>867402</v>
      </c>
      <c r="D103" s="7"/>
      <c r="E103" s="7">
        <v>3251988615</v>
      </c>
      <c r="F103" s="7"/>
      <c r="G103" s="7">
        <v>6690989834.8559999</v>
      </c>
      <c r="H103" s="7"/>
      <c r="I103" s="7">
        <v>0</v>
      </c>
      <c r="J103" s="7"/>
      <c r="K103" s="7">
        <v>0</v>
      </c>
      <c r="L103" s="7"/>
      <c r="M103" s="7">
        <v>0</v>
      </c>
      <c r="N103" s="7"/>
      <c r="O103" s="7">
        <v>0</v>
      </c>
      <c r="P103" s="7"/>
      <c r="Q103" s="7">
        <v>867402</v>
      </c>
      <c r="R103" s="7"/>
      <c r="S103" s="7">
        <v>6160</v>
      </c>
      <c r="T103" s="7"/>
      <c r="U103" s="7">
        <v>3251988615</v>
      </c>
      <c r="V103" s="7"/>
      <c r="W103" s="7">
        <v>5311404301.8959999</v>
      </c>
      <c r="X103" s="4"/>
      <c r="Y103" s="12">
        <v>1.8645812272456765E-4</v>
      </c>
    </row>
    <row r="104" spans="1:25" x14ac:dyDescent="0.55000000000000004">
      <c r="A104" s="1" t="s">
        <v>110</v>
      </c>
      <c r="C104" s="7">
        <v>6030960</v>
      </c>
      <c r="D104" s="7"/>
      <c r="E104" s="7">
        <v>77749020659</v>
      </c>
      <c r="F104" s="7"/>
      <c r="G104" s="7">
        <v>178413455450.88</v>
      </c>
      <c r="H104" s="7"/>
      <c r="I104" s="7">
        <v>0</v>
      </c>
      <c r="J104" s="7"/>
      <c r="K104" s="7">
        <v>0</v>
      </c>
      <c r="L104" s="7"/>
      <c r="M104" s="7">
        <v>0</v>
      </c>
      <c r="N104" s="7"/>
      <c r="O104" s="7">
        <v>0</v>
      </c>
      <c r="P104" s="7"/>
      <c r="Q104" s="7">
        <v>6030960</v>
      </c>
      <c r="R104" s="7"/>
      <c r="S104" s="7">
        <v>31000</v>
      </c>
      <c r="T104" s="7"/>
      <c r="U104" s="7">
        <v>77749020659</v>
      </c>
      <c r="V104" s="7"/>
      <c r="W104" s="7">
        <v>185847349428</v>
      </c>
      <c r="X104" s="4"/>
      <c r="Y104" s="12">
        <v>6.5242158039657645E-3</v>
      </c>
    </row>
    <row r="105" spans="1:25" x14ac:dyDescent="0.55000000000000004">
      <c r="A105" s="1" t="s">
        <v>111</v>
      </c>
      <c r="C105" s="7">
        <v>4803872</v>
      </c>
      <c r="D105" s="7"/>
      <c r="E105" s="7">
        <v>43608298591</v>
      </c>
      <c r="F105" s="7"/>
      <c r="G105" s="7">
        <v>60025382241</v>
      </c>
      <c r="H105" s="7"/>
      <c r="I105" s="7">
        <v>0</v>
      </c>
      <c r="J105" s="7"/>
      <c r="K105" s="7">
        <v>0</v>
      </c>
      <c r="L105" s="7"/>
      <c r="M105" s="7">
        <v>-98500</v>
      </c>
      <c r="N105" s="7"/>
      <c r="O105" s="7">
        <v>1214132672</v>
      </c>
      <c r="P105" s="7"/>
      <c r="Q105" s="7">
        <v>4705372</v>
      </c>
      <c r="R105" s="7"/>
      <c r="S105" s="7">
        <v>11140</v>
      </c>
      <c r="T105" s="7"/>
      <c r="U105" s="7">
        <v>42714141250</v>
      </c>
      <c r="V105" s="7"/>
      <c r="W105" s="7">
        <v>52105957907.723999</v>
      </c>
      <c r="X105" s="4"/>
      <c r="Y105" s="12">
        <v>1.8291921574811033E-3</v>
      </c>
    </row>
    <row r="106" spans="1:25" x14ac:dyDescent="0.55000000000000004">
      <c r="A106" s="1" t="s">
        <v>112</v>
      </c>
      <c r="C106" s="7">
        <v>0</v>
      </c>
      <c r="D106" s="7"/>
      <c r="E106" s="7">
        <v>0</v>
      </c>
      <c r="F106" s="7"/>
      <c r="G106" s="7">
        <v>0</v>
      </c>
      <c r="H106" s="7"/>
      <c r="I106" s="7">
        <v>2600000</v>
      </c>
      <c r="J106" s="7"/>
      <c r="K106" s="7">
        <v>49836205120</v>
      </c>
      <c r="L106" s="7"/>
      <c r="M106" s="7">
        <v>-600000</v>
      </c>
      <c r="N106" s="7"/>
      <c r="O106" s="7">
        <v>12006136102</v>
      </c>
      <c r="P106" s="7"/>
      <c r="Q106" s="7">
        <v>2000000</v>
      </c>
      <c r="R106" s="7"/>
      <c r="S106" s="7">
        <v>19850</v>
      </c>
      <c r="T106" s="7"/>
      <c r="U106" s="7">
        <v>38335542403</v>
      </c>
      <c r="V106" s="7"/>
      <c r="W106" s="7">
        <v>39463785000</v>
      </c>
      <c r="X106" s="4"/>
      <c r="Y106" s="12">
        <v>1.3853856435066072E-3</v>
      </c>
    </row>
    <row r="107" spans="1:25" x14ac:dyDescent="0.55000000000000004">
      <c r="A107" s="1" t="s">
        <v>113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v>3168190</v>
      </c>
      <c r="J107" s="7"/>
      <c r="K107" s="7">
        <v>0</v>
      </c>
      <c r="L107" s="7"/>
      <c r="M107" s="7">
        <v>0</v>
      </c>
      <c r="N107" s="7"/>
      <c r="O107" s="7">
        <v>0</v>
      </c>
      <c r="P107" s="7"/>
      <c r="Q107" s="7">
        <v>3168190</v>
      </c>
      <c r="R107" s="7"/>
      <c r="S107" s="7">
        <v>6300</v>
      </c>
      <c r="T107" s="7"/>
      <c r="U107" s="7">
        <v>15619176700</v>
      </c>
      <c r="V107" s="7"/>
      <c r="W107" s="7">
        <v>19840837397.849998</v>
      </c>
      <c r="X107" s="4"/>
      <c r="Y107" s="12">
        <v>6.9651735853847724E-4</v>
      </c>
    </row>
    <row r="108" spans="1:25" x14ac:dyDescent="0.55000000000000004">
      <c r="A108" s="1" t="s">
        <v>114</v>
      </c>
      <c r="C108" s="7">
        <v>0</v>
      </c>
      <c r="D108" s="7"/>
      <c r="E108" s="7">
        <v>0</v>
      </c>
      <c r="F108" s="7"/>
      <c r="G108" s="7">
        <v>0</v>
      </c>
      <c r="H108" s="7"/>
      <c r="I108" s="7">
        <v>18332873</v>
      </c>
      <c r="J108" s="7"/>
      <c r="K108" s="7">
        <v>0</v>
      </c>
      <c r="L108" s="7"/>
      <c r="M108" s="7">
        <v>0</v>
      </c>
      <c r="N108" s="7"/>
      <c r="O108" s="7">
        <v>0</v>
      </c>
      <c r="P108" s="7"/>
      <c r="Q108" s="7">
        <v>18332873</v>
      </c>
      <c r="R108" s="7"/>
      <c r="S108" s="7">
        <v>8420</v>
      </c>
      <c r="T108" s="7"/>
      <c r="U108" s="7">
        <v>104680704830</v>
      </c>
      <c r="V108" s="7"/>
      <c r="W108" s="7">
        <v>153444332055.573</v>
      </c>
      <c r="X108" s="4"/>
      <c r="Y108" s="12">
        <v>5.3867001025687611E-3</v>
      </c>
    </row>
    <row r="109" spans="1:25" ht="24.75" thickBot="1" x14ac:dyDescent="0.6">
      <c r="C109" s="7"/>
      <c r="D109" s="7"/>
      <c r="E109" s="9">
        <f>SUM(E9:E108)</f>
        <v>17674299443214</v>
      </c>
      <c r="F109" s="7"/>
      <c r="G109" s="9">
        <f>SUM(G9:G108)</f>
        <v>28338762040534.633</v>
      </c>
      <c r="H109" s="7"/>
      <c r="I109" s="7"/>
      <c r="J109" s="7"/>
      <c r="K109" s="9">
        <f>SUM(K9:K108)</f>
        <v>1620390042496</v>
      </c>
      <c r="L109" s="7"/>
      <c r="M109" s="7"/>
      <c r="N109" s="7"/>
      <c r="O109" s="9">
        <f>SUM(O9:O108)</f>
        <v>1592347843541</v>
      </c>
      <c r="P109" s="7"/>
      <c r="Q109" s="7"/>
      <c r="R109" s="7"/>
      <c r="S109" s="7"/>
      <c r="T109" s="7"/>
      <c r="U109" s="9">
        <f>SUM(U9:U108)</f>
        <v>18231457139164</v>
      </c>
      <c r="V109" s="7"/>
      <c r="W109" s="9">
        <f>SUM(W9:W108)</f>
        <v>27753383667212.824</v>
      </c>
      <c r="X109" s="4"/>
      <c r="Y109" s="13">
        <f>SUM(Y9:Y108)</f>
        <v>0.97428919429009275</v>
      </c>
    </row>
    <row r="110" spans="1:25" ht="24.75" thickTop="1" x14ac:dyDescent="0.55000000000000004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Y110" s="12"/>
    </row>
    <row r="111" spans="1:25" x14ac:dyDescent="0.55000000000000004">
      <c r="G111" s="8"/>
      <c r="W111" s="8"/>
    </row>
    <row r="113" spans="25:25" x14ac:dyDescent="0.55000000000000004">
      <c r="Y113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1"/>
  <sheetViews>
    <sheetView rightToLeft="1" topLeftCell="J5" workbookViewId="0">
      <selection activeCell="AK19" sqref="AK9:AK19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4.75" x14ac:dyDescent="0.5500000000000000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4.75" x14ac:dyDescent="0.55000000000000004">
      <c r="A6" s="19" t="s">
        <v>116</v>
      </c>
      <c r="B6" s="19" t="s">
        <v>116</v>
      </c>
      <c r="C6" s="19" t="s">
        <v>116</v>
      </c>
      <c r="D6" s="19" t="s">
        <v>116</v>
      </c>
      <c r="E6" s="19" t="s">
        <v>116</v>
      </c>
      <c r="F6" s="19" t="s">
        <v>116</v>
      </c>
      <c r="G6" s="19" t="s">
        <v>116</v>
      </c>
      <c r="H6" s="19" t="s">
        <v>116</v>
      </c>
      <c r="I6" s="19" t="s">
        <v>116</v>
      </c>
      <c r="J6" s="19" t="s">
        <v>116</v>
      </c>
      <c r="K6" s="19" t="s">
        <v>116</v>
      </c>
      <c r="L6" s="19" t="s">
        <v>116</v>
      </c>
      <c r="M6" s="19" t="s">
        <v>116</v>
      </c>
      <c r="O6" s="19" t="s">
        <v>285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24.75" x14ac:dyDescent="0.55000000000000004">
      <c r="A7" s="18" t="s">
        <v>117</v>
      </c>
      <c r="C7" s="18" t="s">
        <v>118</v>
      </c>
      <c r="E7" s="18" t="s">
        <v>119</v>
      </c>
      <c r="G7" s="18" t="s">
        <v>120</v>
      </c>
      <c r="I7" s="18" t="s">
        <v>121</v>
      </c>
      <c r="K7" s="18" t="s">
        <v>122</v>
      </c>
      <c r="M7" s="18" t="s">
        <v>115</v>
      </c>
      <c r="O7" s="18" t="s">
        <v>7</v>
      </c>
      <c r="Q7" s="18" t="s">
        <v>8</v>
      </c>
      <c r="S7" s="18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8" t="s">
        <v>7</v>
      </c>
      <c r="AE7" s="18" t="s">
        <v>123</v>
      </c>
      <c r="AG7" s="18" t="s">
        <v>8</v>
      </c>
      <c r="AI7" s="18" t="s">
        <v>9</v>
      </c>
      <c r="AK7" s="18" t="s">
        <v>13</v>
      </c>
    </row>
    <row r="8" spans="1:37" ht="24.75" x14ac:dyDescent="0.55000000000000004">
      <c r="A8" s="19" t="s">
        <v>117</v>
      </c>
      <c r="C8" s="19" t="s">
        <v>118</v>
      </c>
      <c r="E8" s="19" t="s">
        <v>119</v>
      </c>
      <c r="G8" s="19" t="s">
        <v>120</v>
      </c>
      <c r="I8" s="19" t="s">
        <v>121</v>
      </c>
      <c r="K8" s="19" t="s">
        <v>122</v>
      </c>
      <c r="M8" s="19" t="s">
        <v>115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123</v>
      </c>
      <c r="AG8" s="19" t="s">
        <v>8</v>
      </c>
      <c r="AI8" s="19" t="s">
        <v>9</v>
      </c>
      <c r="AK8" s="19" t="s">
        <v>13</v>
      </c>
    </row>
    <row r="9" spans="1:37" x14ac:dyDescent="0.55000000000000004">
      <c r="A9" s="1" t="s">
        <v>124</v>
      </c>
      <c r="C9" s="4" t="s">
        <v>125</v>
      </c>
      <c r="D9" s="4"/>
      <c r="E9" s="4" t="s">
        <v>125</v>
      </c>
      <c r="F9" s="4"/>
      <c r="G9" s="4" t="s">
        <v>126</v>
      </c>
      <c r="H9" s="4"/>
      <c r="I9" s="4" t="s">
        <v>127</v>
      </c>
      <c r="J9" s="4"/>
      <c r="K9" s="6">
        <v>0</v>
      </c>
      <c r="L9" s="4"/>
      <c r="M9" s="6">
        <v>0</v>
      </c>
      <c r="N9" s="4"/>
      <c r="O9" s="6">
        <v>58100</v>
      </c>
      <c r="P9" s="4"/>
      <c r="Q9" s="6">
        <v>50029966283</v>
      </c>
      <c r="R9" s="4"/>
      <c r="S9" s="6">
        <v>51409180396</v>
      </c>
      <c r="T9" s="4"/>
      <c r="U9" s="6">
        <v>0</v>
      </c>
      <c r="V9" s="4"/>
      <c r="W9" s="6">
        <v>0</v>
      </c>
      <c r="X9" s="4"/>
      <c r="Y9" s="6">
        <v>56300</v>
      </c>
      <c r="Z9" s="4"/>
      <c r="AA9" s="6">
        <v>50035436435</v>
      </c>
      <c r="AB9" s="4"/>
      <c r="AC9" s="6">
        <v>1800</v>
      </c>
      <c r="AD9" s="4"/>
      <c r="AE9" s="6">
        <v>903200</v>
      </c>
      <c r="AF9" s="4"/>
      <c r="AG9" s="6">
        <v>1549981744</v>
      </c>
      <c r="AH9" s="4"/>
      <c r="AI9" s="6">
        <v>1625465331</v>
      </c>
      <c r="AK9" s="12">
        <v>5.7062350547093127E-5</v>
      </c>
    </row>
    <row r="10" spans="1:37" x14ac:dyDescent="0.55000000000000004">
      <c r="A10" s="1" t="s">
        <v>128</v>
      </c>
      <c r="C10" s="4" t="s">
        <v>125</v>
      </c>
      <c r="D10" s="4"/>
      <c r="E10" s="4" t="s">
        <v>125</v>
      </c>
      <c r="F10" s="4"/>
      <c r="G10" s="4" t="s">
        <v>129</v>
      </c>
      <c r="H10" s="4"/>
      <c r="I10" s="4" t="s">
        <v>130</v>
      </c>
      <c r="J10" s="4"/>
      <c r="K10" s="6">
        <v>0</v>
      </c>
      <c r="L10" s="4"/>
      <c r="M10" s="6">
        <v>0</v>
      </c>
      <c r="N10" s="4"/>
      <c r="O10" s="6">
        <v>24500</v>
      </c>
      <c r="P10" s="4"/>
      <c r="Q10" s="6">
        <v>20015227102</v>
      </c>
      <c r="R10" s="4"/>
      <c r="S10" s="6">
        <v>20674252112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24500</v>
      </c>
      <c r="AD10" s="4"/>
      <c r="AE10" s="6">
        <v>862500</v>
      </c>
      <c r="AF10" s="4"/>
      <c r="AG10" s="6">
        <v>20015227102</v>
      </c>
      <c r="AH10" s="4"/>
      <c r="AI10" s="6">
        <v>21127419960</v>
      </c>
      <c r="AK10" s="12">
        <v>7.4168314815517414E-4</v>
      </c>
    </row>
    <row r="11" spans="1:37" x14ac:dyDescent="0.55000000000000004">
      <c r="A11" s="1" t="s">
        <v>131</v>
      </c>
      <c r="C11" s="4" t="s">
        <v>125</v>
      </c>
      <c r="D11" s="4"/>
      <c r="E11" s="4" t="s">
        <v>125</v>
      </c>
      <c r="F11" s="4"/>
      <c r="G11" s="4" t="s">
        <v>132</v>
      </c>
      <c r="H11" s="4"/>
      <c r="I11" s="4" t="s">
        <v>133</v>
      </c>
      <c r="J11" s="4"/>
      <c r="K11" s="6">
        <v>0</v>
      </c>
      <c r="L11" s="4"/>
      <c r="M11" s="6">
        <v>0</v>
      </c>
      <c r="N11" s="4"/>
      <c r="O11" s="6">
        <v>20100</v>
      </c>
      <c r="P11" s="4"/>
      <c r="Q11" s="6">
        <v>19739767182</v>
      </c>
      <c r="R11" s="4"/>
      <c r="S11" s="6">
        <v>19895393306</v>
      </c>
      <c r="T11" s="4"/>
      <c r="U11" s="6">
        <v>0</v>
      </c>
      <c r="V11" s="4"/>
      <c r="W11" s="6">
        <v>0</v>
      </c>
      <c r="X11" s="4"/>
      <c r="Y11" s="6">
        <v>20100</v>
      </c>
      <c r="Z11" s="4"/>
      <c r="AA11" s="6">
        <v>20100000000</v>
      </c>
      <c r="AB11" s="4"/>
      <c r="AC11" s="6">
        <v>0</v>
      </c>
      <c r="AD11" s="4"/>
      <c r="AE11" s="6">
        <v>0</v>
      </c>
      <c r="AF11" s="4"/>
      <c r="AG11" s="6">
        <v>0</v>
      </c>
      <c r="AH11" s="4"/>
      <c r="AI11" s="6">
        <v>0</v>
      </c>
      <c r="AK11" s="12">
        <v>0</v>
      </c>
    </row>
    <row r="12" spans="1:37" x14ac:dyDescent="0.55000000000000004">
      <c r="A12" s="1" t="s">
        <v>134</v>
      </c>
      <c r="C12" s="4" t="s">
        <v>125</v>
      </c>
      <c r="D12" s="4"/>
      <c r="E12" s="4" t="s">
        <v>125</v>
      </c>
      <c r="F12" s="4"/>
      <c r="G12" s="4" t="s">
        <v>135</v>
      </c>
      <c r="H12" s="4"/>
      <c r="I12" s="4" t="s">
        <v>136</v>
      </c>
      <c r="J12" s="4"/>
      <c r="K12" s="6">
        <v>0</v>
      </c>
      <c r="L12" s="4"/>
      <c r="M12" s="6">
        <v>0</v>
      </c>
      <c r="N12" s="4"/>
      <c r="O12" s="6">
        <v>152282</v>
      </c>
      <c r="P12" s="4"/>
      <c r="Q12" s="6">
        <v>140289925011</v>
      </c>
      <c r="R12" s="4"/>
      <c r="S12" s="6">
        <v>140211075935</v>
      </c>
      <c r="T12" s="4"/>
      <c r="U12" s="6">
        <v>0</v>
      </c>
      <c r="V12" s="4"/>
      <c r="W12" s="6">
        <v>0</v>
      </c>
      <c r="X12" s="4"/>
      <c r="Y12" s="6">
        <v>88200</v>
      </c>
      <c r="Z12" s="4"/>
      <c r="AA12" s="6">
        <v>81765059409</v>
      </c>
      <c r="AB12" s="4"/>
      <c r="AC12" s="6">
        <v>64082</v>
      </c>
      <c r="AD12" s="4"/>
      <c r="AE12" s="6">
        <v>938090</v>
      </c>
      <c r="AF12" s="4"/>
      <c r="AG12" s="6">
        <v>59035598263</v>
      </c>
      <c r="AH12" s="4"/>
      <c r="AI12" s="6">
        <v>60103787593</v>
      </c>
      <c r="AK12" s="12">
        <v>2.1099578880158796E-3</v>
      </c>
    </row>
    <row r="13" spans="1:37" x14ac:dyDescent="0.55000000000000004">
      <c r="A13" s="1" t="s">
        <v>137</v>
      </c>
      <c r="C13" s="4" t="s">
        <v>125</v>
      </c>
      <c r="D13" s="4"/>
      <c r="E13" s="4" t="s">
        <v>125</v>
      </c>
      <c r="F13" s="4"/>
      <c r="G13" s="4" t="s">
        <v>138</v>
      </c>
      <c r="H13" s="4"/>
      <c r="I13" s="4" t="s">
        <v>139</v>
      </c>
      <c r="J13" s="4"/>
      <c r="K13" s="6">
        <v>0</v>
      </c>
      <c r="L13" s="4"/>
      <c r="M13" s="6">
        <v>0</v>
      </c>
      <c r="N13" s="4"/>
      <c r="O13" s="6">
        <v>41600</v>
      </c>
      <c r="P13" s="4"/>
      <c r="Q13" s="6">
        <v>40107103091</v>
      </c>
      <c r="R13" s="4"/>
      <c r="S13" s="6">
        <v>40266492375</v>
      </c>
      <c r="T13" s="4"/>
      <c r="U13" s="6">
        <v>0</v>
      </c>
      <c r="V13" s="4"/>
      <c r="W13" s="6">
        <v>0</v>
      </c>
      <c r="X13" s="4"/>
      <c r="Y13" s="6">
        <v>41000</v>
      </c>
      <c r="Z13" s="4"/>
      <c r="AA13" s="6">
        <v>39941929215</v>
      </c>
      <c r="AB13" s="4"/>
      <c r="AC13" s="6">
        <v>600</v>
      </c>
      <c r="AD13" s="4"/>
      <c r="AE13" s="6">
        <v>989490</v>
      </c>
      <c r="AF13" s="4"/>
      <c r="AG13" s="6">
        <v>578467833</v>
      </c>
      <c r="AH13" s="4"/>
      <c r="AI13" s="6">
        <v>593586392</v>
      </c>
      <c r="AK13" s="12">
        <v>2.0837992748482823E-5</v>
      </c>
    </row>
    <row r="14" spans="1:37" x14ac:dyDescent="0.55000000000000004">
      <c r="A14" s="1" t="s">
        <v>140</v>
      </c>
      <c r="C14" s="4" t="s">
        <v>125</v>
      </c>
      <c r="D14" s="4"/>
      <c r="E14" s="4" t="s">
        <v>125</v>
      </c>
      <c r="F14" s="4"/>
      <c r="G14" s="4" t="s">
        <v>141</v>
      </c>
      <c r="H14" s="4"/>
      <c r="I14" s="4" t="s">
        <v>142</v>
      </c>
      <c r="J14" s="4"/>
      <c r="K14" s="6">
        <v>18</v>
      </c>
      <c r="L14" s="4"/>
      <c r="M14" s="6">
        <v>18</v>
      </c>
      <c r="N14" s="4"/>
      <c r="O14" s="6">
        <v>130000</v>
      </c>
      <c r="P14" s="4"/>
      <c r="Q14" s="6">
        <v>122281320780</v>
      </c>
      <c r="R14" s="4"/>
      <c r="S14" s="6">
        <v>128676673125</v>
      </c>
      <c r="T14" s="4"/>
      <c r="U14" s="6">
        <v>0</v>
      </c>
      <c r="V14" s="4"/>
      <c r="W14" s="6">
        <v>0</v>
      </c>
      <c r="X14" s="4"/>
      <c r="Y14" s="6">
        <v>130000</v>
      </c>
      <c r="Z14" s="4"/>
      <c r="AA14" s="6">
        <v>122248679220</v>
      </c>
      <c r="AB14" s="4"/>
      <c r="AC14" s="6">
        <v>0</v>
      </c>
      <c r="AD14" s="4"/>
      <c r="AE14" s="6">
        <v>0</v>
      </c>
      <c r="AF14" s="4"/>
      <c r="AG14" s="6">
        <v>0</v>
      </c>
      <c r="AH14" s="4"/>
      <c r="AI14" s="6">
        <v>0</v>
      </c>
      <c r="AK14" s="12">
        <v>0</v>
      </c>
    </row>
    <row r="15" spans="1:37" x14ac:dyDescent="0.55000000000000004">
      <c r="A15" s="1" t="s">
        <v>143</v>
      </c>
      <c r="C15" s="4" t="s">
        <v>125</v>
      </c>
      <c r="D15" s="4"/>
      <c r="E15" s="4" t="s">
        <v>125</v>
      </c>
      <c r="F15" s="4"/>
      <c r="G15" s="4" t="s">
        <v>144</v>
      </c>
      <c r="H15" s="4"/>
      <c r="I15" s="4" t="s">
        <v>145</v>
      </c>
      <c r="J15" s="4"/>
      <c r="K15" s="6">
        <v>0</v>
      </c>
      <c r="L15" s="4"/>
      <c r="M15" s="6">
        <v>0</v>
      </c>
      <c r="N15" s="4"/>
      <c r="O15" s="6">
        <v>40500</v>
      </c>
      <c r="P15" s="4"/>
      <c r="Q15" s="6">
        <v>33390605950</v>
      </c>
      <c r="R15" s="4"/>
      <c r="S15" s="6">
        <v>34027196452</v>
      </c>
      <c r="T15" s="4"/>
      <c r="U15" s="6">
        <v>0</v>
      </c>
      <c r="V15" s="4"/>
      <c r="W15" s="6">
        <v>0</v>
      </c>
      <c r="X15" s="4"/>
      <c r="Y15" s="6">
        <v>40500</v>
      </c>
      <c r="Z15" s="4"/>
      <c r="AA15" s="6">
        <v>33710543859</v>
      </c>
      <c r="AB15" s="4"/>
      <c r="AC15" s="6">
        <v>0</v>
      </c>
      <c r="AD15" s="4"/>
      <c r="AE15" s="6">
        <v>0</v>
      </c>
      <c r="AF15" s="4"/>
      <c r="AG15" s="6">
        <v>0</v>
      </c>
      <c r="AH15" s="4"/>
      <c r="AI15" s="6">
        <v>0</v>
      </c>
      <c r="AK15" s="12">
        <v>0</v>
      </c>
    </row>
    <row r="16" spans="1:37" x14ac:dyDescent="0.55000000000000004">
      <c r="A16" s="1" t="s">
        <v>146</v>
      </c>
      <c r="C16" s="4" t="s">
        <v>125</v>
      </c>
      <c r="D16" s="4"/>
      <c r="E16" s="4" t="s">
        <v>125</v>
      </c>
      <c r="F16" s="4"/>
      <c r="G16" s="4" t="s">
        <v>147</v>
      </c>
      <c r="H16" s="4"/>
      <c r="I16" s="4" t="s">
        <v>148</v>
      </c>
      <c r="J16" s="4"/>
      <c r="K16" s="6">
        <v>18</v>
      </c>
      <c r="L16" s="4"/>
      <c r="M16" s="6">
        <v>18</v>
      </c>
      <c r="N16" s="4"/>
      <c r="O16" s="6">
        <v>400000</v>
      </c>
      <c r="P16" s="4"/>
      <c r="Q16" s="6">
        <v>395149846873</v>
      </c>
      <c r="R16" s="4"/>
      <c r="S16" s="6">
        <v>394592467150</v>
      </c>
      <c r="T16" s="4"/>
      <c r="U16" s="6">
        <v>0</v>
      </c>
      <c r="V16" s="4"/>
      <c r="W16" s="6">
        <v>0</v>
      </c>
      <c r="X16" s="4"/>
      <c r="Y16" s="6">
        <v>400000</v>
      </c>
      <c r="Z16" s="4"/>
      <c r="AA16" s="6">
        <v>397950062500</v>
      </c>
      <c r="AB16" s="4"/>
      <c r="AC16" s="6">
        <v>0</v>
      </c>
      <c r="AD16" s="4"/>
      <c r="AE16" s="6">
        <v>0</v>
      </c>
      <c r="AF16" s="4"/>
      <c r="AG16" s="6">
        <v>0</v>
      </c>
      <c r="AH16" s="4"/>
      <c r="AI16" s="6">
        <v>0</v>
      </c>
      <c r="AK16" s="12">
        <v>0</v>
      </c>
    </row>
    <row r="17" spans="1:37" x14ac:dyDescent="0.55000000000000004">
      <c r="A17" s="1" t="s">
        <v>149</v>
      </c>
      <c r="C17" s="4" t="s">
        <v>125</v>
      </c>
      <c r="D17" s="4"/>
      <c r="E17" s="4" t="s">
        <v>125</v>
      </c>
      <c r="F17" s="4"/>
      <c r="G17" s="4" t="s">
        <v>150</v>
      </c>
      <c r="H17" s="4"/>
      <c r="I17" s="4" t="s">
        <v>151</v>
      </c>
      <c r="J17" s="4"/>
      <c r="K17" s="6">
        <v>15</v>
      </c>
      <c r="L17" s="4"/>
      <c r="M17" s="6">
        <v>15</v>
      </c>
      <c r="N17" s="4"/>
      <c r="O17" s="6">
        <v>500000</v>
      </c>
      <c r="P17" s="4"/>
      <c r="Q17" s="6">
        <v>469342165312</v>
      </c>
      <c r="R17" s="4"/>
      <c r="S17" s="6">
        <v>469204941187</v>
      </c>
      <c r="T17" s="4"/>
      <c r="U17" s="6">
        <v>0</v>
      </c>
      <c r="V17" s="4"/>
      <c r="W17" s="6">
        <v>0</v>
      </c>
      <c r="X17" s="4"/>
      <c r="Y17" s="6">
        <v>500000</v>
      </c>
      <c r="Z17" s="4"/>
      <c r="AA17" s="6">
        <v>469172285566</v>
      </c>
      <c r="AB17" s="4"/>
      <c r="AC17" s="6">
        <v>0</v>
      </c>
      <c r="AD17" s="4"/>
      <c r="AE17" s="6">
        <v>0</v>
      </c>
      <c r="AF17" s="4"/>
      <c r="AG17" s="6">
        <v>0</v>
      </c>
      <c r="AH17" s="4"/>
      <c r="AI17" s="6">
        <v>0</v>
      </c>
      <c r="AK17" s="12">
        <v>0</v>
      </c>
    </row>
    <row r="18" spans="1:37" x14ac:dyDescent="0.55000000000000004">
      <c r="A18" s="1" t="s">
        <v>152</v>
      </c>
      <c r="C18" s="4" t="s">
        <v>125</v>
      </c>
      <c r="D18" s="4"/>
      <c r="E18" s="4" t="s">
        <v>125</v>
      </c>
      <c r="F18" s="4"/>
      <c r="G18" s="4" t="s">
        <v>153</v>
      </c>
      <c r="H18" s="4"/>
      <c r="I18" s="4" t="s">
        <v>154</v>
      </c>
      <c r="J18" s="4"/>
      <c r="K18" s="6">
        <v>16</v>
      </c>
      <c r="L18" s="4"/>
      <c r="M18" s="6">
        <v>16</v>
      </c>
      <c r="N18" s="4"/>
      <c r="O18" s="6">
        <v>3859</v>
      </c>
      <c r="P18" s="4"/>
      <c r="Q18" s="6">
        <v>3759755016</v>
      </c>
      <c r="R18" s="4"/>
      <c r="S18" s="6">
        <v>3781134545</v>
      </c>
      <c r="T18" s="4"/>
      <c r="U18" s="6">
        <v>0</v>
      </c>
      <c r="V18" s="4"/>
      <c r="W18" s="6">
        <v>0</v>
      </c>
      <c r="X18" s="4"/>
      <c r="Y18" s="6">
        <v>0</v>
      </c>
      <c r="Z18" s="4"/>
      <c r="AA18" s="6">
        <v>0</v>
      </c>
      <c r="AB18" s="4"/>
      <c r="AC18" s="6">
        <v>3859</v>
      </c>
      <c r="AD18" s="4"/>
      <c r="AE18" s="6">
        <v>1000000</v>
      </c>
      <c r="AF18" s="4"/>
      <c r="AG18" s="6">
        <v>3759755016</v>
      </c>
      <c r="AH18" s="4"/>
      <c r="AI18" s="6">
        <v>3858300556</v>
      </c>
      <c r="AK18" s="12">
        <v>1.3544656698834034E-4</v>
      </c>
    </row>
    <row r="19" spans="1:37" x14ac:dyDescent="0.55000000000000004">
      <c r="A19" s="1" t="s">
        <v>155</v>
      </c>
      <c r="C19" s="4" t="s">
        <v>125</v>
      </c>
      <c r="D19" s="4"/>
      <c r="E19" s="4" t="s">
        <v>125</v>
      </c>
      <c r="F19" s="4"/>
      <c r="G19" s="4" t="s">
        <v>156</v>
      </c>
      <c r="H19" s="4"/>
      <c r="I19" s="4" t="s">
        <v>157</v>
      </c>
      <c r="J19" s="4"/>
      <c r="K19" s="6">
        <v>0</v>
      </c>
      <c r="L19" s="4"/>
      <c r="M19" s="6">
        <v>0</v>
      </c>
      <c r="N19" s="4"/>
      <c r="O19" s="6">
        <v>0</v>
      </c>
      <c r="P19" s="4"/>
      <c r="Q19" s="6">
        <v>0</v>
      </c>
      <c r="R19" s="4"/>
      <c r="S19" s="6">
        <v>0</v>
      </c>
      <c r="T19" s="4"/>
      <c r="U19" s="6">
        <v>109036</v>
      </c>
      <c r="V19" s="4"/>
      <c r="W19" s="6">
        <v>100017054760</v>
      </c>
      <c r="X19" s="4"/>
      <c r="Y19" s="6">
        <v>0</v>
      </c>
      <c r="Z19" s="4"/>
      <c r="AA19" s="6">
        <v>0</v>
      </c>
      <c r="AB19" s="4"/>
      <c r="AC19" s="6">
        <v>109036</v>
      </c>
      <c r="AD19" s="4"/>
      <c r="AE19" s="6">
        <v>918000</v>
      </c>
      <c r="AF19" s="4"/>
      <c r="AG19" s="6">
        <v>100017054760</v>
      </c>
      <c r="AH19" s="4"/>
      <c r="AI19" s="6">
        <v>100076905772</v>
      </c>
      <c r="AK19" s="12">
        <v>3.5132237950083176E-3</v>
      </c>
    </row>
    <row r="20" spans="1:37" ht="24.75" thickBot="1" x14ac:dyDescent="0.6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4">
        <f>SUM(Q9:Q19)</f>
        <v>1294105682600</v>
      </c>
      <c r="R20" s="4"/>
      <c r="S20" s="14">
        <f>SUM(S9:S19)</f>
        <v>1302738806583</v>
      </c>
      <c r="T20" s="4"/>
      <c r="U20" s="4"/>
      <c r="V20" s="4"/>
      <c r="W20" s="14">
        <f>SUM(W9:W19)</f>
        <v>100017054760</v>
      </c>
      <c r="X20" s="4"/>
      <c r="Y20" s="4"/>
      <c r="Z20" s="4"/>
      <c r="AA20" s="14">
        <f>SUM(AA9:AA19)</f>
        <v>1214923996204</v>
      </c>
      <c r="AB20" s="4"/>
      <c r="AC20" s="4"/>
      <c r="AD20" s="4"/>
      <c r="AE20" s="4"/>
      <c r="AF20" s="4"/>
      <c r="AG20" s="14">
        <f>SUM(AG9:AG19)</f>
        <v>184956084718</v>
      </c>
      <c r="AH20" s="4"/>
      <c r="AI20" s="14">
        <f>SUM(AI9:AI19)</f>
        <v>187385465604</v>
      </c>
      <c r="AK20" s="15">
        <f>SUM(AK9:AK19)</f>
        <v>6.5782117414632879E-3</v>
      </c>
    </row>
    <row r="21" spans="1:37" ht="24.75" thickTop="1" x14ac:dyDescent="0.55000000000000004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7"/>
  <sheetViews>
    <sheetView rightToLeft="1" workbookViewId="0">
      <selection activeCell="O17" sqref="O17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1" ht="24.75" x14ac:dyDescent="0.5500000000000000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1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1" ht="24.75" x14ac:dyDescent="0.55000000000000004">
      <c r="A6" s="18" t="s">
        <v>159</v>
      </c>
      <c r="C6" s="19" t="s">
        <v>160</v>
      </c>
      <c r="D6" s="19" t="s">
        <v>160</v>
      </c>
      <c r="E6" s="19" t="s">
        <v>160</v>
      </c>
      <c r="F6" s="19" t="s">
        <v>160</v>
      </c>
      <c r="G6" s="19" t="s">
        <v>160</v>
      </c>
      <c r="H6" s="19" t="s">
        <v>160</v>
      </c>
      <c r="I6" s="19" t="s">
        <v>160</v>
      </c>
      <c r="K6" s="19" t="s">
        <v>284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21" ht="24.75" x14ac:dyDescent="0.55000000000000004">
      <c r="A7" s="19" t="s">
        <v>159</v>
      </c>
      <c r="C7" s="19" t="s">
        <v>161</v>
      </c>
      <c r="E7" s="19" t="s">
        <v>162</v>
      </c>
      <c r="G7" s="19" t="s">
        <v>163</v>
      </c>
      <c r="I7" s="19" t="s">
        <v>122</v>
      </c>
      <c r="K7" s="19" t="s">
        <v>164</v>
      </c>
      <c r="M7" s="19" t="s">
        <v>165</v>
      </c>
      <c r="O7" s="19" t="s">
        <v>166</v>
      </c>
      <c r="Q7" s="19" t="s">
        <v>164</v>
      </c>
      <c r="S7" s="19" t="s">
        <v>158</v>
      </c>
    </row>
    <row r="8" spans="1:21" x14ac:dyDescent="0.55000000000000004">
      <c r="A8" s="1" t="s">
        <v>167</v>
      </c>
      <c r="C8" s="4" t="s">
        <v>168</v>
      </c>
      <c r="D8" s="4"/>
      <c r="E8" s="4" t="s">
        <v>169</v>
      </c>
      <c r="F8" s="4"/>
      <c r="G8" s="4" t="s">
        <v>170</v>
      </c>
      <c r="H8" s="4"/>
      <c r="I8" s="6">
        <v>8</v>
      </c>
      <c r="J8" s="4"/>
      <c r="K8" s="6">
        <v>416036191</v>
      </c>
      <c r="L8" s="4"/>
      <c r="M8" s="6">
        <v>1765667</v>
      </c>
      <c r="N8" s="4"/>
      <c r="O8" s="6">
        <v>670000</v>
      </c>
      <c r="P8" s="4"/>
      <c r="Q8" s="6">
        <v>417131858</v>
      </c>
      <c r="R8" s="4"/>
      <c r="S8" s="12">
        <v>1.4643513984338723E-5</v>
      </c>
      <c r="T8" s="4"/>
      <c r="U8" s="4"/>
    </row>
    <row r="9" spans="1:21" x14ac:dyDescent="0.55000000000000004">
      <c r="A9" s="1" t="s">
        <v>171</v>
      </c>
      <c r="C9" s="4" t="s">
        <v>172</v>
      </c>
      <c r="D9" s="4"/>
      <c r="E9" s="4" t="s">
        <v>169</v>
      </c>
      <c r="F9" s="4"/>
      <c r="G9" s="4" t="s">
        <v>173</v>
      </c>
      <c r="H9" s="4"/>
      <c r="I9" s="6">
        <v>8</v>
      </c>
      <c r="J9" s="4"/>
      <c r="K9" s="6">
        <v>57936379808</v>
      </c>
      <c r="L9" s="4"/>
      <c r="M9" s="6">
        <v>136624464520</v>
      </c>
      <c r="N9" s="4"/>
      <c r="O9" s="6">
        <v>194001182000</v>
      </c>
      <c r="P9" s="4"/>
      <c r="Q9" s="6">
        <v>559662328</v>
      </c>
      <c r="R9" s="4"/>
      <c r="S9" s="12">
        <v>1.964708034018242E-5</v>
      </c>
      <c r="T9" s="4"/>
      <c r="U9" s="4"/>
    </row>
    <row r="10" spans="1:21" x14ac:dyDescent="0.55000000000000004">
      <c r="A10" s="1" t="s">
        <v>174</v>
      </c>
      <c r="C10" s="4" t="s">
        <v>175</v>
      </c>
      <c r="D10" s="4"/>
      <c r="E10" s="4" t="s">
        <v>169</v>
      </c>
      <c r="F10" s="4"/>
      <c r="G10" s="4" t="s">
        <v>176</v>
      </c>
      <c r="H10" s="4"/>
      <c r="I10" s="6">
        <v>8</v>
      </c>
      <c r="J10" s="4"/>
      <c r="K10" s="6">
        <v>115939018226</v>
      </c>
      <c r="L10" s="4"/>
      <c r="M10" s="6">
        <v>2886360129903</v>
      </c>
      <c r="N10" s="4"/>
      <c r="O10" s="6">
        <v>2770405626092</v>
      </c>
      <c r="P10" s="4"/>
      <c r="Q10" s="6">
        <v>231893522037</v>
      </c>
      <c r="R10" s="4"/>
      <c r="S10" s="12">
        <v>8.140677744221515E-3</v>
      </c>
      <c r="T10" s="4"/>
      <c r="U10" s="4"/>
    </row>
    <row r="11" spans="1:21" ht="24.75" thickBot="1" x14ac:dyDescent="0.6">
      <c r="C11" s="4"/>
      <c r="D11" s="4"/>
      <c r="E11" s="4"/>
      <c r="F11" s="4"/>
      <c r="G11" s="4"/>
      <c r="H11" s="4"/>
      <c r="I11" s="4"/>
      <c r="J11" s="4"/>
      <c r="K11" s="14">
        <f>SUM(K8:K10)</f>
        <v>174291434225</v>
      </c>
      <c r="L11" s="4"/>
      <c r="M11" s="14">
        <f>SUM(M8:M10)</f>
        <v>3022986360090</v>
      </c>
      <c r="N11" s="4"/>
      <c r="O11" s="14">
        <f>SUM(O8:O10)</f>
        <v>2964407478092</v>
      </c>
      <c r="P11" s="4"/>
      <c r="Q11" s="14">
        <f>SUM(Q8:Q10)</f>
        <v>232870316223</v>
      </c>
      <c r="R11" s="4"/>
      <c r="S11" s="15">
        <f>SUM(S8:S10)</f>
        <v>8.1749683385460362E-3</v>
      </c>
      <c r="T11" s="4"/>
      <c r="U11" s="4"/>
    </row>
    <row r="12" spans="1:21" ht="24.75" thickTop="1" x14ac:dyDescent="0.5500000000000000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5500000000000000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5500000000000000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5500000000000000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55000000000000004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3:21" x14ac:dyDescent="0.55000000000000004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G9" sqref="G9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17.42578125" style="1" bestFit="1" customWidth="1"/>
    <col min="10" max="16384" width="9.140625" style="1"/>
  </cols>
  <sheetData>
    <row r="2" spans="1:9" ht="24.75" x14ac:dyDescent="0.55000000000000004">
      <c r="A2" s="18" t="s">
        <v>0</v>
      </c>
      <c r="B2" s="18"/>
      <c r="C2" s="18"/>
      <c r="D2" s="18"/>
      <c r="E2" s="18"/>
      <c r="F2" s="18"/>
      <c r="G2" s="18"/>
    </row>
    <row r="3" spans="1:9" ht="24.75" x14ac:dyDescent="0.55000000000000004">
      <c r="A3" s="18" t="s">
        <v>177</v>
      </c>
      <c r="B3" s="18"/>
      <c r="C3" s="18"/>
      <c r="D3" s="18"/>
      <c r="E3" s="18"/>
      <c r="F3" s="18"/>
      <c r="G3" s="18"/>
    </row>
    <row r="4" spans="1:9" ht="24.75" x14ac:dyDescent="0.55000000000000004">
      <c r="A4" s="18" t="s">
        <v>2</v>
      </c>
      <c r="B4" s="18"/>
      <c r="C4" s="18"/>
      <c r="D4" s="18"/>
      <c r="E4" s="18"/>
      <c r="F4" s="18"/>
      <c r="G4" s="18"/>
    </row>
    <row r="6" spans="1:9" ht="24.75" x14ac:dyDescent="0.55000000000000004">
      <c r="A6" s="19" t="s">
        <v>181</v>
      </c>
      <c r="C6" s="19" t="s">
        <v>164</v>
      </c>
      <c r="E6" s="19" t="s">
        <v>272</v>
      </c>
      <c r="G6" s="19" t="s">
        <v>13</v>
      </c>
    </row>
    <row r="7" spans="1:9" x14ac:dyDescent="0.55000000000000004">
      <c r="A7" s="1" t="s">
        <v>281</v>
      </c>
      <c r="C7" s="7">
        <f>'سرمایه‌گذاری در سهام'!I144</f>
        <v>-180854385356</v>
      </c>
      <c r="E7" s="11">
        <f>C7/$C$11</f>
        <v>1.0646868215546352</v>
      </c>
      <c r="G7" s="12">
        <v>-6.3489366019355217E-3</v>
      </c>
      <c r="I7" s="8"/>
    </row>
    <row r="8" spans="1:9" x14ac:dyDescent="0.55000000000000004">
      <c r="A8" s="1" t="s">
        <v>282</v>
      </c>
      <c r="C8" s="7">
        <v>10983171046</v>
      </c>
      <c r="E8" s="11">
        <f t="shared" ref="E8:E10" si="0">C8/$C$11</f>
        <v>-6.4657749097642728E-2</v>
      </c>
      <c r="G8" s="12">
        <v>3.8556685546776233E-4</v>
      </c>
      <c r="I8" s="8"/>
    </row>
    <row r="9" spans="1:9" x14ac:dyDescent="0.55000000000000004">
      <c r="A9" s="1" t="s">
        <v>283</v>
      </c>
      <c r="C9" s="7">
        <v>4918030</v>
      </c>
      <c r="E9" s="11">
        <f t="shared" si="0"/>
        <v>-2.8952362524709044E-5</v>
      </c>
      <c r="G9" s="12">
        <v>1.7264862344893679E-7</v>
      </c>
      <c r="I9" s="3"/>
    </row>
    <row r="10" spans="1:9" x14ac:dyDescent="0.55000000000000004">
      <c r="A10" s="1" t="s">
        <v>279</v>
      </c>
      <c r="C10" s="7">
        <v>20400</v>
      </c>
      <c r="E10" s="11">
        <f t="shared" si="0"/>
        <v>-1.2009446780602487E-7</v>
      </c>
      <c r="G10" s="12">
        <v>7.1614689588276413E-10</v>
      </c>
      <c r="I10" s="3"/>
    </row>
    <row r="11" spans="1:9" ht="24.75" thickBot="1" x14ac:dyDescent="0.6">
      <c r="C11" s="9">
        <f>SUM(C7:C10)</f>
        <v>-169866275880</v>
      </c>
      <c r="E11" s="13">
        <f>SUM(E7:E10)</f>
        <v>0.99999999999999989</v>
      </c>
      <c r="G11" s="13">
        <f>SUM(E11)</f>
        <v>0.99999999999999989</v>
      </c>
    </row>
    <row r="12" spans="1:9" ht="24.75" thickTop="1" x14ac:dyDescent="0.55000000000000004">
      <c r="E12" s="4"/>
      <c r="G12" s="12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88"/>
  <sheetViews>
    <sheetView rightToLeft="1" workbookViewId="0">
      <selection activeCell="N26" sqref="N26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2" ht="24.75" x14ac:dyDescent="0.55000000000000004">
      <c r="A3" s="18" t="s">
        <v>177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2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2" ht="24.75" x14ac:dyDescent="0.55000000000000004">
      <c r="A6" s="19" t="s">
        <v>178</v>
      </c>
      <c r="B6" s="19" t="s">
        <v>178</v>
      </c>
      <c r="C6" s="19" t="s">
        <v>178</v>
      </c>
      <c r="D6" s="19" t="s">
        <v>178</v>
      </c>
      <c r="E6" s="19" t="s">
        <v>178</v>
      </c>
      <c r="F6" s="19" t="s">
        <v>178</v>
      </c>
      <c r="G6" s="19" t="s">
        <v>178</v>
      </c>
      <c r="I6" s="19" t="s">
        <v>179</v>
      </c>
      <c r="J6" s="19" t="s">
        <v>179</v>
      </c>
      <c r="K6" s="19" t="s">
        <v>179</v>
      </c>
      <c r="L6" s="19" t="s">
        <v>179</v>
      </c>
      <c r="M6" s="19" t="s">
        <v>179</v>
      </c>
      <c r="O6" s="19" t="s">
        <v>180</v>
      </c>
      <c r="P6" s="19" t="s">
        <v>180</v>
      </c>
      <c r="Q6" s="19" t="s">
        <v>180</v>
      </c>
      <c r="R6" s="19" t="s">
        <v>180</v>
      </c>
      <c r="S6" s="19" t="s">
        <v>180</v>
      </c>
    </row>
    <row r="7" spans="1:22" ht="24.75" x14ac:dyDescent="0.55000000000000004">
      <c r="A7" s="19" t="s">
        <v>181</v>
      </c>
      <c r="C7" s="19" t="s">
        <v>182</v>
      </c>
      <c r="E7" s="19" t="s">
        <v>121</v>
      </c>
      <c r="G7" s="19" t="s">
        <v>122</v>
      </c>
      <c r="I7" s="19" t="s">
        <v>183</v>
      </c>
      <c r="K7" s="19" t="s">
        <v>184</v>
      </c>
      <c r="M7" s="19" t="s">
        <v>185</v>
      </c>
      <c r="O7" s="19" t="s">
        <v>183</v>
      </c>
      <c r="Q7" s="19" t="s">
        <v>184</v>
      </c>
      <c r="S7" s="19" t="s">
        <v>185</v>
      </c>
    </row>
    <row r="8" spans="1:22" x14ac:dyDescent="0.55000000000000004">
      <c r="A8" s="1" t="s">
        <v>186</v>
      </c>
      <c r="C8" s="4" t="s">
        <v>286</v>
      </c>
      <c r="E8" s="4" t="s">
        <v>188</v>
      </c>
      <c r="F8" s="4"/>
      <c r="G8" s="6">
        <v>18</v>
      </c>
      <c r="H8" s="4"/>
      <c r="I8" s="6">
        <v>0</v>
      </c>
      <c r="J8" s="4"/>
      <c r="K8" s="4">
        <v>0</v>
      </c>
      <c r="L8" s="4"/>
      <c r="M8" s="6">
        <v>0</v>
      </c>
      <c r="N8" s="4"/>
      <c r="O8" s="6">
        <v>1309274646</v>
      </c>
      <c r="P8" s="4"/>
      <c r="Q8" s="6">
        <v>0</v>
      </c>
      <c r="R8" s="4"/>
      <c r="S8" s="6">
        <v>1309274646</v>
      </c>
      <c r="T8" s="4"/>
      <c r="U8" s="4"/>
      <c r="V8" s="4"/>
    </row>
    <row r="9" spans="1:22" x14ac:dyDescent="0.55000000000000004">
      <c r="A9" s="1" t="s">
        <v>189</v>
      </c>
      <c r="C9" s="4" t="s">
        <v>286</v>
      </c>
      <c r="E9" s="4" t="s">
        <v>190</v>
      </c>
      <c r="F9" s="4"/>
      <c r="G9" s="6">
        <v>18</v>
      </c>
      <c r="H9" s="4"/>
      <c r="I9" s="6">
        <v>0</v>
      </c>
      <c r="J9" s="4"/>
      <c r="K9" s="4">
        <v>0</v>
      </c>
      <c r="L9" s="4"/>
      <c r="M9" s="6">
        <v>0</v>
      </c>
      <c r="N9" s="4"/>
      <c r="O9" s="6">
        <v>45800537</v>
      </c>
      <c r="P9" s="4"/>
      <c r="Q9" s="6">
        <v>0</v>
      </c>
      <c r="R9" s="4"/>
      <c r="S9" s="6">
        <v>45800537</v>
      </c>
      <c r="T9" s="4"/>
      <c r="U9" s="4"/>
      <c r="V9" s="4"/>
    </row>
    <row r="10" spans="1:22" x14ac:dyDescent="0.55000000000000004">
      <c r="A10" s="1" t="s">
        <v>146</v>
      </c>
      <c r="C10" s="4" t="s">
        <v>286</v>
      </c>
      <c r="E10" s="4" t="s">
        <v>148</v>
      </c>
      <c r="F10" s="4"/>
      <c r="G10" s="6">
        <v>18</v>
      </c>
      <c r="H10" s="4"/>
      <c r="I10" s="6">
        <v>1253983563</v>
      </c>
      <c r="J10" s="4"/>
      <c r="K10" s="4">
        <v>0</v>
      </c>
      <c r="L10" s="4"/>
      <c r="M10" s="6">
        <v>1253983563</v>
      </c>
      <c r="N10" s="4"/>
      <c r="O10" s="6">
        <v>26032316574</v>
      </c>
      <c r="P10" s="4"/>
      <c r="Q10" s="6">
        <v>0</v>
      </c>
      <c r="R10" s="4"/>
      <c r="S10" s="6">
        <v>26032316574</v>
      </c>
      <c r="T10" s="4"/>
      <c r="U10" s="4"/>
      <c r="V10" s="4"/>
    </row>
    <row r="11" spans="1:22" x14ac:dyDescent="0.55000000000000004">
      <c r="A11" s="1" t="s">
        <v>149</v>
      </c>
      <c r="C11" s="4" t="s">
        <v>286</v>
      </c>
      <c r="E11" s="4" t="s">
        <v>151</v>
      </c>
      <c r="F11" s="4"/>
      <c r="G11" s="6">
        <v>15</v>
      </c>
      <c r="H11" s="4"/>
      <c r="I11" s="6">
        <v>3251810230</v>
      </c>
      <c r="J11" s="4"/>
      <c r="K11" s="4">
        <v>0</v>
      </c>
      <c r="L11" s="4"/>
      <c r="M11" s="6">
        <v>3251810230</v>
      </c>
      <c r="N11" s="4"/>
      <c r="O11" s="6">
        <v>8661150750</v>
      </c>
      <c r="P11" s="4"/>
      <c r="Q11" s="6">
        <v>0</v>
      </c>
      <c r="R11" s="4"/>
      <c r="S11" s="6">
        <v>8661150750</v>
      </c>
      <c r="T11" s="4"/>
      <c r="U11" s="4"/>
      <c r="V11" s="4"/>
    </row>
    <row r="12" spans="1:22" x14ac:dyDescent="0.55000000000000004">
      <c r="A12" s="1" t="s">
        <v>152</v>
      </c>
      <c r="C12" s="4" t="s">
        <v>286</v>
      </c>
      <c r="E12" s="4" t="s">
        <v>154</v>
      </c>
      <c r="F12" s="4"/>
      <c r="G12" s="6">
        <v>16</v>
      </c>
      <c r="H12" s="4"/>
      <c r="I12" s="6">
        <v>55749664</v>
      </c>
      <c r="J12" s="4"/>
      <c r="K12" s="4">
        <v>0</v>
      </c>
      <c r="L12" s="4"/>
      <c r="M12" s="6">
        <v>55749664</v>
      </c>
      <c r="N12" s="4"/>
      <c r="O12" s="6">
        <v>4237112903</v>
      </c>
      <c r="P12" s="4"/>
      <c r="Q12" s="6">
        <v>0</v>
      </c>
      <c r="R12" s="4"/>
      <c r="S12" s="6">
        <v>4237112903</v>
      </c>
      <c r="T12" s="4"/>
      <c r="U12" s="4"/>
      <c r="V12" s="4"/>
    </row>
    <row r="13" spans="1:22" x14ac:dyDescent="0.55000000000000004">
      <c r="A13" s="1" t="s">
        <v>140</v>
      </c>
      <c r="C13" s="4" t="s">
        <v>286</v>
      </c>
      <c r="E13" s="4" t="s">
        <v>142</v>
      </c>
      <c r="F13" s="4"/>
      <c r="G13" s="6">
        <v>18</v>
      </c>
      <c r="H13" s="4"/>
      <c r="I13" s="6">
        <v>375062001</v>
      </c>
      <c r="J13" s="4"/>
      <c r="K13" s="4">
        <v>0</v>
      </c>
      <c r="L13" s="4"/>
      <c r="M13" s="6">
        <v>375062001</v>
      </c>
      <c r="N13" s="4"/>
      <c r="O13" s="6">
        <v>499580941</v>
      </c>
      <c r="P13" s="4"/>
      <c r="Q13" s="6">
        <v>0</v>
      </c>
      <c r="R13" s="4"/>
      <c r="S13" s="6">
        <v>499580941</v>
      </c>
      <c r="T13" s="4"/>
      <c r="U13" s="4"/>
      <c r="V13" s="4"/>
    </row>
    <row r="14" spans="1:22" x14ac:dyDescent="0.55000000000000004">
      <c r="A14" s="1" t="s">
        <v>191</v>
      </c>
      <c r="C14" s="4" t="s">
        <v>286</v>
      </c>
      <c r="E14" s="4" t="s">
        <v>192</v>
      </c>
      <c r="F14" s="4"/>
      <c r="G14" s="6">
        <v>21</v>
      </c>
      <c r="H14" s="4"/>
      <c r="I14" s="6">
        <v>0</v>
      </c>
      <c r="J14" s="4"/>
      <c r="K14" s="4">
        <v>0</v>
      </c>
      <c r="L14" s="4"/>
      <c r="M14" s="6">
        <v>0</v>
      </c>
      <c r="N14" s="4"/>
      <c r="O14" s="6">
        <v>11109175055</v>
      </c>
      <c r="P14" s="4"/>
      <c r="Q14" s="6">
        <v>0</v>
      </c>
      <c r="R14" s="4"/>
      <c r="S14" s="6">
        <v>11109175055</v>
      </c>
      <c r="T14" s="4"/>
      <c r="U14" s="4"/>
      <c r="V14" s="4"/>
    </row>
    <row r="15" spans="1:22" x14ac:dyDescent="0.55000000000000004">
      <c r="A15" s="1" t="s">
        <v>193</v>
      </c>
      <c r="C15" s="4" t="s">
        <v>286</v>
      </c>
      <c r="E15" s="4" t="s">
        <v>194</v>
      </c>
      <c r="F15" s="4"/>
      <c r="G15" s="6">
        <v>18</v>
      </c>
      <c r="H15" s="4"/>
      <c r="I15" s="6">
        <v>0</v>
      </c>
      <c r="J15" s="4"/>
      <c r="K15" s="4">
        <v>0</v>
      </c>
      <c r="L15" s="4"/>
      <c r="M15" s="6">
        <v>0</v>
      </c>
      <c r="N15" s="4"/>
      <c r="O15" s="6">
        <v>120101527</v>
      </c>
      <c r="P15" s="4"/>
      <c r="Q15" s="6">
        <v>0</v>
      </c>
      <c r="R15" s="4"/>
      <c r="S15" s="6">
        <v>120101527</v>
      </c>
      <c r="T15" s="4"/>
      <c r="U15" s="4"/>
      <c r="V15" s="4"/>
    </row>
    <row r="16" spans="1:22" x14ac:dyDescent="0.55000000000000004">
      <c r="A16" s="1" t="s">
        <v>195</v>
      </c>
      <c r="C16" s="4" t="s">
        <v>286</v>
      </c>
      <c r="E16" s="4" t="s">
        <v>196</v>
      </c>
      <c r="F16" s="4"/>
      <c r="G16" s="6">
        <v>18</v>
      </c>
      <c r="H16" s="4"/>
      <c r="I16" s="6">
        <v>0</v>
      </c>
      <c r="J16" s="4"/>
      <c r="K16" s="4">
        <v>0</v>
      </c>
      <c r="L16" s="4"/>
      <c r="M16" s="6">
        <v>0</v>
      </c>
      <c r="N16" s="4"/>
      <c r="O16" s="6">
        <v>604931509</v>
      </c>
      <c r="P16" s="4"/>
      <c r="Q16" s="6">
        <v>0</v>
      </c>
      <c r="R16" s="4"/>
      <c r="S16" s="6">
        <v>604931509</v>
      </c>
      <c r="T16" s="4"/>
      <c r="U16" s="4"/>
      <c r="V16" s="4"/>
    </row>
    <row r="17" spans="1:22" x14ac:dyDescent="0.55000000000000004">
      <c r="A17" s="1" t="s">
        <v>167</v>
      </c>
      <c r="C17" s="6">
        <v>1</v>
      </c>
      <c r="E17" s="4" t="s">
        <v>286</v>
      </c>
      <c r="F17" s="4"/>
      <c r="G17" s="6">
        <v>8</v>
      </c>
      <c r="H17" s="4"/>
      <c r="I17" s="6">
        <v>1765667</v>
      </c>
      <c r="J17" s="4"/>
      <c r="K17" s="4">
        <v>0</v>
      </c>
      <c r="L17" s="4"/>
      <c r="M17" s="6">
        <v>1765667</v>
      </c>
      <c r="N17" s="4"/>
      <c r="O17" s="6">
        <v>611340311</v>
      </c>
      <c r="P17" s="4"/>
      <c r="Q17" s="6">
        <v>0</v>
      </c>
      <c r="R17" s="4"/>
      <c r="S17" s="6">
        <v>611340311</v>
      </c>
      <c r="T17" s="4"/>
      <c r="U17" s="4"/>
      <c r="V17" s="4"/>
    </row>
    <row r="18" spans="1:22" x14ac:dyDescent="0.55000000000000004">
      <c r="A18" s="1" t="s">
        <v>171</v>
      </c>
      <c r="C18" s="6">
        <v>25</v>
      </c>
      <c r="E18" s="4" t="s">
        <v>286</v>
      </c>
      <c r="F18" s="4"/>
      <c r="G18" s="6">
        <v>8</v>
      </c>
      <c r="H18" s="4"/>
      <c r="I18" s="6">
        <v>912460</v>
      </c>
      <c r="J18" s="4"/>
      <c r="K18" s="4">
        <v>0</v>
      </c>
      <c r="L18" s="4"/>
      <c r="M18" s="6">
        <v>912460</v>
      </c>
      <c r="N18" s="4"/>
      <c r="O18" s="6">
        <v>41026174</v>
      </c>
      <c r="P18" s="4"/>
      <c r="Q18" s="6">
        <v>0</v>
      </c>
      <c r="R18" s="4"/>
      <c r="S18" s="6">
        <v>41026174</v>
      </c>
      <c r="T18" s="4"/>
      <c r="U18" s="4"/>
      <c r="V18" s="4"/>
    </row>
    <row r="19" spans="1:22" x14ac:dyDescent="0.55000000000000004">
      <c r="A19" s="1" t="s">
        <v>174</v>
      </c>
      <c r="C19" s="6">
        <v>1</v>
      </c>
      <c r="E19" s="4" t="s">
        <v>286</v>
      </c>
      <c r="F19" s="4"/>
      <c r="G19" s="6">
        <v>8</v>
      </c>
      <c r="H19" s="4"/>
      <c r="I19" s="6">
        <v>2239903</v>
      </c>
      <c r="J19" s="4"/>
      <c r="K19" s="4">
        <v>0</v>
      </c>
      <c r="L19" s="4"/>
      <c r="M19" s="6">
        <v>2239903</v>
      </c>
      <c r="N19" s="4"/>
      <c r="O19" s="6">
        <v>523816098</v>
      </c>
      <c r="P19" s="4"/>
      <c r="Q19" s="6">
        <v>0</v>
      </c>
      <c r="R19" s="4"/>
      <c r="S19" s="6">
        <v>523816098</v>
      </c>
      <c r="T19" s="4"/>
      <c r="U19" s="4"/>
      <c r="V19" s="4"/>
    </row>
    <row r="20" spans="1:22" ht="24.75" thickBot="1" x14ac:dyDescent="0.6">
      <c r="C20" s="4"/>
      <c r="E20" s="4"/>
      <c r="F20" s="4"/>
      <c r="G20" s="4"/>
      <c r="H20" s="4"/>
      <c r="I20" s="14">
        <f>SUM(I8:I19)</f>
        <v>4941523488</v>
      </c>
      <c r="J20" s="4"/>
      <c r="K20" s="10">
        <f>SUM(K8:K19)</f>
        <v>0</v>
      </c>
      <c r="L20" s="4"/>
      <c r="M20" s="14">
        <f>SUM(M8:M19)</f>
        <v>4941523488</v>
      </c>
      <c r="N20" s="4"/>
      <c r="O20" s="14">
        <f>SUM(O8:O19)</f>
        <v>53795627025</v>
      </c>
      <c r="P20" s="4"/>
      <c r="Q20" s="14">
        <f>SUM(Q8:Q19)</f>
        <v>0</v>
      </c>
      <c r="R20" s="4"/>
      <c r="S20" s="14">
        <f>SUM(S8:S19)</f>
        <v>53795627025</v>
      </c>
      <c r="T20" s="4"/>
      <c r="U20" s="4"/>
      <c r="V20" s="4"/>
    </row>
    <row r="21" spans="1:22" ht="24.75" thickTop="1" x14ac:dyDescent="0.55000000000000004">
      <c r="C21" s="4"/>
      <c r="E21" s="4"/>
      <c r="F21" s="4"/>
      <c r="G21" s="4"/>
      <c r="H21" s="4"/>
      <c r="I21" s="4"/>
      <c r="J21" s="4"/>
      <c r="K21" s="4"/>
      <c r="L21" s="4"/>
      <c r="M21" s="6"/>
      <c r="N21" s="6"/>
      <c r="O21" s="6"/>
      <c r="P21" s="6"/>
      <c r="Q21" s="6"/>
      <c r="R21" s="6"/>
      <c r="S21" s="6"/>
      <c r="T21" s="4"/>
      <c r="U21" s="4"/>
      <c r="V21" s="4"/>
    </row>
    <row r="22" spans="1:22" x14ac:dyDescent="0.55000000000000004">
      <c r="C22" s="4"/>
      <c r="E22" s="4"/>
      <c r="F22" s="4"/>
      <c r="G22" s="4"/>
      <c r="H22" s="4"/>
      <c r="I22" s="4"/>
      <c r="J22" s="4"/>
      <c r="K22" s="4"/>
      <c r="L22" s="4"/>
      <c r="M22" s="6"/>
      <c r="N22" s="6"/>
      <c r="O22" s="6"/>
      <c r="P22" s="6"/>
      <c r="Q22" s="6"/>
      <c r="R22" s="6"/>
      <c r="S22" s="6"/>
      <c r="T22" s="4"/>
      <c r="U22" s="4"/>
      <c r="V22" s="4"/>
    </row>
    <row r="23" spans="1:22" x14ac:dyDescent="0.55000000000000004">
      <c r="C23" s="4"/>
    </row>
    <row r="24" spans="1:22" x14ac:dyDescent="0.55000000000000004">
      <c r="C24" s="4"/>
    </row>
    <row r="25" spans="1:22" x14ac:dyDescent="0.55000000000000004">
      <c r="C25" s="4"/>
      <c r="M25" s="3"/>
      <c r="N25" s="3"/>
      <c r="O25" s="3"/>
      <c r="P25" s="3"/>
      <c r="Q25" s="3"/>
      <c r="R25" s="3"/>
      <c r="S25" s="3"/>
    </row>
    <row r="26" spans="1:22" x14ac:dyDescent="0.55000000000000004">
      <c r="C26" s="4"/>
    </row>
    <row r="27" spans="1:22" x14ac:dyDescent="0.55000000000000004">
      <c r="C27" s="4"/>
    </row>
    <row r="28" spans="1:22" x14ac:dyDescent="0.55000000000000004">
      <c r="C28" s="4"/>
    </row>
    <row r="29" spans="1:22" x14ac:dyDescent="0.55000000000000004">
      <c r="C29" s="4"/>
    </row>
    <row r="30" spans="1:22" x14ac:dyDescent="0.55000000000000004">
      <c r="C30" s="4"/>
    </row>
    <row r="31" spans="1:22" x14ac:dyDescent="0.55000000000000004">
      <c r="C31" s="4"/>
    </row>
    <row r="32" spans="1:22" x14ac:dyDescent="0.55000000000000004">
      <c r="C32" s="4"/>
    </row>
    <row r="33" spans="3:3" x14ac:dyDescent="0.55000000000000004">
      <c r="C33" s="4"/>
    </row>
    <row r="34" spans="3:3" x14ac:dyDescent="0.55000000000000004">
      <c r="C34" s="4"/>
    </row>
    <row r="35" spans="3:3" x14ac:dyDescent="0.55000000000000004">
      <c r="C35" s="4"/>
    </row>
    <row r="36" spans="3:3" x14ac:dyDescent="0.55000000000000004">
      <c r="C36" s="4"/>
    </row>
    <row r="37" spans="3:3" x14ac:dyDescent="0.55000000000000004">
      <c r="C37" s="4"/>
    </row>
    <row r="38" spans="3:3" x14ac:dyDescent="0.55000000000000004">
      <c r="C38" s="4"/>
    </row>
    <row r="39" spans="3:3" x14ac:dyDescent="0.55000000000000004">
      <c r="C39" s="4"/>
    </row>
    <row r="40" spans="3:3" x14ac:dyDescent="0.55000000000000004">
      <c r="C40" s="4"/>
    </row>
    <row r="41" spans="3:3" x14ac:dyDescent="0.55000000000000004">
      <c r="C41" s="4"/>
    </row>
    <row r="42" spans="3:3" x14ac:dyDescent="0.55000000000000004">
      <c r="C42" s="4"/>
    </row>
    <row r="43" spans="3:3" x14ac:dyDescent="0.55000000000000004">
      <c r="C43" s="4"/>
    </row>
    <row r="44" spans="3:3" x14ac:dyDescent="0.55000000000000004">
      <c r="C44" s="4"/>
    </row>
    <row r="45" spans="3:3" x14ac:dyDescent="0.55000000000000004">
      <c r="C45" s="4"/>
    </row>
    <row r="46" spans="3:3" x14ac:dyDescent="0.55000000000000004">
      <c r="C46" s="4"/>
    </row>
    <row r="47" spans="3:3" x14ac:dyDescent="0.55000000000000004">
      <c r="C47" s="4"/>
    </row>
    <row r="48" spans="3:3" x14ac:dyDescent="0.55000000000000004">
      <c r="C48" s="4"/>
    </row>
    <row r="49" spans="3:3" x14ac:dyDescent="0.55000000000000004">
      <c r="C49" s="4"/>
    </row>
    <row r="50" spans="3:3" x14ac:dyDescent="0.55000000000000004">
      <c r="C50" s="4"/>
    </row>
    <row r="51" spans="3:3" x14ac:dyDescent="0.55000000000000004">
      <c r="C51" s="4"/>
    </row>
    <row r="52" spans="3:3" x14ac:dyDescent="0.55000000000000004">
      <c r="C52" s="4"/>
    </row>
    <row r="53" spans="3:3" x14ac:dyDescent="0.55000000000000004">
      <c r="C53" s="4"/>
    </row>
    <row r="54" spans="3:3" x14ac:dyDescent="0.55000000000000004">
      <c r="C54" s="4"/>
    </row>
    <row r="55" spans="3:3" x14ac:dyDescent="0.55000000000000004">
      <c r="C55" s="4"/>
    </row>
    <row r="56" spans="3:3" x14ac:dyDescent="0.55000000000000004">
      <c r="C56" s="4"/>
    </row>
    <row r="57" spans="3:3" x14ac:dyDescent="0.55000000000000004">
      <c r="C57" s="4"/>
    </row>
    <row r="58" spans="3:3" x14ac:dyDescent="0.55000000000000004">
      <c r="C58" s="4"/>
    </row>
    <row r="59" spans="3:3" x14ac:dyDescent="0.55000000000000004">
      <c r="C59" s="4"/>
    </row>
    <row r="60" spans="3:3" x14ac:dyDescent="0.55000000000000004">
      <c r="C60" s="4"/>
    </row>
    <row r="61" spans="3:3" x14ac:dyDescent="0.55000000000000004">
      <c r="C61" s="4"/>
    </row>
    <row r="62" spans="3:3" x14ac:dyDescent="0.55000000000000004">
      <c r="C62" s="4"/>
    </row>
    <row r="63" spans="3:3" x14ac:dyDescent="0.55000000000000004">
      <c r="C63" s="4"/>
    </row>
    <row r="64" spans="3:3" x14ac:dyDescent="0.55000000000000004">
      <c r="C64" s="4"/>
    </row>
    <row r="65" spans="3:3" x14ac:dyDescent="0.55000000000000004">
      <c r="C65" s="4"/>
    </row>
    <row r="66" spans="3:3" x14ac:dyDescent="0.55000000000000004">
      <c r="C66" s="4"/>
    </row>
    <row r="67" spans="3:3" x14ac:dyDescent="0.55000000000000004">
      <c r="C67" s="4"/>
    </row>
    <row r="68" spans="3:3" x14ac:dyDescent="0.55000000000000004">
      <c r="C68" s="4"/>
    </row>
    <row r="69" spans="3:3" x14ac:dyDescent="0.55000000000000004">
      <c r="C69" s="4"/>
    </row>
    <row r="70" spans="3:3" x14ac:dyDescent="0.55000000000000004">
      <c r="C70" s="4"/>
    </row>
    <row r="71" spans="3:3" x14ac:dyDescent="0.55000000000000004">
      <c r="C71" s="4"/>
    </row>
    <row r="72" spans="3:3" x14ac:dyDescent="0.55000000000000004">
      <c r="C72" s="4"/>
    </row>
    <row r="73" spans="3:3" x14ac:dyDescent="0.55000000000000004">
      <c r="C73" s="4"/>
    </row>
    <row r="74" spans="3:3" x14ac:dyDescent="0.55000000000000004">
      <c r="C74" s="4"/>
    </row>
    <row r="75" spans="3:3" x14ac:dyDescent="0.55000000000000004">
      <c r="C75" s="4"/>
    </row>
    <row r="76" spans="3:3" x14ac:dyDescent="0.55000000000000004">
      <c r="C76" s="4"/>
    </row>
    <row r="77" spans="3:3" x14ac:dyDescent="0.55000000000000004">
      <c r="C77" s="4"/>
    </row>
    <row r="78" spans="3:3" x14ac:dyDescent="0.55000000000000004">
      <c r="C78" s="4"/>
    </row>
    <row r="79" spans="3:3" x14ac:dyDescent="0.55000000000000004">
      <c r="C79" s="4"/>
    </row>
    <row r="80" spans="3:3" x14ac:dyDescent="0.55000000000000004">
      <c r="C80" s="4"/>
    </row>
    <row r="81" spans="3:3" x14ac:dyDescent="0.55000000000000004">
      <c r="C81" s="4"/>
    </row>
    <row r="82" spans="3:3" x14ac:dyDescent="0.55000000000000004">
      <c r="C82" s="4"/>
    </row>
    <row r="83" spans="3:3" x14ac:dyDescent="0.55000000000000004">
      <c r="C83" s="4"/>
    </row>
    <row r="84" spans="3:3" x14ac:dyDescent="0.55000000000000004">
      <c r="C84" s="4"/>
    </row>
    <row r="85" spans="3:3" x14ac:dyDescent="0.55000000000000004">
      <c r="C85" s="4"/>
    </row>
    <row r="86" spans="3:3" x14ac:dyDescent="0.55000000000000004">
      <c r="C86" s="4"/>
    </row>
    <row r="87" spans="3:3" x14ac:dyDescent="0.55000000000000004">
      <c r="C87" s="4"/>
    </row>
    <row r="88" spans="3:3" x14ac:dyDescent="0.55000000000000004">
      <c r="C88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33"/>
  <sheetViews>
    <sheetView rightToLeft="1" workbookViewId="0">
      <selection activeCell="M35" sqref="M35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1" ht="24.75" x14ac:dyDescent="0.55000000000000004">
      <c r="A3" s="18" t="s">
        <v>177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1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1" ht="24.75" x14ac:dyDescent="0.55000000000000004">
      <c r="A6" s="18" t="s">
        <v>3</v>
      </c>
      <c r="C6" s="19" t="s">
        <v>197</v>
      </c>
      <c r="D6" s="19" t="s">
        <v>197</v>
      </c>
      <c r="E6" s="19" t="s">
        <v>197</v>
      </c>
      <c r="F6" s="19" t="s">
        <v>197</v>
      </c>
      <c r="G6" s="19" t="s">
        <v>197</v>
      </c>
      <c r="I6" s="19" t="s">
        <v>179</v>
      </c>
      <c r="J6" s="19" t="s">
        <v>179</v>
      </c>
      <c r="K6" s="19" t="s">
        <v>179</v>
      </c>
      <c r="L6" s="19" t="s">
        <v>179</v>
      </c>
      <c r="M6" s="19" t="s">
        <v>179</v>
      </c>
      <c r="O6" s="19" t="s">
        <v>180</v>
      </c>
      <c r="P6" s="19" t="s">
        <v>180</v>
      </c>
      <c r="Q6" s="19" t="s">
        <v>180</v>
      </c>
      <c r="R6" s="19" t="s">
        <v>180</v>
      </c>
      <c r="S6" s="19" t="s">
        <v>180</v>
      </c>
    </row>
    <row r="7" spans="1:21" ht="24.75" x14ac:dyDescent="0.55000000000000004">
      <c r="A7" s="19" t="s">
        <v>3</v>
      </c>
      <c r="C7" s="19" t="s">
        <v>198</v>
      </c>
      <c r="E7" s="19" t="s">
        <v>199</v>
      </c>
      <c r="G7" s="19" t="s">
        <v>200</v>
      </c>
      <c r="I7" s="19" t="s">
        <v>201</v>
      </c>
      <c r="K7" s="19" t="s">
        <v>184</v>
      </c>
      <c r="M7" s="19" t="s">
        <v>202</v>
      </c>
      <c r="O7" s="19" t="s">
        <v>201</v>
      </c>
      <c r="Q7" s="19" t="s">
        <v>184</v>
      </c>
      <c r="S7" s="19" t="s">
        <v>202</v>
      </c>
    </row>
    <row r="8" spans="1:21" x14ac:dyDescent="0.55000000000000004">
      <c r="A8" s="1" t="s">
        <v>108</v>
      </c>
      <c r="C8" s="4" t="s">
        <v>203</v>
      </c>
      <c r="D8" s="4"/>
      <c r="E8" s="6">
        <v>6763911</v>
      </c>
      <c r="F8" s="4"/>
      <c r="G8" s="6">
        <v>1000</v>
      </c>
      <c r="H8" s="4"/>
      <c r="I8" s="6">
        <v>6763911000</v>
      </c>
      <c r="J8" s="4"/>
      <c r="K8" s="6">
        <v>529498083</v>
      </c>
      <c r="L8" s="4"/>
      <c r="M8" s="6">
        <v>6234412917</v>
      </c>
      <c r="N8" s="4"/>
      <c r="O8" s="6">
        <v>6763911000</v>
      </c>
      <c r="P8" s="4"/>
      <c r="Q8" s="6">
        <v>529498083</v>
      </c>
      <c r="R8" s="4"/>
      <c r="S8" s="6">
        <v>6234412917</v>
      </c>
      <c r="T8" s="4"/>
      <c r="U8" s="4"/>
    </row>
    <row r="9" spans="1:21" x14ac:dyDescent="0.55000000000000004">
      <c r="A9" s="1" t="s">
        <v>64</v>
      </c>
      <c r="C9" s="4" t="s">
        <v>204</v>
      </c>
      <c r="D9" s="4"/>
      <c r="E9" s="6">
        <v>72151575</v>
      </c>
      <c r="F9" s="4"/>
      <c r="G9" s="6">
        <v>800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57721260000</v>
      </c>
      <c r="P9" s="4"/>
      <c r="Q9" s="6">
        <v>0</v>
      </c>
      <c r="R9" s="4"/>
      <c r="S9" s="6">
        <v>57721260000</v>
      </c>
      <c r="T9" s="4"/>
      <c r="U9" s="4"/>
    </row>
    <row r="10" spans="1:21" x14ac:dyDescent="0.55000000000000004">
      <c r="A10" s="1" t="s">
        <v>68</v>
      </c>
      <c r="C10" s="4" t="s">
        <v>4</v>
      </c>
      <c r="D10" s="4"/>
      <c r="E10" s="6">
        <v>55906620</v>
      </c>
      <c r="F10" s="4"/>
      <c r="G10" s="6">
        <v>2350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131380557000</v>
      </c>
      <c r="P10" s="4"/>
      <c r="Q10" s="6">
        <v>0</v>
      </c>
      <c r="R10" s="4"/>
      <c r="S10" s="6">
        <v>131380557000</v>
      </c>
      <c r="T10" s="4"/>
      <c r="U10" s="4"/>
    </row>
    <row r="11" spans="1:21" x14ac:dyDescent="0.55000000000000004">
      <c r="A11" s="1" t="s">
        <v>75</v>
      </c>
      <c r="C11" s="4" t="s">
        <v>205</v>
      </c>
      <c r="D11" s="4"/>
      <c r="E11" s="6">
        <v>7538674</v>
      </c>
      <c r="F11" s="4"/>
      <c r="G11" s="6">
        <v>5000</v>
      </c>
      <c r="H11" s="4"/>
      <c r="I11" s="6">
        <v>37693370000</v>
      </c>
      <c r="J11" s="4"/>
      <c r="K11" s="6">
        <v>2818642370</v>
      </c>
      <c r="L11" s="4"/>
      <c r="M11" s="6">
        <v>34874727630</v>
      </c>
      <c r="N11" s="4"/>
      <c r="O11" s="6">
        <v>37693370000</v>
      </c>
      <c r="P11" s="4"/>
      <c r="Q11" s="6">
        <v>2818642370</v>
      </c>
      <c r="R11" s="4"/>
      <c r="S11" s="6">
        <v>34874727630</v>
      </c>
      <c r="T11" s="4"/>
      <c r="U11" s="4"/>
    </row>
    <row r="12" spans="1:21" x14ac:dyDescent="0.55000000000000004">
      <c r="A12" s="1" t="s">
        <v>74</v>
      </c>
      <c r="C12" s="4" t="s">
        <v>206</v>
      </c>
      <c r="D12" s="4"/>
      <c r="E12" s="6">
        <v>3768112</v>
      </c>
      <c r="F12" s="4"/>
      <c r="G12" s="6">
        <v>3700</v>
      </c>
      <c r="H12" s="4"/>
      <c r="I12" s="6">
        <v>13942014400</v>
      </c>
      <c r="J12" s="4"/>
      <c r="K12" s="6">
        <v>1091420319</v>
      </c>
      <c r="L12" s="4"/>
      <c r="M12" s="6">
        <v>12850594081</v>
      </c>
      <c r="N12" s="4"/>
      <c r="O12" s="6">
        <v>13942014400</v>
      </c>
      <c r="P12" s="4"/>
      <c r="Q12" s="6">
        <v>1091420319</v>
      </c>
      <c r="R12" s="4"/>
      <c r="S12" s="6">
        <v>12850594081</v>
      </c>
      <c r="T12" s="4"/>
      <c r="U12" s="4"/>
    </row>
    <row r="13" spans="1:21" x14ac:dyDescent="0.55000000000000004">
      <c r="A13" s="1" t="s">
        <v>88</v>
      </c>
      <c r="C13" s="4" t="s">
        <v>207</v>
      </c>
      <c r="D13" s="4"/>
      <c r="E13" s="6">
        <v>38127564</v>
      </c>
      <c r="F13" s="4"/>
      <c r="G13" s="6">
        <v>176</v>
      </c>
      <c r="H13" s="4"/>
      <c r="I13" s="6">
        <v>6710451264</v>
      </c>
      <c r="J13" s="4"/>
      <c r="K13" s="6">
        <v>950745887</v>
      </c>
      <c r="L13" s="4"/>
      <c r="M13" s="6">
        <v>5759705377</v>
      </c>
      <c r="N13" s="4"/>
      <c r="O13" s="6">
        <v>6710451264</v>
      </c>
      <c r="P13" s="4"/>
      <c r="Q13" s="6">
        <v>950745887</v>
      </c>
      <c r="R13" s="4"/>
      <c r="S13" s="6">
        <v>5759705377</v>
      </c>
      <c r="T13" s="4"/>
      <c r="U13" s="4"/>
    </row>
    <row r="14" spans="1:21" x14ac:dyDescent="0.55000000000000004">
      <c r="A14" s="1" t="s">
        <v>73</v>
      </c>
      <c r="C14" s="4" t="s">
        <v>208</v>
      </c>
      <c r="D14" s="4"/>
      <c r="E14" s="6">
        <v>8396519</v>
      </c>
      <c r="F14" s="4"/>
      <c r="G14" s="6">
        <v>5400</v>
      </c>
      <c r="H14" s="4"/>
      <c r="I14" s="6">
        <v>45341202600</v>
      </c>
      <c r="J14" s="4"/>
      <c r="K14" s="6">
        <v>3549437577</v>
      </c>
      <c r="L14" s="4"/>
      <c r="M14" s="6">
        <v>41791765023</v>
      </c>
      <c r="N14" s="4"/>
      <c r="O14" s="6">
        <v>45341202600</v>
      </c>
      <c r="P14" s="4"/>
      <c r="Q14" s="6">
        <v>3549437577</v>
      </c>
      <c r="R14" s="4"/>
      <c r="S14" s="6">
        <v>41791765023</v>
      </c>
      <c r="T14" s="4"/>
      <c r="U14" s="4"/>
    </row>
    <row r="15" spans="1:21" x14ac:dyDescent="0.55000000000000004">
      <c r="A15" s="1" t="s">
        <v>46</v>
      </c>
      <c r="C15" s="4" t="s">
        <v>133</v>
      </c>
      <c r="D15" s="4"/>
      <c r="E15" s="6">
        <v>9964198</v>
      </c>
      <c r="F15" s="4"/>
      <c r="G15" s="6">
        <v>1800</v>
      </c>
      <c r="H15" s="4"/>
      <c r="I15" s="6">
        <v>17935556400</v>
      </c>
      <c r="J15" s="4"/>
      <c r="K15" s="6">
        <v>1267248097</v>
      </c>
      <c r="L15" s="4"/>
      <c r="M15" s="6">
        <v>16668308303</v>
      </c>
      <c r="N15" s="4"/>
      <c r="O15" s="6">
        <v>17935556400</v>
      </c>
      <c r="P15" s="4"/>
      <c r="Q15" s="6">
        <v>1267248097</v>
      </c>
      <c r="R15" s="4"/>
      <c r="S15" s="6">
        <v>16668308303</v>
      </c>
      <c r="T15" s="4"/>
      <c r="U15" s="4"/>
    </row>
    <row r="16" spans="1:21" x14ac:dyDescent="0.55000000000000004">
      <c r="A16" s="1" t="s">
        <v>54</v>
      </c>
      <c r="C16" s="4" t="s">
        <v>6</v>
      </c>
      <c r="D16" s="4"/>
      <c r="E16" s="6">
        <v>2700885</v>
      </c>
      <c r="F16" s="4"/>
      <c r="G16" s="6">
        <v>1760</v>
      </c>
      <c r="H16" s="4"/>
      <c r="I16" s="6">
        <v>4753557600</v>
      </c>
      <c r="J16" s="4"/>
      <c r="K16" s="6">
        <v>532028345</v>
      </c>
      <c r="L16" s="4"/>
      <c r="M16" s="6">
        <v>4221529255</v>
      </c>
      <c r="N16" s="4"/>
      <c r="O16" s="6">
        <v>4753557600</v>
      </c>
      <c r="P16" s="4"/>
      <c r="Q16" s="6">
        <v>532028345</v>
      </c>
      <c r="R16" s="4"/>
      <c r="S16" s="6">
        <v>4221529255</v>
      </c>
      <c r="T16" s="4"/>
      <c r="U16" s="4"/>
    </row>
    <row r="17" spans="1:21" x14ac:dyDescent="0.55000000000000004">
      <c r="A17" s="1" t="s">
        <v>111</v>
      </c>
      <c r="C17" s="4" t="s">
        <v>6</v>
      </c>
      <c r="D17" s="4"/>
      <c r="E17" s="6">
        <v>4705372</v>
      </c>
      <c r="F17" s="4"/>
      <c r="G17" s="6">
        <v>930</v>
      </c>
      <c r="H17" s="4"/>
      <c r="I17" s="6">
        <v>4375995960</v>
      </c>
      <c r="J17" s="4"/>
      <c r="K17" s="6">
        <v>628808804</v>
      </c>
      <c r="L17" s="4"/>
      <c r="M17" s="6">
        <v>3747187156</v>
      </c>
      <c r="N17" s="4"/>
      <c r="O17" s="6">
        <v>4375995960</v>
      </c>
      <c r="P17" s="4"/>
      <c r="Q17" s="6">
        <v>628808804</v>
      </c>
      <c r="R17" s="4"/>
      <c r="S17" s="6">
        <v>3747187156</v>
      </c>
      <c r="T17" s="4"/>
      <c r="U17" s="4"/>
    </row>
    <row r="18" spans="1:21" x14ac:dyDescent="0.55000000000000004">
      <c r="A18" s="1" t="s">
        <v>96</v>
      </c>
      <c r="C18" s="4" t="s">
        <v>209</v>
      </c>
      <c r="D18" s="4"/>
      <c r="E18" s="6">
        <v>24004460</v>
      </c>
      <c r="F18" s="4"/>
      <c r="G18" s="6">
        <v>5100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122422746000</v>
      </c>
      <c r="P18" s="4"/>
      <c r="Q18" s="6">
        <v>0</v>
      </c>
      <c r="R18" s="4"/>
      <c r="S18" s="6">
        <v>122422746000</v>
      </c>
      <c r="T18" s="4"/>
      <c r="U18" s="4"/>
    </row>
    <row r="19" spans="1:21" x14ac:dyDescent="0.55000000000000004">
      <c r="A19" s="1" t="s">
        <v>27</v>
      </c>
      <c r="C19" s="4" t="s">
        <v>210</v>
      </c>
      <c r="D19" s="4"/>
      <c r="E19" s="6">
        <v>4623289</v>
      </c>
      <c r="F19" s="4"/>
      <c r="G19" s="6">
        <v>23500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108647291500</v>
      </c>
      <c r="P19" s="4"/>
      <c r="Q19" s="6">
        <v>0</v>
      </c>
      <c r="R19" s="4"/>
      <c r="S19" s="6">
        <v>108647291500</v>
      </c>
      <c r="T19" s="4"/>
      <c r="U19" s="4"/>
    </row>
    <row r="20" spans="1:21" x14ac:dyDescent="0.55000000000000004">
      <c r="A20" s="1" t="s">
        <v>80</v>
      </c>
      <c r="C20" s="4" t="s">
        <v>203</v>
      </c>
      <c r="D20" s="4"/>
      <c r="E20" s="6">
        <v>3203005</v>
      </c>
      <c r="F20" s="4"/>
      <c r="G20" s="6">
        <v>66</v>
      </c>
      <c r="H20" s="4"/>
      <c r="I20" s="6">
        <v>211398330</v>
      </c>
      <c r="J20" s="4"/>
      <c r="K20" s="6">
        <v>14560599</v>
      </c>
      <c r="L20" s="4"/>
      <c r="M20" s="6">
        <v>196837731</v>
      </c>
      <c r="N20" s="4"/>
      <c r="O20" s="6">
        <v>211398330</v>
      </c>
      <c r="P20" s="4"/>
      <c r="Q20" s="6">
        <v>14560599</v>
      </c>
      <c r="R20" s="4"/>
      <c r="S20" s="6">
        <v>196837731</v>
      </c>
      <c r="T20" s="4"/>
      <c r="U20" s="4"/>
    </row>
    <row r="21" spans="1:21" x14ac:dyDescent="0.55000000000000004">
      <c r="A21" s="1" t="s">
        <v>40</v>
      </c>
      <c r="C21" s="4" t="s">
        <v>211</v>
      </c>
      <c r="D21" s="4"/>
      <c r="E21" s="6">
        <v>402038</v>
      </c>
      <c r="F21" s="4"/>
      <c r="G21" s="6">
        <v>5650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2271514700</v>
      </c>
      <c r="P21" s="4"/>
      <c r="Q21" s="6">
        <v>0</v>
      </c>
      <c r="R21" s="4"/>
      <c r="S21" s="6">
        <v>2271514700</v>
      </c>
      <c r="T21" s="4"/>
      <c r="U21" s="4"/>
    </row>
    <row r="22" spans="1:21" x14ac:dyDescent="0.55000000000000004">
      <c r="A22" s="1" t="s">
        <v>100</v>
      </c>
      <c r="C22" s="4" t="s">
        <v>4</v>
      </c>
      <c r="D22" s="4"/>
      <c r="E22" s="6">
        <v>393836</v>
      </c>
      <c r="F22" s="4"/>
      <c r="G22" s="6">
        <v>750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295377000</v>
      </c>
      <c r="P22" s="4"/>
      <c r="Q22" s="6">
        <v>37760262</v>
      </c>
      <c r="R22" s="4"/>
      <c r="S22" s="6">
        <v>257616738</v>
      </c>
      <c r="T22" s="4"/>
      <c r="U22" s="4"/>
    </row>
    <row r="23" spans="1:21" x14ac:dyDescent="0.55000000000000004">
      <c r="A23" s="1" t="s">
        <v>34</v>
      </c>
      <c r="C23" s="4" t="s">
        <v>207</v>
      </c>
      <c r="D23" s="4"/>
      <c r="E23" s="6">
        <v>1450443</v>
      </c>
      <c r="F23" s="4"/>
      <c r="G23" s="6">
        <v>21000</v>
      </c>
      <c r="H23" s="4"/>
      <c r="I23" s="6">
        <v>30459303000</v>
      </c>
      <c r="J23" s="4"/>
      <c r="K23" s="6">
        <v>165990752</v>
      </c>
      <c r="L23" s="4"/>
      <c r="M23" s="6">
        <v>30293312248</v>
      </c>
      <c r="N23" s="4"/>
      <c r="O23" s="6">
        <v>30459303000</v>
      </c>
      <c r="P23" s="4"/>
      <c r="Q23" s="6">
        <v>165990752</v>
      </c>
      <c r="R23" s="4"/>
      <c r="S23" s="6">
        <v>30293312248</v>
      </c>
      <c r="T23" s="4"/>
      <c r="U23" s="4"/>
    </row>
    <row r="24" spans="1:21" x14ac:dyDescent="0.55000000000000004">
      <c r="A24" s="1" t="s">
        <v>70</v>
      </c>
      <c r="C24" s="4" t="s">
        <v>203</v>
      </c>
      <c r="D24" s="4"/>
      <c r="E24" s="6">
        <v>3101511</v>
      </c>
      <c r="F24" s="4"/>
      <c r="G24" s="6">
        <v>15000</v>
      </c>
      <c r="H24" s="4"/>
      <c r="I24" s="6">
        <v>46522665000</v>
      </c>
      <c r="J24" s="4"/>
      <c r="K24" s="6">
        <v>3641925795</v>
      </c>
      <c r="L24" s="4"/>
      <c r="M24" s="6">
        <v>42880739205</v>
      </c>
      <c r="N24" s="4"/>
      <c r="O24" s="6">
        <v>46522665000</v>
      </c>
      <c r="P24" s="4"/>
      <c r="Q24" s="6">
        <v>3641925795</v>
      </c>
      <c r="R24" s="4"/>
      <c r="S24" s="6">
        <v>42880739205</v>
      </c>
      <c r="T24" s="4"/>
      <c r="U24" s="4"/>
    </row>
    <row r="25" spans="1:21" x14ac:dyDescent="0.55000000000000004">
      <c r="A25" s="1" t="s">
        <v>57</v>
      </c>
      <c r="C25" s="4" t="s">
        <v>212</v>
      </c>
      <c r="D25" s="4"/>
      <c r="E25" s="6">
        <v>201459023</v>
      </c>
      <c r="F25" s="4"/>
      <c r="G25" s="6">
        <v>135</v>
      </c>
      <c r="H25" s="4"/>
      <c r="I25" s="6">
        <v>0</v>
      </c>
      <c r="J25" s="4"/>
      <c r="K25" s="6">
        <v>0</v>
      </c>
      <c r="L25" s="4"/>
      <c r="M25" s="6">
        <v>0</v>
      </c>
      <c r="N25" s="4"/>
      <c r="O25" s="6">
        <v>27196968105</v>
      </c>
      <c r="P25" s="4"/>
      <c r="Q25" s="6">
        <v>0</v>
      </c>
      <c r="R25" s="4"/>
      <c r="S25" s="6">
        <v>27196968105</v>
      </c>
      <c r="T25" s="4"/>
      <c r="U25" s="4"/>
    </row>
    <row r="26" spans="1:21" x14ac:dyDescent="0.55000000000000004">
      <c r="A26" s="1" t="s">
        <v>81</v>
      </c>
      <c r="C26" s="4" t="s">
        <v>213</v>
      </c>
      <c r="D26" s="4"/>
      <c r="E26" s="6">
        <v>983331</v>
      </c>
      <c r="F26" s="4"/>
      <c r="G26" s="6">
        <v>3100</v>
      </c>
      <c r="H26" s="4"/>
      <c r="I26" s="6">
        <v>3048326100</v>
      </c>
      <c r="J26" s="4"/>
      <c r="K26" s="6">
        <v>238631589</v>
      </c>
      <c r="L26" s="4"/>
      <c r="M26" s="6">
        <v>2809694511</v>
      </c>
      <c r="N26" s="4"/>
      <c r="O26" s="6">
        <v>3048326100</v>
      </c>
      <c r="P26" s="4"/>
      <c r="Q26" s="6">
        <v>238631589</v>
      </c>
      <c r="R26" s="4"/>
      <c r="S26" s="6">
        <v>2809694511</v>
      </c>
      <c r="T26" s="4"/>
      <c r="U26" s="4"/>
    </row>
    <row r="27" spans="1:21" x14ac:dyDescent="0.55000000000000004">
      <c r="A27" s="1" t="s">
        <v>95</v>
      </c>
      <c r="C27" s="4" t="s">
        <v>214</v>
      </c>
      <c r="D27" s="4"/>
      <c r="E27" s="6">
        <v>2500000</v>
      </c>
      <c r="F27" s="4"/>
      <c r="G27" s="6">
        <v>2900</v>
      </c>
      <c r="H27" s="4"/>
      <c r="I27" s="6">
        <v>0</v>
      </c>
      <c r="J27" s="4"/>
      <c r="K27" s="6">
        <v>0</v>
      </c>
      <c r="L27" s="4"/>
      <c r="M27" s="6">
        <v>0</v>
      </c>
      <c r="N27" s="4"/>
      <c r="O27" s="6">
        <v>7250000000</v>
      </c>
      <c r="P27" s="4"/>
      <c r="Q27" s="6">
        <v>0</v>
      </c>
      <c r="R27" s="4"/>
      <c r="S27" s="6">
        <v>7250000000</v>
      </c>
      <c r="T27" s="4"/>
      <c r="U27" s="4"/>
    </row>
    <row r="28" spans="1:21" x14ac:dyDescent="0.55000000000000004">
      <c r="A28" s="1" t="s">
        <v>215</v>
      </c>
      <c r="C28" s="4" t="s">
        <v>216</v>
      </c>
      <c r="D28" s="4"/>
      <c r="E28" s="6">
        <v>34232542</v>
      </c>
      <c r="F28" s="4"/>
      <c r="G28" s="6">
        <v>400</v>
      </c>
      <c r="H28" s="4"/>
      <c r="I28" s="6">
        <v>0</v>
      </c>
      <c r="J28" s="4"/>
      <c r="K28" s="6">
        <v>0</v>
      </c>
      <c r="L28" s="4"/>
      <c r="M28" s="6">
        <v>0</v>
      </c>
      <c r="N28" s="4"/>
      <c r="O28" s="6">
        <v>13693016800</v>
      </c>
      <c r="P28" s="4"/>
      <c r="Q28" s="6">
        <v>0</v>
      </c>
      <c r="R28" s="4"/>
      <c r="S28" s="6">
        <v>13693016800</v>
      </c>
      <c r="T28" s="4"/>
      <c r="U28" s="4"/>
    </row>
    <row r="29" spans="1:21" x14ac:dyDescent="0.55000000000000004">
      <c r="A29" s="1" t="s">
        <v>83</v>
      </c>
      <c r="C29" s="4" t="s">
        <v>217</v>
      </c>
      <c r="D29" s="4"/>
      <c r="E29" s="6">
        <v>20403795</v>
      </c>
      <c r="F29" s="4"/>
      <c r="G29" s="6">
        <v>100</v>
      </c>
      <c r="H29" s="4"/>
      <c r="I29" s="6">
        <v>2040379500</v>
      </c>
      <c r="J29" s="4"/>
      <c r="K29" s="6">
        <v>62322349</v>
      </c>
      <c r="L29" s="4"/>
      <c r="M29" s="6">
        <v>1978057151</v>
      </c>
      <c r="N29" s="4"/>
      <c r="O29" s="6">
        <v>2040379500</v>
      </c>
      <c r="P29" s="4"/>
      <c r="Q29" s="6">
        <v>62322349</v>
      </c>
      <c r="R29" s="4"/>
      <c r="S29" s="6">
        <v>1978057151</v>
      </c>
      <c r="T29" s="4"/>
      <c r="U29" s="4"/>
    </row>
    <row r="30" spans="1:21" x14ac:dyDescent="0.55000000000000004">
      <c r="A30" s="1" t="s">
        <v>287</v>
      </c>
      <c r="C30" s="4" t="s">
        <v>286</v>
      </c>
      <c r="D30" s="4"/>
      <c r="E30" s="6" t="s">
        <v>286</v>
      </c>
      <c r="F30" s="4"/>
      <c r="G30" s="6" t="s">
        <v>286</v>
      </c>
      <c r="H30" s="4"/>
      <c r="I30" s="6">
        <v>0</v>
      </c>
      <c r="J30" s="4"/>
      <c r="K30" s="6">
        <v>0</v>
      </c>
      <c r="L30" s="4"/>
      <c r="M30" s="6">
        <v>0</v>
      </c>
      <c r="N30" s="4"/>
      <c r="O30" s="6">
        <v>8018622717</v>
      </c>
      <c r="P30" s="4"/>
      <c r="Q30" s="6">
        <v>0</v>
      </c>
      <c r="R30" s="4"/>
      <c r="S30" s="6">
        <f>O30-Q30</f>
        <v>8018622717</v>
      </c>
      <c r="T30" s="4"/>
      <c r="U30" s="4"/>
    </row>
    <row r="31" spans="1:21" ht="24.75" thickBot="1" x14ac:dyDescent="0.6">
      <c r="C31" s="4"/>
      <c r="D31" s="4"/>
      <c r="E31" s="4"/>
      <c r="F31" s="4"/>
      <c r="G31" s="4"/>
      <c r="H31" s="4"/>
      <c r="I31" s="14">
        <f>SUM(I8:I30)</f>
        <v>219798131154</v>
      </c>
      <c r="J31" s="4"/>
      <c r="K31" s="14">
        <f>SUM(K8:K30)</f>
        <v>15491260566</v>
      </c>
      <c r="L31" s="4"/>
      <c r="M31" s="14">
        <f>SUM(M8:M30)</f>
        <v>204306870588</v>
      </c>
      <c r="N31" s="4"/>
      <c r="O31" s="14">
        <f>SUM(O8:O30)</f>
        <v>698695484976</v>
      </c>
      <c r="P31" s="4"/>
      <c r="Q31" s="14">
        <f>SUM(Q8:Q30)</f>
        <v>15529020828</v>
      </c>
      <c r="R31" s="4"/>
      <c r="S31" s="14">
        <f>SUM(S8:S30)</f>
        <v>683166464148</v>
      </c>
      <c r="T31" s="4"/>
      <c r="U31" s="4"/>
    </row>
    <row r="32" spans="1:21" ht="24.75" thickTop="1" x14ac:dyDescent="0.55000000000000004">
      <c r="O32" s="3"/>
    </row>
    <row r="33" spans="15:15" x14ac:dyDescent="0.55000000000000004">
      <c r="O33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12"/>
  <sheetViews>
    <sheetView rightToLeft="1" workbookViewId="0">
      <selection activeCell="Q11" sqref="Q11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39.140625" style="1" customWidth="1"/>
    <col min="20" max="16384" width="9.140625" style="1"/>
  </cols>
  <sheetData>
    <row r="2" spans="1:17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 x14ac:dyDescent="0.55000000000000004">
      <c r="A3" s="18" t="s">
        <v>177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 x14ac:dyDescent="0.55000000000000004">
      <c r="A6" s="18" t="s">
        <v>3</v>
      </c>
      <c r="C6" s="19" t="s">
        <v>179</v>
      </c>
      <c r="D6" s="19" t="s">
        <v>179</v>
      </c>
      <c r="E6" s="19" t="s">
        <v>179</v>
      </c>
      <c r="F6" s="19" t="s">
        <v>179</v>
      </c>
      <c r="G6" s="19" t="s">
        <v>179</v>
      </c>
      <c r="H6" s="19" t="s">
        <v>179</v>
      </c>
      <c r="I6" s="19" t="s">
        <v>179</v>
      </c>
      <c r="K6" s="19" t="s">
        <v>180</v>
      </c>
      <c r="L6" s="19" t="s">
        <v>180</v>
      </c>
      <c r="M6" s="19" t="s">
        <v>180</v>
      </c>
      <c r="N6" s="19" t="s">
        <v>180</v>
      </c>
      <c r="O6" s="19" t="s">
        <v>180</v>
      </c>
      <c r="P6" s="19" t="s">
        <v>180</v>
      </c>
      <c r="Q6" s="19" t="s">
        <v>180</v>
      </c>
    </row>
    <row r="7" spans="1:17" ht="24.75" x14ac:dyDescent="0.55000000000000004">
      <c r="A7" s="19" t="s">
        <v>3</v>
      </c>
      <c r="C7" s="19" t="s">
        <v>7</v>
      </c>
      <c r="E7" s="19" t="s">
        <v>218</v>
      </c>
      <c r="G7" s="19" t="s">
        <v>219</v>
      </c>
      <c r="I7" s="19" t="s">
        <v>220</v>
      </c>
      <c r="K7" s="19" t="s">
        <v>7</v>
      </c>
      <c r="M7" s="19" t="s">
        <v>218</v>
      </c>
      <c r="O7" s="19" t="s">
        <v>219</v>
      </c>
      <c r="Q7" s="19" t="s">
        <v>220</v>
      </c>
    </row>
    <row r="8" spans="1:17" x14ac:dyDescent="0.55000000000000004">
      <c r="A8" s="1" t="s">
        <v>107</v>
      </c>
      <c r="C8" s="7">
        <v>14166308</v>
      </c>
      <c r="D8" s="7"/>
      <c r="E8" s="7">
        <v>394296517087</v>
      </c>
      <c r="F8" s="7"/>
      <c r="G8" s="7">
        <v>446136195730</v>
      </c>
      <c r="H8" s="7"/>
      <c r="I8" s="7">
        <f>E8-G8</f>
        <v>-51839678643</v>
      </c>
      <c r="J8" s="7"/>
      <c r="K8" s="7">
        <v>14166308</v>
      </c>
      <c r="L8" s="7"/>
      <c r="M8" s="7">
        <v>394296517087</v>
      </c>
      <c r="N8" s="7"/>
      <c r="O8" s="7">
        <v>206946924391</v>
      </c>
      <c r="P8" s="7"/>
      <c r="Q8" s="7">
        <f>M8-O8</f>
        <v>187349592696</v>
      </c>
    </row>
    <row r="9" spans="1:17" x14ac:dyDescent="0.55000000000000004">
      <c r="A9" s="1" t="s">
        <v>92</v>
      </c>
      <c r="C9" s="7">
        <v>43431403</v>
      </c>
      <c r="D9" s="7"/>
      <c r="E9" s="7">
        <v>372151140631</v>
      </c>
      <c r="F9" s="7"/>
      <c r="G9" s="7">
        <v>301779173203</v>
      </c>
      <c r="H9" s="7"/>
      <c r="I9" s="7">
        <f t="shared" ref="I9:I72" si="0">E9-G9</f>
        <v>70371967428</v>
      </c>
      <c r="J9" s="7"/>
      <c r="K9" s="7">
        <v>43431403</v>
      </c>
      <c r="L9" s="7"/>
      <c r="M9" s="7">
        <v>372151140631</v>
      </c>
      <c r="N9" s="7"/>
      <c r="O9" s="7">
        <v>123188209555</v>
      </c>
      <c r="P9" s="7"/>
      <c r="Q9" s="7">
        <f t="shared" ref="Q9:Q72" si="1">M9-O9</f>
        <v>248962931076</v>
      </c>
    </row>
    <row r="10" spans="1:17" x14ac:dyDescent="0.55000000000000004">
      <c r="A10" s="1" t="s">
        <v>66</v>
      </c>
      <c r="C10" s="7">
        <v>14647399</v>
      </c>
      <c r="D10" s="7"/>
      <c r="E10" s="7">
        <v>189865620566</v>
      </c>
      <c r="F10" s="7"/>
      <c r="G10" s="7">
        <v>204425867542</v>
      </c>
      <c r="H10" s="7"/>
      <c r="I10" s="7">
        <f t="shared" si="0"/>
        <v>-14560246976</v>
      </c>
      <c r="J10" s="7"/>
      <c r="K10" s="7">
        <v>14647399</v>
      </c>
      <c r="L10" s="7"/>
      <c r="M10" s="7">
        <v>189865620566</v>
      </c>
      <c r="N10" s="7"/>
      <c r="O10" s="7">
        <v>127920632553</v>
      </c>
      <c r="P10" s="7"/>
      <c r="Q10" s="7">
        <f t="shared" si="1"/>
        <v>61944988013</v>
      </c>
    </row>
    <row r="11" spans="1:17" x14ac:dyDescent="0.55000000000000004">
      <c r="A11" s="1" t="s">
        <v>108</v>
      </c>
      <c r="C11" s="7">
        <v>6763911</v>
      </c>
      <c r="D11" s="7"/>
      <c r="E11" s="7">
        <v>147584462763</v>
      </c>
      <c r="F11" s="7"/>
      <c r="G11" s="7">
        <v>152627212060</v>
      </c>
      <c r="H11" s="7"/>
      <c r="I11" s="7">
        <f t="shared" si="0"/>
        <v>-5042749297</v>
      </c>
      <c r="J11" s="7"/>
      <c r="K11" s="7">
        <v>6763911</v>
      </c>
      <c r="L11" s="7"/>
      <c r="M11" s="7">
        <v>147584462763</v>
      </c>
      <c r="N11" s="7"/>
      <c r="O11" s="7">
        <v>116773707796</v>
      </c>
      <c r="P11" s="7"/>
      <c r="Q11" s="7">
        <f t="shared" si="1"/>
        <v>30810754967</v>
      </c>
    </row>
    <row r="12" spans="1:17" x14ac:dyDescent="0.55000000000000004">
      <c r="A12" s="1" t="s">
        <v>99</v>
      </c>
      <c r="C12" s="7">
        <v>7690378</v>
      </c>
      <c r="D12" s="7"/>
      <c r="E12" s="7">
        <v>96704446173</v>
      </c>
      <c r="F12" s="7"/>
      <c r="G12" s="7">
        <v>160192819081</v>
      </c>
      <c r="H12" s="7"/>
      <c r="I12" s="7">
        <f t="shared" si="0"/>
        <v>-63488372908</v>
      </c>
      <c r="J12" s="7"/>
      <c r="K12" s="7">
        <v>7690378</v>
      </c>
      <c r="L12" s="7"/>
      <c r="M12" s="7">
        <v>96704446173</v>
      </c>
      <c r="N12" s="7"/>
      <c r="O12" s="7">
        <v>43828174431</v>
      </c>
      <c r="P12" s="7"/>
      <c r="Q12" s="7">
        <f t="shared" si="1"/>
        <v>52876271742</v>
      </c>
    </row>
    <row r="13" spans="1:17" x14ac:dyDescent="0.55000000000000004">
      <c r="A13" s="1" t="s">
        <v>65</v>
      </c>
      <c r="C13" s="7">
        <v>36200000</v>
      </c>
      <c r="D13" s="7"/>
      <c r="E13" s="7">
        <v>239657502600</v>
      </c>
      <c r="F13" s="7"/>
      <c r="G13" s="7">
        <v>249750092143</v>
      </c>
      <c r="H13" s="7"/>
      <c r="I13" s="7">
        <f t="shared" si="0"/>
        <v>-10092589543</v>
      </c>
      <c r="J13" s="7"/>
      <c r="K13" s="7">
        <v>36200000</v>
      </c>
      <c r="L13" s="7"/>
      <c r="M13" s="7">
        <v>239657502600</v>
      </c>
      <c r="N13" s="7"/>
      <c r="O13" s="7">
        <v>107054214441</v>
      </c>
      <c r="P13" s="7"/>
      <c r="Q13" s="7">
        <f t="shared" si="1"/>
        <v>132603288159</v>
      </c>
    </row>
    <row r="14" spans="1:17" x14ac:dyDescent="0.55000000000000004">
      <c r="A14" s="1" t="s">
        <v>64</v>
      </c>
      <c r="C14" s="7">
        <v>70151575</v>
      </c>
      <c r="D14" s="7"/>
      <c r="E14" s="7">
        <v>411431621459</v>
      </c>
      <c r="F14" s="7"/>
      <c r="G14" s="7">
        <v>475267332781</v>
      </c>
      <c r="H14" s="7"/>
      <c r="I14" s="7">
        <f t="shared" si="0"/>
        <v>-63835711322</v>
      </c>
      <c r="J14" s="7"/>
      <c r="K14" s="7">
        <v>70151575</v>
      </c>
      <c r="L14" s="7"/>
      <c r="M14" s="7">
        <v>411431621459</v>
      </c>
      <c r="N14" s="7"/>
      <c r="O14" s="7">
        <v>260387402484</v>
      </c>
      <c r="P14" s="7"/>
      <c r="Q14" s="7">
        <f t="shared" si="1"/>
        <v>151044218975</v>
      </c>
    </row>
    <row r="15" spans="1:17" x14ac:dyDescent="0.55000000000000004">
      <c r="A15" s="1" t="s">
        <v>18</v>
      </c>
      <c r="C15" s="7">
        <v>47883908</v>
      </c>
      <c r="D15" s="7"/>
      <c r="E15" s="7">
        <v>224191284100</v>
      </c>
      <c r="F15" s="7"/>
      <c r="G15" s="7">
        <v>256563320296</v>
      </c>
      <c r="H15" s="7"/>
      <c r="I15" s="7">
        <f t="shared" si="0"/>
        <v>-32372036196</v>
      </c>
      <c r="J15" s="7"/>
      <c r="K15" s="7">
        <v>47883908</v>
      </c>
      <c r="L15" s="7"/>
      <c r="M15" s="7">
        <v>224191284100</v>
      </c>
      <c r="N15" s="7"/>
      <c r="O15" s="7">
        <v>99544469640</v>
      </c>
      <c r="P15" s="7"/>
      <c r="Q15" s="7">
        <f t="shared" si="1"/>
        <v>124646814460</v>
      </c>
    </row>
    <row r="16" spans="1:17" x14ac:dyDescent="0.55000000000000004">
      <c r="A16" s="1" t="s">
        <v>20</v>
      </c>
      <c r="C16" s="7">
        <v>37950422</v>
      </c>
      <c r="D16" s="7"/>
      <c r="E16" s="7">
        <v>175947613637</v>
      </c>
      <c r="F16" s="7"/>
      <c r="G16" s="7">
        <v>184731154437</v>
      </c>
      <c r="H16" s="7"/>
      <c r="I16" s="7">
        <f t="shared" si="0"/>
        <v>-8783540800</v>
      </c>
      <c r="J16" s="7"/>
      <c r="K16" s="7">
        <v>37950422</v>
      </c>
      <c r="L16" s="7"/>
      <c r="M16" s="7">
        <v>175947613637</v>
      </c>
      <c r="N16" s="7"/>
      <c r="O16" s="7">
        <v>140245711935</v>
      </c>
      <c r="P16" s="7"/>
      <c r="Q16" s="7">
        <f t="shared" si="1"/>
        <v>35701901702</v>
      </c>
    </row>
    <row r="17" spans="1:17" x14ac:dyDescent="0.55000000000000004">
      <c r="A17" s="1" t="s">
        <v>63</v>
      </c>
      <c r="C17" s="7">
        <v>53961515</v>
      </c>
      <c r="D17" s="7"/>
      <c r="E17" s="7">
        <v>453261751679</v>
      </c>
      <c r="F17" s="7"/>
      <c r="G17" s="7">
        <v>415740697754</v>
      </c>
      <c r="H17" s="7"/>
      <c r="I17" s="7">
        <f t="shared" si="0"/>
        <v>37521053925</v>
      </c>
      <c r="J17" s="7"/>
      <c r="K17" s="7">
        <v>53961515</v>
      </c>
      <c r="L17" s="7"/>
      <c r="M17" s="7">
        <v>453261751679</v>
      </c>
      <c r="N17" s="7"/>
      <c r="O17" s="7">
        <v>216962060506</v>
      </c>
      <c r="P17" s="7"/>
      <c r="Q17" s="7">
        <f t="shared" si="1"/>
        <v>236299691173</v>
      </c>
    </row>
    <row r="18" spans="1:17" x14ac:dyDescent="0.55000000000000004">
      <c r="A18" s="1" t="s">
        <v>67</v>
      </c>
      <c r="C18" s="7">
        <v>10630996</v>
      </c>
      <c r="D18" s="7"/>
      <c r="E18" s="7">
        <v>234075475859</v>
      </c>
      <c r="F18" s="7"/>
      <c r="G18" s="7">
        <v>248315182186</v>
      </c>
      <c r="H18" s="7"/>
      <c r="I18" s="7">
        <f t="shared" si="0"/>
        <v>-14239706327</v>
      </c>
      <c r="J18" s="7"/>
      <c r="K18" s="7">
        <v>10630996</v>
      </c>
      <c r="L18" s="7"/>
      <c r="M18" s="7">
        <v>234075475859</v>
      </c>
      <c r="N18" s="7"/>
      <c r="O18" s="7">
        <v>113286189669</v>
      </c>
      <c r="P18" s="7"/>
      <c r="Q18" s="7">
        <f t="shared" si="1"/>
        <v>120789286190</v>
      </c>
    </row>
    <row r="19" spans="1:17" x14ac:dyDescent="0.55000000000000004">
      <c r="A19" s="1" t="s">
        <v>68</v>
      </c>
      <c r="C19" s="7">
        <v>55906620</v>
      </c>
      <c r="D19" s="7"/>
      <c r="E19" s="7">
        <v>1339332812225</v>
      </c>
      <c r="F19" s="7"/>
      <c r="G19" s="7">
        <v>1535508946131</v>
      </c>
      <c r="H19" s="7"/>
      <c r="I19" s="7">
        <f t="shared" si="0"/>
        <v>-196176133906</v>
      </c>
      <c r="J19" s="7"/>
      <c r="K19" s="7">
        <v>55906620</v>
      </c>
      <c r="L19" s="7"/>
      <c r="M19" s="7">
        <v>1339332812225</v>
      </c>
      <c r="N19" s="7"/>
      <c r="O19" s="7">
        <v>797437270071</v>
      </c>
      <c r="P19" s="7"/>
      <c r="Q19" s="7">
        <f t="shared" si="1"/>
        <v>541895542154</v>
      </c>
    </row>
    <row r="20" spans="1:17" x14ac:dyDescent="0.55000000000000004">
      <c r="A20" s="1" t="s">
        <v>90</v>
      </c>
      <c r="C20" s="7">
        <v>18507169</v>
      </c>
      <c r="D20" s="7"/>
      <c r="E20" s="7">
        <v>161526110804</v>
      </c>
      <c r="F20" s="7"/>
      <c r="G20" s="7">
        <v>189070454992</v>
      </c>
      <c r="H20" s="7"/>
      <c r="I20" s="7">
        <f t="shared" si="0"/>
        <v>-27544344188</v>
      </c>
      <c r="J20" s="7"/>
      <c r="K20" s="7">
        <v>18507169</v>
      </c>
      <c r="L20" s="7"/>
      <c r="M20" s="7">
        <v>161526110804</v>
      </c>
      <c r="N20" s="7"/>
      <c r="O20" s="7">
        <v>95616575251</v>
      </c>
      <c r="P20" s="7"/>
      <c r="Q20" s="7">
        <f t="shared" si="1"/>
        <v>65909535553</v>
      </c>
    </row>
    <row r="21" spans="1:17" x14ac:dyDescent="0.55000000000000004">
      <c r="A21" s="1" t="s">
        <v>103</v>
      </c>
      <c r="C21" s="7">
        <v>86419552</v>
      </c>
      <c r="D21" s="7"/>
      <c r="E21" s="7">
        <v>680370416871</v>
      </c>
      <c r="F21" s="7"/>
      <c r="G21" s="7">
        <v>715178866836</v>
      </c>
      <c r="H21" s="7"/>
      <c r="I21" s="7">
        <f t="shared" si="0"/>
        <v>-34808449965</v>
      </c>
      <c r="J21" s="7"/>
      <c r="K21" s="7">
        <v>86419552</v>
      </c>
      <c r="L21" s="7"/>
      <c r="M21" s="7">
        <v>680370416871</v>
      </c>
      <c r="N21" s="7"/>
      <c r="O21" s="7">
        <v>381172662316</v>
      </c>
      <c r="P21" s="7"/>
      <c r="Q21" s="7">
        <f t="shared" si="1"/>
        <v>299197754555</v>
      </c>
    </row>
    <row r="22" spans="1:17" x14ac:dyDescent="0.55000000000000004">
      <c r="A22" s="1" t="s">
        <v>36</v>
      </c>
      <c r="C22" s="7">
        <v>9619959</v>
      </c>
      <c r="D22" s="7"/>
      <c r="E22" s="7">
        <v>114657015724</v>
      </c>
      <c r="F22" s="7"/>
      <c r="G22" s="7">
        <v>111457768730</v>
      </c>
      <c r="H22" s="7"/>
      <c r="I22" s="7">
        <f t="shared" si="0"/>
        <v>3199246994</v>
      </c>
      <c r="J22" s="7"/>
      <c r="K22" s="7">
        <v>9619959</v>
      </c>
      <c r="L22" s="7"/>
      <c r="M22" s="7">
        <v>114657015724</v>
      </c>
      <c r="N22" s="7"/>
      <c r="O22" s="7">
        <v>43414749911</v>
      </c>
      <c r="P22" s="7"/>
      <c r="Q22" s="7">
        <f t="shared" si="1"/>
        <v>71242265813</v>
      </c>
    </row>
    <row r="23" spans="1:17" x14ac:dyDescent="0.55000000000000004">
      <c r="A23" s="1" t="s">
        <v>56</v>
      </c>
      <c r="C23" s="7">
        <v>1298240</v>
      </c>
      <c r="D23" s="7"/>
      <c r="E23" s="7">
        <v>41812701292</v>
      </c>
      <c r="F23" s="7"/>
      <c r="G23" s="7">
        <v>47206018974</v>
      </c>
      <c r="H23" s="7"/>
      <c r="I23" s="7">
        <f t="shared" si="0"/>
        <v>-5393317682</v>
      </c>
      <c r="J23" s="7"/>
      <c r="K23" s="7">
        <v>1298240</v>
      </c>
      <c r="L23" s="7"/>
      <c r="M23" s="7">
        <v>41812701292</v>
      </c>
      <c r="N23" s="7"/>
      <c r="O23" s="7">
        <v>28907546574</v>
      </c>
      <c r="P23" s="7"/>
      <c r="Q23" s="7">
        <f t="shared" si="1"/>
        <v>12905154718</v>
      </c>
    </row>
    <row r="24" spans="1:17" x14ac:dyDescent="0.55000000000000004">
      <c r="A24" s="1" t="s">
        <v>62</v>
      </c>
      <c r="C24" s="7">
        <v>4900000</v>
      </c>
      <c r="D24" s="7"/>
      <c r="E24" s="7">
        <v>63320985000</v>
      </c>
      <c r="F24" s="7"/>
      <c r="G24" s="7">
        <v>79746940439</v>
      </c>
      <c r="H24" s="7"/>
      <c r="I24" s="7">
        <f t="shared" si="0"/>
        <v>-16425955439</v>
      </c>
      <c r="J24" s="7"/>
      <c r="K24" s="7">
        <v>4900000</v>
      </c>
      <c r="L24" s="7"/>
      <c r="M24" s="7">
        <v>63320985000</v>
      </c>
      <c r="N24" s="7"/>
      <c r="O24" s="7">
        <v>57376381439</v>
      </c>
      <c r="P24" s="7"/>
      <c r="Q24" s="7">
        <f t="shared" si="1"/>
        <v>5944603561</v>
      </c>
    </row>
    <row r="25" spans="1:17" x14ac:dyDescent="0.55000000000000004">
      <c r="A25" s="1" t="s">
        <v>32</v>
      </c>
      <c r="C25" s="7">
        <v>5907825</v>
      </c>
      <c r="D25" s="7"/>
      <c r="E25" s="7">
        <v>208656087367</v>
      </c>
      <c r="F25" s="7"/>
      <c r="G25" s="7">
        <v>218404725280</v>
      </c>
      <c r="H25" s="7"/>
      <c r="I25" s="7">
        <f t="shared" si="0"/>
        <v>-9748637913</v>
      </c>
      <c r="J25" s="7"/>
      <c r="K25" s="7">
        <v>5907825</v>
      </c>
      <c r="L25" s="7"/>
      <c r="M25" s="7">
        <v>208656087367</v>
      </c>
      <c r="N25" s="7"/>
      <c r="O25" s="7">
        <v>133276702308</v>
      </c>
      <c r="P25" s="7"/>
      <c r="Q25" s="7">
        <f t="shared" si="1"/>
        <v>75379385059</v>
      </c>
    </row>
    <row r="26" spans="1:17" x14ac:dyDescent="0.55000000000000004">
      <c r="A26" s="1" t="s">
        <v>44</v>
      </c>
      <c r="C26" s="7">
        <v>3380000</v>
      </c>
      <c r="D26" s="7"/>
      <c r="E26" s="7">
        <v>189598536270</v>
      </c>
      <c r="F26" s="7"/>
      <c r="G26" s="7">
        <v>182072384910</v>
      </c>
      <c r="H26" s="7"/>
      <c r="I26" s="7">
        <f t="shared" si="0"/>
        <v>7526151360</v>
      </c>
      <c r="J26" s="7"/>
      <c r="K26" s="7">
        <v>3380000</v>
      </c>
      <c r="L26" s="7"/>
      <c r="M26" s="7">
        <v>189598536270</v>
      </c>
      <c r="N26" s="7"/>
      <c r="O26" s="7">
        <v>120080362560</v>
      </c>
      <c r="P26" s="7"/>
      <c r="Q26" s="7">
        <f t="shared" si="1"/>
        <v>69518173710</v>
      </c>
    </row>
    <row r="27" spans="1:17" x14ac:dyDescent="0.55000000000000004">
      <c r="A27" s="1" t="s">
        <v>110</v>
      </c>
      <c r="C27" s="7">
        <v>6030960</v>
      </c>
      <c r="D27" s="7"/>
      <c r="E27" s="7">
        <v>185847349428</v>
      </c>
      <c r="F27" s="7"/>
      <c r="G27" s="7">
        <v>178413455450</v>
      </c>
      <c r="H27" s="7"/>
      <c r="I27" s="7">
        <f t="shared" si="0"/>
        <v>7433893978</v>
      </c>
      <c r="J27" s="7"/>
      <c r="K27" s="7">
        <v>6030960</v>
      </c>
      <c r="L27" s="7"/>
      <c r="M27" s="7">
        <v>185847349428</v>
      </c>
      <c r="N27" s="7"/>
      <c r="O27" s="7">
        <v>80641422275</v>
      </c>
      <c r="P27" s="7"/>
      <c r="Q27" s="7">
        <f t="shared" si="1"/>
        <v>105205927153</v>
      </c>
    </row>
    <row r="28" spans="1:17" x14ac:dyDescent="0.55000000000000004">
      <c r="A28" s="1" t="s">
        <v>75</v>
      </c>
      <c r="C28" s="7">
        <v>7538674</v>
      </c>
      <c r="D28" s="7"/>
      <c r="E28" s="7">
        <v>377463657474</v>
      </c>
      <c r="F28" s="7"/>
      <c r="G28" s="7">
        <v>483351318385</v>
      </c>
      <c r="H28" s="7"/>
      <c r="I28" s="7">
        <f t="shared" si="0"/>
        <v>-105887660911</v>
      </c>
      <c r="J28" s="7"/>
      <c r="K28" s="7">
        <v>7538674</v>
      </c>
      <c r="L28" s="7"/>
      <c r="M28" s="7">
        <v>377463657474</v>
      </c>
      <c r="N28" s="7"/>
      <c r="O28" s="7">
        <v>219231949165</v>
      </c>
      <c r="P28" s="7"/>
      <c r="Q28" s="7">
        <f t="shared" si="1"/>
        <v>158231708309</v>
      </c>
    </row>
    <row r="29" spans="1:17" x14ac:dyDescent="0.55000000000000004">
      <c r="A29" s="1" t="s">
        <v>74</v>
      </c>
      <c r="C29" s="7">
        <v>3768112</v>
      </c>
      <c r="D29" s="7"/>
      <c r="E29" s="7">
        <v>134545247070</v>
      </c>
      <c r="F29" s="7"/>
      <c r="G29" s="7">
        <v>140912923018</v>
      </c>
      <c r="H29" s="7"/>
      <c r="I29" s="7">
        <f t="shared" si="0"/>
        <v>-6367675948</v>
      </c>
      <c r="J29" s="7"/>
      <c r="K29" s="7">
        <v>3768112</v>
      </c>
      <c r="L29" s="7"/>
      <c r="M29" s="7">
        <v>134545247070</v>
      </c>
      <c r="N29" s="7"/>
      <c r="O29" s="7">
        <v>70531375355</v>
      </c>
      <c r="P29" s="7"/>
      <c r="Q29" s="7">
        <f t="shared" si="1"/>
        <v>64013871715</v>
      </c>
    </row>
    <row r="30" spans="1:17" x14ac:dyDescent="0.55000000000000004">
      <c r="A30" s="1" t="s">
        <v>88</v>
      </c>
      <c r="C30" s="7">
        <v>38127564</v>
      </c>
      <c r="D30" s="7"/>
      <c r="E30" s="7">
        <v>249765645911</v>
      </c>
      <c r="F30" s="7"/>
      <c r="G30" s="7">
        <v>312963074320</v>
      </c>
      <c r="H30" s="7"/>
      <c r="I30" s="7">
        <f t="shared" si="0"/>
        <v>-63197428409</v>
      </c>
      <c r="J30" s="7"/>
      <c r="K30" s="7">
        <v>38127564</v>
      </c>
      <c r="L30" s="7"/>
      <c r="M30" s="7">
        <v>249765645911</v>
      </c>
      <c r="N30" s="7"/>
      <c r="O30" s="7">
        <v>159232517933</v>
      </c>
      <c r="P30" s="7"/>
      <c r="Q30" s="7">
        <f t="shared" si="1"/>
        <v>90533127978</v>
      </c>
    </row>
    <row r="31" spans="1:17" x14ac:dyDescent="0.55000000000000004">
      <c r="A31" s="1" t="s">
        <v>73</v>
      </c>
      <c r="C31" s="7">
        <v>8396519</v>
      </c>
      <c r="D31" s="7"/>
      <c r="E31" s="7">
        <v>382105503613</v>
      </c>
      <c r="F31" s="7"/>
      <c r="G31" s="7">
        <v>388031561008</v>
      </c>
      <c r="H31" s="7"/>
      <c r="I31" s="7">
        <f t="shared" si="0"/>
        <v>-5926057395</v>
      </c>
      <c r="J31" s="7"/>
      <c r="K31" s="7">
        <v>8396519</v>
      </c>
      <c r="L31" s="7"/>
      <c r="M31" s="7">
        <v>382105503613</v>
      </c>
      <c r="N31" s="7"/>
      <c r="O31" s="7">
        <v>212837272658</v>
      </c>
      <c r="P31" s="7"/>
      <c r="Q31" s="7">
        <f t="shared" si="1"/>
        <v>169268230955</v>
      </c>
    </row>
    <row r="32" spans="1:17" x14ac:dyDescent="0.55000000000000004">
      <c r="A32" s="1" t="s">
        <v>46</v>
      </c>
      <c r="C32" s="7">
        <v>9549653</v>
      </c>
      <c r="D32" s="7"/>
      <c r="E32" s="7">
        <v>164605716671</v>
      </c>
      <c r="F32" s="7"/>
      <c r="G32" s="7">
        <v>186264084232</v>
      </c>
      <c r="H32" s="7"/>
      <c r="I32" s="7">
        <f t="shared" si="0"/>
        <v>-21658367561</v>
      </c>
      <c r="J32" s="7"/>
      <c r="K32" s="7">
        <v>9549653</v>
      </c>
      <c r="L32" s="7"/>
      <c r="M32" s="7">
        <v>164605716671</v>
      </c>
      <c r="N32" s="7"/>
      <c r="O32" s="7">
        <v>117458272133</v>
      </c>
      <c r="P32" s="7"/>
      <c r="Q32" s="7">
        <f t="shared" si="1"/>
        <v>47147444538</v>
      </c>
    </row>
    <row r="33" spans="1:17" x14ac:dyDescent="0.55000000000000004">
      <c r="A33" s="1" t="s">
        <v>72</v>
      </c>
      <c r="C33" s="7">
        <v>655668</v>
      </c>
      <c r="D33" s="7"/>
      <c r="E33" s="7">
        <v>56051942684</v>
      </c>
      <c r="F33" s="7"/>
      <c r="G33" s="7">
        <v>60100793052</v>
      </c>
      <c r="H33" s="7"/>
      <c r="I33" s="7">
        <f t="shared" si="0"/>
        <v>-4048850368</v>
      </c>
      <c r="J33" s="7"/>
      <c r="K33" s="7">
        <v>655668</v>
      </c>
      <c r="L33" s="7"/>
      <c r="M33" s="7">
        <v>56051942684</v>
      </c>
      <c r="N33" s="7"/>
      <c r="O33" s="7">
        <v>40787348973</v>
      </c>
      <c r="P33" s="7"/>
      <c r="Q33" s="7">
        <f t="shared" si="1"/>
        <v>15264593711</v>
      </c>
    </row>
    <row r="34" spans="1:17" x14ac:dyDescent="0.55000000000000004">
      <c r="A34" s="1" t="s">
        <v>54</v>
      </c>
      <c r="C34" s="7">
        <v>2700885</v>
      </c>
      <c r="D34" s="7"/>
      <c r="E34" s="7">
        <v>142697903125</v>
      </c>
      <c r="F34" s="7"/>
      <c r="G34" s="7">
        <v>136312255967</v>
      </c>
      <c r="H34" s="7"/>
      <c r="I34" s="7">
        <f t="shared" si="0"/>
        <v>6385647158</v>
      </c>
      <c r="J34" s="7"/>
      <c r="K34" s="7">
        <v>2700885</v>
      </c>
      <c r="L34" s="7"/>
      <c r="M34" s="7">
        <v>142697903125</v>
      </c>
      <c r="N34" s="7"/>
      <c r="O34" s="7">
        <v>86327794016</v>
      </c>
      <c r="P34" s="7"/>
      <c r="Q34" s="7">
        <f t="shared" si="1"/>
        <v>56370109109</v>
      </c>
    </row>
    <row r="35" spans="1:17" x14ac:dyDescent="0.55000000000000004">
      <c r="A35" s="1" t="s">
        <v>111</v>
      </c>
      <c r="C35" s="7">
        <v>4705372</v>
      </c>
      <c r="D35" s="7"/>
      <c r="E35" s="7">
        <v>52105957907</v>
      </c>
      <c r="F35" s="7"/>
      <c r="G35" s="7">
        <v>59131224906</v>
      </c>
      <c r="H35" s="7"/>
      <c r="I35" s="7">
        <f t="shared" si="0"/>
        <v>-7025266999</v>
      </c>
      <c r="J35" s="7"/>
      <c r="K35" s="7">
        <v>4705372</v>
      </c>
      <c r="L35" s="7"/>
      <c r="M35" s="7">
        <v>52105957907</v>
      </c>
      <c r="N35" s="7"/>
      <c r="O35" s="7">
        <v>42714141250</v>
      </c>
      <c r="P35" s="7"/>
      <c r="Q35" s="7">
        <f t="shared" si="1"/>
        <v>9391816657</v>
      </c>
    </row>
    <row r="36" spans="1:17" x14ac:dyDescent="0.55000000000000004">
      <c r="A36" s="1" t="s">
        <v>71</v>
      </c>
      <c r="C36" s="7">
        <v>2739478</v>
      </c>
      <c r="D36" s="7"/>
      <c r="E36" s="7">
        <v>98987524149</v>
      </c>
      <c r="F36" s="7"/>
      <c r="G36" s="7">
        <v>100212954297</v>
      </c>
      <c r="H36" s="7"/>
      <c r="I36" s="7">
        <f t="shared" si="0"/>
        <v>-1225430148</v>
      </c>
      <c r="J36" s="7"/>
      <c r="K36" s="7">
        <v>2739478</v>
      </c>
      <c r="L36" s="7"/>
      <c r="M36" s="7">
        <v>98987524149</v>
      </c>
      <c r="N36" s="7"/>
      <c r="O36" s="7">
        <v>70208101002</v>
      </c>
      <c r="P36" s="7"/>
      <c r="Q36" s="7">
        <f t="shared" si="1"/>
        <v>28779423147</v>
      </c>
    </row>
    <row r="37" spans="1:17" x14ac:dyDescent="0.55000000000000004">
      <c r="A37" s="1" t="s">
        <v>112</v>
      </c>
      <c r="C37" s="7">
        <v>2000000</v>
      </c>
      <c r="D37" s="7"/>
      <c r="E37" s="7">
        <v>39463785000</v>
      </c>
      <c r="F37" s="7"/>
      <c r="G37" s="7">
        <v>38335542403</v>
      </c>
      <c r="H37" s="7"/>
      <c r="I37" s="7">
        <f t="shared" si="0"/>
        <v>1128242597</v>
      </c>
      <c r="J37" s="7"/>
      <c r="K37" s="7">
        <v>2000000</v>
      </c>
      <c r="L37" s="7"/>
      <c r="M37" s="7">
        <v>39463785000</v>
      </c>
      <c r="N37" s="7"/>
      <c r="O37" s="7">
        <v>38335542403</v>
      </c>
      <c r="P37" s="7"/>
      <c r="Q37" s="7">
        <f t="shared" si="1"/>
        <v>1128242597</v>
      </c>
    </row>
    <row r="38" spans="1:17" x14ac:dyDescent="0.55000000000000004">
      <c r="A38" s="1" t="s">
        <v>22</v>
      </c>
      <c r="C38" s="7">
        <v>114345585</v>
      </c>
      <c r="D38" s="7"/>
      <c r="E38" s="7">
        <v>1098006109910</v>
      </c>
      <c r="F38" s="7"/>
      <c r="G38" s="7">
        <v>1053882138619</v>
      </c>
      <c r="H38" s="7"/>
      <c r="I38" s="7">
        <f t="shared" si="0"/>
        <v>44123971291</v>
      </c>
      <c r="J38" s="7"/>
      <c r="K38" s="7">
        <v>114345585</v>
      </c>
      <c r="L38" s="7"/>
      <c r="M38" s="7">
        <v>1098006109910</v>
      </c>
      <c r="N38" s="7"/>
      <c r="O38" s="7">
        <v>696654821162</v>
      </c>
      <c r="P38" s="7"/>
      <c r="Q38" s="7">
        <f t="shared" si="1"/>
        <v>401351288748</v>
      </c>
    </row>
    <row r="39" spans="1:17" x14ac:dyDescent="0.55000000000000004">
      <c r="A39" s="1" t="s">
        <v>93</v>
      </c>
      <c r="C39" s="7">
        <v>295905865</v>
      </c>
      <c r="D39" s="7"/>
      <c r="E39" s="7">
        <v>1920768319924</v>
      </c>
      <c r="F39" s="7"/>
      <c r="G39" s="7">
        <v>1861481423163</v>
      </c>
      <c r="H39" s="7"/>
      <c r="I39" s="7">
        <f t="shared" si="0"/>
        <v>59286896761</v>
      </c>
      <c r="J39" s="7"/>
      <c r="K39" s="7">
        <v>295905865</v>
      </c>
      <c r="L39" s="7"/>
      <c r="M39" s="7">
        <v>1920768319924</v>
      </c>
      <c r="N39" s="7"/>
      <c r="O39" s="7">
        <v>1409656494875</v>
      </c>
      <c r="P39" s="7"/>
      <c r="Q39" s="7">
        <f t="shared" si="1"/>
        <v>511111825049</v>
      </c>
    </row>
    <row r="40" spans="1:17" x14ac:dyDescent="0.55000000000000004">
      <c r="A40" s="1" t="s">
        <v>91</v>
      </c>
      <c r="C40" s="7">
        <v>141710337</v>
      </c>
      <c r="D40" s="7"/>
      <c r="E40" s="7">
        <v>619674639016</v>
      </c>
      <c r="F40" s="7"/>
      <c r="G40" s="7">
        <v>609702110731</v>
      </c>
      <c r="H40" s="7"/>
      <c r="I40" s="7">
        <f t="shared" si="0"/>
        <v>9972528285</v>
      </c>
      <c r="J40" s="7"/>
      <c r="K40" s="7">
        <v>141710337</v>
      </c>
      <c r="L40" s="7"/>
      <c r="M40" s="7">
        <v>619674639016</v>
      </c>
      <c r="N40" s="7"/>
      <c r="O40" s="7">
        <v>304273066668</v>
      </c>
      <c r="P40" s="7"/>
      <c r="Q40" s="7">
        <f t="shared" si="1"/>
        <v>315401572348</v>
      </c>
    </row>
    <row r="41" spans="1:17" x14ac:dyDescent="0.55000000000000004">
      <c r="A41" s="1" t="s">
        <v>84</v>
      </c>
      <c r="C41" s="7">
        <v>1746408</v>
      </c>
      <c r="D41" s="7"/>
      <c r="E41" s="7">
        <v>141051370882</v>
      </c>
      <c r="F41" s="7"/>
      <c r="G41" s="7">
        <v>126250953923</v>
      </c>
      <c r="H41" s="7"/>
      <c r="I41" s="7">
        <f t="shared" si="0"/>
        <v>14800416959</v>
      </c>
      <c r="J41" s="7"/>
      <c r="K41" s="7">
        <v>1746408</v>
      </c>
      <c r="L41" s="7"/>
      <c r="M41" s="7">
        <v>141051370882</v>
      </c>
      <c r="N41" s="7"/>
      <c r="O41" s="7">
        <v>104121274339</v>
      </c>
      <c r="P41" s="7"/>
      <c r="Q41" s="7">
        <f t="shared" si="1"/>
        <v>36930096543</v>
      </c>
    </row>
    <row r="42" spans="1:17" x14ac:dyDescent="0.55000000000000004">
      <c r="A42" s="1" t="s">
        <v>31</v>
      </c>
      <c r="C42" s="7">
        <v>3652785</v>
      </c>
      <c r="D42" s="7"/>
      <c r="E42" s="7">
        <v>251450276850</v>
      </c>
      <c r="F42" s="7"/>
      <c r="G42" s="7">
        <v>218269936776</v>
      </c>
      <c r="H42" s="7"/>
      <c r="I42" s="7">
        <f t="shared" si="0"/>
        <v>33180340074</v>
      </c>
      <c r="J42" s="7"/>
      <c r="K42" s="7">
        <v>3652785</v>
      </c>
      <c r="L42" s="7"/>
      <c r="M42" s="7">
        <v>251450276850</v>
      </c>
      <c r="N42" s="7"/>
      <c r="O42" s="7">
        <v>169371306751</v>
      </c>
      <c r="P42" s="7"/>
      <c r="Q42" s="7">
        <f t="shared" si="1"/>
        <v>82078970099</v>
      </c>
    </row>
    <row r="43" spans="1:17" x14ac:dyDescent="0.55000000000000004">
      <c r="A43" s="1" t="s">
        <v>30</v>
      </c>
      <c r="C43" s="7">
        <v>16438776</v>
      </c>
      <c r="D43" s="7"/>
      <c r="E43" s="7">
        <v>735343437726</v>
      </c>
      <c r="F43" s="7"/>
      <c r="G43" s="7">
        <v>700046952715</v>
      </c>
      <c r="H43" s="7"/>
      <c r="I43" s="7">
        <f t="shared" si="0"/>
        <v>35296485011</v>
      </c>
      <c r="J43" s="7"/>
      <c r="K43" s="7">
        <v>16438776</v>
      </c>
      <c r="L43" s="7"/>
      <c r="M43" s="7">
        <v>735343437726</v>
      </c>
      <c r="N43" s="7"/>
      <c r="O43" s="7">
        <v>674650230225</v>
      </c>
      <c r="P43" s="7"/>
      <c r="Q43" s="7">
        <f t="shared" si="1"/>
        <v>60693207501</v>
      </c>
    </row>
    <row r="44" spans="1:17" x14ac:dyDescent="0.55000000000000004">
      <c r="A44" s="1" t="s">
        <v>52</v>
      </c>
      <c r="C44" s="7">
        <v>8098123</v>
      </c>
      <c r="D44" s="7"/>
      <c r="E44" s="7">
        <v>130972510265</v>
      </c>
      <c r="F44" s="7"/>
      <c r="G44" s="7">
        <v>125887152444</v>
      </c>
      <c r="H44" s="7"/>
      <c r="I44" s="7">
        <f t="shared" si="0"/>
        <v>5085357821</v>
      </c>
      <c r="J44" s="7"/>
      <c r="K44" s="7">
        <v>8098123</v>
      </c>
      <c r="L44" s="7"/>
      <c r="M44" s="7">
        <v>130972510265</v>
      </c>
      <c r="N44" s="7"/>
      <c r="O44" s="7">
        <v>98643756494</v>
      </c>
      <c r="P44" s="7"/>
      <c r="Q44" s="7">
        <f t="shared" si="1"/>
        <v>32328753771</v>
      </c>
    </row>
    <row r="45" spans="1:17" x14ac:dyDescent="0.55000000000000004">
      <c r="A45" s="1" t="s">
        <v>15</v>
      </c>
      <c r="C45" s="7">
        <v>2000000</v>
      </c>
      <c r="D45" s="7"/>
      <c r="E45" s="7">
        <v>16799445000</v>
      </c>
      <c r="F45" s="7"/>
      <c r="G45" s="7">
        <v>16183134000</v>
      </c>
      <c r="H45" s="7"/>
      <c r="I45" s="7">
        <f t="shared" si="0"/>
        <v>616311000</v>
      </c>
      <c r="J45" s="7"/>
      <c r="K45" s="7">
        <v>2000000</v>
      </c>
      <c r="L45" s="7"/>
      <c r="M45" s="7">
        <v>16799445000</v>
      </c>
      <c r="N45" s="7"/>
      <c r="O45" s="7">
        <v>12743815244</v>
      </c>
      <c r="P45" s="7"/>
      <c r="Q45" s="7">
        <f t="shared" si="1"/>
        <v>4055629756</v>
      </c>
    </row>
    <row r="46" spans="1:17" x14ac:dyDescent="0.55000000000000004">
      <c r="A46" s="1" t="s">
        <v>113</v>
      </c>
      <c r="C46" s="7">
        <v>3168190</v>
      </c>
      <c r="D46" s="7"/>
      <c r="E46" s="7">
        <v>19840837397</v>
      </c>
      <c r="F46" s="7"/>
      <c r="G46" s="7">
        <v>15619176700</v>
      </c>
      <c r="H46" s="7"/>
      <c r="I46" s="7">
        <f t="shared" si="0"/>
        <v>4221660697</v>
      </c>
      <c r="J46" s="7"/>
      <c r="K46" s="7">
        <v>3168190</v>
      </c>
      <c r="L46" s="7"/>
      <c r="M46" s="7">
        <v>19840837397</v>
      </c>
      <c r="N46" s="7"/>
      <c r="O46" s="7">
        <v>15619176700</v>
      </c>
      <c r="P46" s="7"/>
      <c r="Q46" s="7">
        <f t="shared" si="1"/>
        <v>4221660697</v>
      </c>
    </row>
    <row r="47" spans="1:17" x14ac:dyDescent="0.55000000000000004">
      <c r="A47" s="1" t="s">
        <v>45</v>
      </c>
      <c r="C47" s="7">
        <v>5181142</v>
      </c>
      <c r="D47" s="7"/>
      <c r="E47" s="7">
        <v>125358647752</v>
      </c>
      <c r="F47" s="7"/>
      <c r="G47" s="7">
        <v>133856666190</v>
      </c>
      <c r="H47" s="7"/>
      <c r="I47" s="7">
        <f t="shared" si="0"/>
        <v>-8498018438</v>
      </c>
      <c r="J47" s="7"/>
      <c r="K47" s="7">
        <v>5181142</v>
      </c>
      <c r="L47" s="7"/>
      <c r="M47" s="7">
        <v>125358647752</v>
      </c>
      <c r="N47" s="7"/>
      <c r="O47" s="7">
        <v>63784841247</v>
      </c>
      <c r="P47" s="7"/>
      <c r="Q47" s="7">
        <f t="shared" si="1"/>
        <v>61573806505</v>
      </c>
    </row>
    <row r="48" spans="1:17" x14ac:dyDescent="0.55000000000000004">
      <c r="A48" s="1" t="s">
        <v>16</v>
      </c>
      <c r="C48" s="7">
        <v>58994573</v>
      </c>
      <c r="D48" s="7"/>
      <c r="E48" s="7">
        <v>160096905943</v>
      </c>
      <c r="F48" s="7"/>
      <c r="G48" s="7">
        <v>164875652508</v>
      </c>
      <c r="H48" s="7"/>
      <c r="I48" s="7">
        <f t="shared" si="0"/>
        <v>-4778746565</v>
      </c>
      <c r="J48" s="7"/>
      <c r="K48" s="7">
        <v>58994573</v>
      </c>
      <c r="L48" s="7"/>
      <c r="M48" s="7">
        <v>160096905943</v>
      </c>
      <c r="N48" s="7"/>
      <c r="O48" s="7">
        <v>90132280088</v>
      </c>
      <c r="P48" s="7"/>
      <c r="Q48" s="7">
        <f t="shared" si="1"/>
        <v>69964625855</v>
      </c>
    </row>
    <row r="49" spans="1:17" x14ac:dyDescent="0.55000000000000004">
      <c r="A49" s="1" t="s">
        <v>19</v>
      </c>
      <c r="C49" s="7">
        <v>105705013</v>
      </c>
      <c r="D49" s="7"/>
      <c r="E49" s="7">
        <v>307977955814</v>
      </c>
      <c r="F49" s="7"/>
      <c r="G49" s="7">
        <v>282700721965</v>
      </c>
      <c r="H49" s="7"/>
      <c r="I49" s="7">
        <f t="shared" si="0"/>
        <v>25277233849</v>
      </c>
      <c r="J49" s="7"/>
      <c r="K49" s="7">
        <v>105705013</v>
      </c>
      <c r="L49" s="7"/>
      <c r="M49" s="7">
        <v>307977955814</v>
      </c>
      <c r="N49" s="7"/>
      <c r="O49" s="7">
        <v>191731634964</v>
      </c>
      <c r="P49" s="7"/>
      <c r="Q49" s="7">
        <f t="shared" si="1"/>
        <v>116246320850</v>
      </c>
    </row>
    <row r="50" spans="1:17" x14ac:dyDescent="0.55000000000000004">
      <c r="A50" s="1" t="s">
        <v>42</v>
      </c>
      <c r="C50" s="7">
        <v>42966739</v>
      </c>
      <c r="D50" s="7"/>
      <c r="E50" s="7">
        <v>286591393118</v>
      </c>
      <c r="F50" s="7"/>
      <c r="G50" s="7">
        <v>284389714172</v>
      </c>
      <c r="H50" s="7"/>
      <c r="I50" s="7">
        <f t="shared" si="0"/>
        <v>2201678946</v>
      </c>
      <c r="J50" s="7"/>
      <c r="K50" s="7">
        <v>42966739</v>
      </c>
      <c r="L50" s="7"/>
      <c r="M50" s="7">
        <v>286591393118</v>
      </c>
      <c r="N50" s="7"/>
      <c r="O50" s="7">
        <v>175581102925</v>
      </c>
      <c r="P50" s="7"/>
      <c r="Q50" s="7">
        <f t="shared" si="1"/>
        <v>111010290193</v>
      </c>
    </row>
    <row r="51" spans="1:17" x14ac:dyDescent="0.55000000000000004">
      <c r="A51" s="1" t="s">
        <v>96</v>
      </c>
      <c r="C51" s="7">
        <v>36663432</v>
      </c>
      <c r="D51" s="7"/>
      <c r="E51" s="7">
        <v>1437402023819</v>
      </c>
      <c r="F51" s="7"/>
      <c r="G51" s="7">
        <v>1610617324595</v>
      </c>
      <c r="H51" s="7"/>
      <c r="I51" s="7">
        <f t="shared" si="0"/>
        <v>-173215300776</v>
      </c>
      <c r="J51" s="7"/>
      <c r="K51" s="7">
        <v>36663432</v>
      </c>
      <c r="L51" s="7"/>
      <c r="M51" s="7">
        <v>1437402023819</v>
      </c>
      <c r="N51" s="7"/>
      <c r="O51" s="7">
        <v>1365768046474</v>
      </c>
      <c r="P51" s="7"/>
      <c r="Q51" s="7">
        <f t="shared" si="1"/>
        <v>71633977345</v>
      </c>
    </row>
    <row r="52" spans="1:17" x14ac:dyDescent="0.55000000000000004">
      <c r="A52" s="1" t="s">
        <v>27</v>
      </c>
      <c r="C52" s="7">
        <v>7414070</v>
      </c>
      <c r="D52" s="7"/>
      <c r="E52" s="7">
        <v>1304482262179</v>
      </c>
      <c r="F52" s="7"/>
      <c r="G52" s="7">
        <v>1405849376269</v>
      </c>
      <c r="H52" s="7"/>
      <c r="I52" s="7">
        <f t="shared" si="0"/>
        <v>-101367114090</v>
      </c>
      <c r="J52" s="7"/>
      <c r="K52" s="7">
        <v>7414070</v>
      </c>
      <c r="L52" s="7"/>
      <c r="M52" s="7">
        <v>1304482262179</v>
      </c>
      <c r="N52" s="7"/>
      <c r="O52" s="7">
        <v>1398361185280</v>
      </c>
      <c r="P52" s="7"/>
      <c r="Q52" s="7">
        <f t="shared" si="1"/>
        <v>-93878923101</v>
      </c>
    </row>
    <row r="53" spans="1:17" x14ac:dyDescent="0.55000000000000004">
      <c r="A53" s="1" t="s">
        <v>29</v>
      </c>
      <c r="C53" s="7">
        <v>828190</v>
      </c>
      <c r="D53" s="7"/>
      <c r="E53" s="7">
        <v>149833733049</v>
      </c>
      <c r="F53" s="7"/>
      <c r="G53" s="7">
        <v>164584625993</v>
      </c>
      <c r="H53" s="7"/>
      <c r="I53" s="7">
        <f t="shared" si="0"/>
        <v>-14750892944</v>
      </c>
      <c r="J53" s="7"/>
      <c r="K53" s="7">
        <v>828190</v>
      </c>
      <c r="L53" s="7"/>
      <c r="M53" s="7">
        <v>149833733049</v>
      </c>
      <c r="N53" s="7"/>
      <c r="O53" s="7">
        <v>110511928006</v>
      </c>
      <c r="P53" s="7"/>
      <c r="Q53" s="7">
        <f t="shared" si="1"/>
        <v>39321805043</v>
      </c>
    </row>
    <row r="54" spans="1:17" x14ac:dyDescent="0.55000000000000004">
      <c r="A54" s="1" t="s">
        <v>105</v>
      </c>
      <c r="C54" s="7">
        <v>6300180</v>
      </c>
      <c r="D54" s="7"/>
      <c r="E54" s="7">
        <v>197587993459</v>
      </c>
      <c r="F54" s="7"/>
      <c r="G54" s="7">
        <v>183496932119</v>
      </c>
      <c r="H54" s="7"/>
      <c r="I54" s="7">
        <f t="shared" si="0"/>
        <v>14091061340</v>
      </c>
      <c r="J54" s="7"/>
      <c r="K54" s="7">
        <v>6300180</v>
      </c>
      <c r="L54" s="7"/>
      <c r="M54" s="7">
        <v>197587993459</v>
      </c>
      <c r="N54" s="7"/>
      <c r="O54" s="7">
        <v>87930329694</v>
      </c>
      <c r="P54" s="7"/>
      <c r="Q54" s="7">
        <f t="shared" si="1"/>
        <v>109657663765</v>
      </c>
    </row>
    <row r="55" spans="1:17" x14ac:dyDescent="0.55000000000000004">
      <c r="A55" s="1" t="s">
        <v>104</v>
      </c>
      <c r="C55" s="7">
        <v>4040235</v>
      </c>
      <c r="D55" s="7"/>
      <c r="E55" s="7">
        <v>372702951842</v>
      </c>
      <c r="F55" s="7"/>
      <c r="G55" s="7">
        <v>389570973369</v>
      </c>
      <c r="H55" s="7"/>
      <c r="I55" s="7">
        <f t="shared" si="0"/>
        <v>-16868021527</v>
      </c>
      <c r="J55" s="7"/>
      <c r="K55" s="7">
        <v>4040235</v>
      </c>
      <c r="L55" s="7"/>
      <c r="M55" s="7">
        <v>372702951842</v>
      </c>
      <c r="N55" s="7"/>
      <c r="O55" s="7">
        <v>184945807460</v>
      </c>
      <c r="P55" s="7"/>
      <c r="Q55" s="7">
        <f t="shared" si="1"/>
        <v>187757144382</v>
      </c>
    </row>
    <row r="56" spans="1:17" x14ac:dyDescent="0.55000000000000004">
      <c r="A56" s="1" t="s">
        <v>77</v>
      </c>
      <c r="C56" s="7">
        <v>7299372</v>
      </c>
      <c r="D56" s="7"/>
      <c r="E56" s="7">
        <v>48252005898</v>
      </c>
      <c r="F56" s="7"/>
      <c r="G56" s="7">
        <v>83823736244</v>
      </c>
      <c r="H56" s="7"/>
      <c r="I56" s="7">
        <f t="shared" si="0"/>
        <v>-35571730346</v>
      </c>
      <c r="J56" s="7"/>
      <c r="K56" s="7">
        <v>7299372</v>
      </c>
      <c r="L56" s="7"/>
      <c r="M56" s="7">
        <v>48252005898</v>
      </c>
      <c r="N56" s="7"/>
      <c r="O56" s="7">
        <v>32335250608</v>
      </c>
      <c r="P56" s="7"/>
      <c r="Q56" s="7">
        <f t="shared" si="1"/>
        <v>15916755290</v>
      </c>
    </row>
    <row r="57" spans="1:17" x14ac:dyDescent="0.55000000000000004">
      <c r="A57" s="1" t="s">
        <v>53</v>
      </c>
      <c r="C57" s="7">
        <v>86165365</v>
      </c>
      <c r="D57" s="7"/>
      <c r="E57" s="7">
        <v>319484500421</v>
      </c>
      <c r="F57" s="7"/>
      <c r="G57" s="7">
        <v>329921294778</v>
      </c>
      <c r="H57" s="7"/>
      <c r="I57" s="7">
        <f t="shared" si="0"/>
        <v>-10436794357</v>
      </c>
      <c r="J57" s="7"/>
      <c r="K57" s="7">
        <v>86165365</v>
      </c>
      <c r="L57" s="7"/>
      <c r="M57" s="7">
        <v>319484500421</v>
      </c>
      <c r="N57" s="7"/>
      <c r="O57" s="7">
        <v>306320619007</v>
      </c>
      <c r="P57" s="7"/>
      <c r="Q57" s="7">
        <f t="shared" si="1"/>
        <v>13163881414</v>
      </c>
    </row>
    <row r="58" spans="1:17" x14ac:dyDescent="0.55000000000000004">
      <c r="A58" s="1" t="s">
        <v>58</v>
      </c>
      <c r="C58" s="7">
        <v>6900702</v>
      </c>
      <c r="D58" s="7"/>
      <c r="E58" s="7">
        <v>218136641774</v>
      </c>
      <c r="F58" s="7"/>
      <c r="G58" s="7">
        <v>236301187180</v>
      </c>
      <c r="H58" s="7"/>
      <c r="I58" s="7">
        <f t="shared" si="0"/>
        <v>-18164545406</v>
      </c>
      <c r="J58" s="7"/>
      <c r="K58" s="7">
        <v>6900702</v>
      </c>
      <c r="L58" s="7"/>
      <c r="M58" s="7">
        <v>218136641774</v>
      </c>
      <c r="N58" s="7"/>
      <c r="O58" s="7">
        <v>128378911649</v>
      </c>
      <c r="P58" s="7"/>
      <c r="Q58" s="7">
        <f t="shared" si="1"/>
        <v>89757730125</v>
      </c>
    </row>
    <row r="59" spans="1:17" x14ac:dyDescent="0.55000000000000004">
      <c r="A59" s="1" t="s">
        <v>106</v>
      </c>
      <c r="C59" s="7">
        <v>58928048</v>
      </c>
      <c r="D59" s="7"/>
      <c r="E59" s="7">
        <v>370209333043</v>
      </c>
      <c r="F59" s="7"/>
      <c r="G59" s="7">
        <v>378995946960</v>
      </c>
      <c r="H59" s="7"/>
      <c r="I59" s="7">
        <f t="shared" si="0"/>
        <v>-8786613917</v>
      </c>
      <c r="J59" s="7"/>
      <c r="K59" s="7">
        <v>58928048</v>
      </c>
      <c r="L59" s="7"/>
      <c r="M59" s="7">
        <v>370209333043</v>
      </c>
      <c r="N59" s="7"/>
      <c r="O59" s="7">
        <v>209847803294</v>
      </c>
      <c r="P59" s="7"/>
      <c r="Q59" s="7">
        <f t="shared" si="1"/>
        <v>160361529749</v>
      </c>
    </row>
    <row r="60" spans="1:17" x14ac:dyDescent="0.55000000000000004">
      <c r="A60" s="1" t="s">
        <v>76</v>
      </c>
      <c r="C60" s="7">
        <v>10065086</v>
      </c>
      <c r="D60" s="7"/>
      <c r="E60" s="7">
        <v>283147124293</v>
      </c>
      <c r="F60" s="7"/>
      <c r="G60" s="7">
        <v>250129968457</v>
      </c>
      <c r="H60" s="7"/>
      <c r="I60" s="7">
        <f t="shared" si="0"/>
        <v>33017155836</v>
      </c>
      <c r="J60" s="7"/>
      <c r="K60" s="7">
        <v>10065086</v>
      </c>
      <c r="L60" s="7"/>
      <c r="M60" s="7">
        <v>283147124293</v>
      </c>
      <c r="N60" s="7"/>
      <c r="O60" s="7">
        <v>108756510285</v>
      </c>
      <c r="P60" s="7"/>
      <c r="Q60" s="7">
        <f t="shared" si="1"/>
        <v>174390614008</v>
      </c>
    </row>
    <row r="61" spans="1:17" x14ac:dyDescent="0.55000000000000004">
      <c r="A61" s="1" t="s">
        <v>69</v>
      </c>
      <c r="C61" s="7">
        <v>272507</v>
      </c>
      <c r="D61" s="7"/>
      <c r="E61" s="7">
        <v>16889716121</v>
      </c>
      <c r="F61" s="7"/>
      <c r="G61" s="7">
        <v>23199770658</v>
      </c>
      <c r="H61" s="7"/>
      <c r="I61" s="7">
        <f t="shared" si="0"/>
        <v>-6310054537</v>
      </c>
      <c r="J61" s="7"/>
      <c r="K61" s="7">
        <v>272507</v>
      </c>
      <c r="L61" s="7"/>
      <c r="M61" s="7">
        <v>16889716121</v>
      </c>
      <c r="N61" s="7"/>
      <c r="O61" s="7">
        <v>10483600584</v>
      </c>
      <c r="P61" s="7"/>
      <c r="Q61" s="7">
        <f t="shared" si="1"/>
        <v>6406115537</v>
      </c>
    </row>
    <row r="62" spans="1:17" x14ac:dyDescent="0.55000000000000004">
      <c r="A62" s="1" t="s">
        <v>78</v>
      </c>
      <c r="C62" s="7">
        <v>19449108</v>
      </c>
      <c r="D62" s="7"/>
      <c r="E62" s="7">
        <v>112906973115</v>
      </c>
      <c r="F62" s="7"/>
      <c r="G62" s="7">
        <v>76218444447</v>
      </c>
      <c r="H62" s="7"/>
      <c r="I62" s="7">
        <f t="shared" si="0"/>
        <v>36688528668</v>
      </c>
      <c r="J62" s="7"/>
      <c r="K62" s="7">
        <v>19449108</v>
      </c>
      <c r="L62" s="7"/>
      <c r="M62" s="7">
        <v>112906973115</v>
      </c>
      <c r="N62" s="7"/>
      <c r="O62" s="7">
        <v>34954761530</v>
      </c>
      <c r="P62" s="7"/>
      <c r="Q62" s="7">
        <f t="shared" si="1"/>
        <v>77952211585</v>
      </c>
    </row>
    <row r="63" spans="1:17" x14ac:dyDescent="0.55000000000000004">
      <c r="A63" s="1" t="s">
        <v>97</v>
      </c>
      <c r="C63" s="7">
        <v>12000000</v>
      </c>
      <c r="D63" s="7"/>
      <c r="E63" s="7">
        <v>262429200000</v>
      </c>
      <c r="F63" s="7"/>
      <c r="G63" s="7">
        <v>291034327468</v>
      </c>
      <c r="H63" s="7"/>
      <c r="I63" s="7">
        <f t="shared" si="0"/>
        <v>-28605127468</v>
      </c>
      <c r="J63" s="7"/>
      <c r="K63" s="7">
        <v>12000000</v>
      </c>
      <c r="L63" s="7"/>
      <c r="M63" s="7">
        <v>262429200000</v>
      </c>
      <c r="N63" s="7"/>
      <c r="O63" s="7">
        <v>151016400174</v>
      </c>
      <c r="P63" s="7"/>
      <c r="Q63" s="7">
        <f t="shared" si="1"/>
        <v>111412799826</v>
      </c>
    </row>
    <row r="64" spans="1:17" x14ac:dyDescent="0.55000000000000004">
      <c r="A64" s="1" t="s">
        <v>80</v>
      </c>
      <c r="C64" s="7">
        <v>3203005</v>
      </c>
      <c r="D64" s="7"/>
      <c r="E64" s="7">
        <v>43919366576</v>
      </c>
      <c r="F64" s="7"/>
      <c r="G64" s="7">
        <v>47878369017</v>
      </c>
      <c r="H64" s="7"/>
      <c r="I64" s="7">
        <f t="shared" si="0"/>
        <v>-3959002441</v>
      </c>
      <c r="J64" s="7"/>
      <c r="K64" s="7">
        <v>3203005</v>
      </c>
      <c r="L64" s="7"/>
      <c r="M64" s="7">
        <v>43919366576</v>
      </c>
      <c r="N64" s="7"/>
      <c r="O64" s="7">
        <v>28549099983</v>
      </c>
      <c r="P64" s="7"/>
      <c r="Q64" s="7">
        <f t="shared" si="1"/>
        <v>15370266593</v>
      </c>
    </row>
    <row r="65" spans="1:17" x14ac:dyDescent="0.55000000000000004">
      <c r="A65" s="1" t="s">
        <v>24</v>
      </c>
      <c r="C65" s="7">
        <v>2404702</v>
      </c>
      <c r="D65" s="7"/>
      <c r="E65" s="7">
        <v>244059229758</v>
      </c>
      <c r="F65" s="7"/>
      <c r="G65" s="7">
        <v>236649008286</v>
      </c>
      <c r="H65" s="7"/>
      <c r="I65" s="7">
        <f t="shared" si="0"/>
        <v>7410221472</v>
      </c>
      <c r="J65" s="7"/>
      <c r="K65" s="7">
        <v>2404702</v>
      </c>
      <c r="L65" s="7"/>
      <c r="M65" s="7">
        <v>244059229758</v>
      </c>
      <c r="N65" s="7"/>
      <c r="O65" s="7">
        <v>169827031969</v>
      </c>
      <c r="P65" s="7"/>
      <c r="Q65" s="7">
        <f t="shared" si="1"/>
        <v>74232197789</v>
      </c>
    </row>
    <row r="66" spans="1:17" x14ac:dyDescent="0.55000000000000004">
      <c r="A66" s="1" t="s">
        <v>87</v>
      </c>
      <c r="C66" s="7">
        <v>2194808</v>
      </c>
      <c r="D66" s="7"/>
      <c r="E66" s="7">
        <v>48762087745</v>
      </c>
      <c r="F66" s="7"/>
      <c r="G66" s="7">
        <v>49416612412</v>
      </c>
      <c r="H66" s="7"/>
      <c r="I66" s="7">
        <f t="shared" si="0"/>
        <v>-654524667</v>
      </c>
      <c r="J66" s="7"/>
      <c r="K66" s="7">
        <v>2194808</v>
      </c>
      <c r="L66" s="7"/>
      <c r="M66" s="7">
        <v>48762087745</v>
      </c>
      <c r="N66" s="7"/>
      <c r="O66" s="7">
        <v>37919593735</v>
      </c>
      <c r="P66" s="7"/>
      <c r="Q66" s="7">
        <f t="shared" si="1"/>
        <v>10842494010</v>
      </c>
    </row>
    <row r="67" spans="1:17" x14ac:dyDescent="0.55000000000000004">
      <c r="A67" s="1" t="s">
        <v>89</v>
      </c>
      <c r="C67" s="7">
        <v>9091184</v>
      </c>
      <c r="D67" s="7"/>
      <c r="E67" s="7">
        <v>134471920853</v>
      </c>
      <c r="F67" s="7"/>
      <c r="G67" s="7">
        <v>133839324451</v>
      </c>
      <c r="H67" s="7"/>
      <c r="I67" s="7">
        <f t="shared" si="0"/>
        <v>632596402</v>
      </c>
      <c r="J67" s="7"/>
      <c r="K67" s="7">
        <v>9091184</v>
      </c>
      <c r="L67" s="7"/>
      <c r="M67" s="7">
        <v>134471920853</v>
      </c>
      <c r="N67" s="7"/>
      <c r="O67" s="7">
        <v>79271548161</v>
      </c>
      <c r="P67" s="7"/>
      <c r="Q67" s="7">
        <f t="shared" si="1"/>
        <v>55200372692</v>
      </c>
    </row>
    <row r="68" spans="1:17" x14ac:dyDescent="0.55000000000000004">
      <c r="A68" s="1" t="s">
        <v>98</v>
      </c>
      <c r="C68" s="7">
        <v>34290212</v>
      </c>
      <c r="D68" s="7"/>
      <c r="E68" s="7">
        <v>1337201046910</v>
      </c>
      <c r="F68" s="7"/>
      <c r="G68" s="7">
        <v>1483712153224</v>
      </c>
      <c r="H68" s="7"/>
      <c r="I68" s="7">
        <f t="shared" si="0"/>
        <v>-146511106314</v>
      </c>
      <c r="J68" s="7"/>
      <c r="K68" s="7">
        <v>34290212</v>
      </c>
      <c r="L68" s="7"/>
      <c r="M68" s="7">
        <v>1337201046910</v>
      </c>
      <c r="N68" s="7"/>
      <c r="O68" s="7">
        <v>1110081333336</v>
      </c>
      <c r="P68" s="7"/>
      <c r="Q68" s="7">
        <f t="shared" si="1"/>
        <v>227119713574</v>
      </c>
    </row>
    <row r="69" spans="1:17" x14ac:dyDescent="0.55000000000000004">
      <c r="A69" s="1" t="s">
        <v>17</v>
      </c>
      <c r="C69" s="7">
        <v>25680177</v>
      </c>
      <c r="D69" s="7"/>
      <c r="E69" s="7">
        <v>137082030314</v>
      </c>
      <c r="F69" s="7"/>
      <c r="G69" s="7">
        <v>135652497037</v>
      </c>
      <c r="H69" s="7"/>
      <c r="I69" s="7">
        <f t="shared" si="0"/>
        <v>1429533277</v>
      </c>
      <c r="J69" s="7"/>
      <c r="K69" s="7">
        <v>25680177</v>
      </c>
      <c r="L69" s="7"/>
      <c r="M69" s="7">
        <v>137082030314</v>
      </c>
      <c r="N69" s="7"/>
      <c r="O69" s="7">
        <v>136531521689</v>
      </c>
      <c r="P69" s="7"/>
      <c r="Q69" s="7">
        <f t="shared" si="1"/>
        <v>550508625</v>
      </c>
    </row>
    <row r="70" spans="1:17" x14ac:dyDescent="0.55000000000000004">
      <c r="A70" s="1" t="s">
        <v>86</v>
      </c>
      <c r="C70" s="7">
        <v>15980119</v>
      </c>
      <c r="D70" s="7"/>
      <c r="E70" s="7">
        <v>402050293859</v>
      </c>
      <c r="F70" s="7"/>
      <c r="G70" s="7">
        <v>460666081466</v>
      </c>
      <c r="H70" s="7"/>
      <c r="I70" s="7">
        <f t="shared" si="0"/>
        <v>-58615787607</v>
      </c>
      <c r="J70" s="7"/>
      <c r="K70" s="7">
        <v>15980119</v>
      </c>
      <c r="L70" s="7"/>
      <c r="M70" s="7">
        <v>402050293859</v>
      </c>
      <c r="N70" s="7"/>
      <c r="O70" s="7">
        <v>221204597785</v>
      </c>
      <c r="P70" s="7"/>
      <c r="Q70" s="7">
        <f t="shared" si="1"/>
        <v>180845696074</v>
      </c>
    </row>
    <row r="71" spans="1:17" x14ac:dyDescent="0.55000000000000004">
      <c r="A71" s="1" t="s">
        <v>109</v>
      </c>
      <c r="C71" s="7">
        <v>867402</v>
      </c>
      <c r="D71" s="7"/>
      <c r="E71" s="7">
        <v>5311404301</v>
      </c>
      <c r="F71" s="7"/>
      <c r="G71" s="7">
        <v>6690989834</v>
      </c>
      <c r="H71" s="7"/>
      <c r="I71" s="7">
        <f t="shared" si="0"/>
        <v>-1379585533</v>
      </c>
      <c r="J71" s="7"/>
      <c r="K71" s="7">
        <v>867402</v>
      </c>
      <c r="L71" s="7"/>
      <c r="M71" s="7">
        <v>5311404301</v>
      </c>
      <c r="N71" s="7"/>
      <c r="O71" s="7">
        <v>3251988615</v>
      </c>
      <c r="P71" s="7"/>
      <c r="Q71" s="7">
        <f t="shared" si="1"/>
        <v>2059415686</v>
      </c>
    </row>
    <row r="72" spans="1:17" x14ac:dyDescent="0.55000000000000004">
      <c r="A72" s="1" t="s">
        <v>23</v>
      </c>
      <c r="C72" s="7">
        <v>42015988</v>
      </c>
      <c r="D72" s="7"/>
      <c r="E72" s="7">
        <v>251848937014</v>
      </c>
      <c r="F72" s="7"/>
      <c r="G72" s="7">
        <v>241407438796</v>
      </c>
      <c r="H72" s="7"/>
      <c r="I72" s="7">
        <f t="shared" si="0"/>
        <v>10441498218</v>
      </c>
      <c r="J72" s="7"/>
      <c r="K72" s="7">
        <v>42015988</v>
      </c>
      <c r="L72" s="7"/>
      <c r="M72" s="7">
        <v>251848937014</v>
      </c>
      <c r="N72" s="7"/>
      <c r="O72" s="7">
        <v>123931092268</v>
      </c>
      <c r="P72" s="7"/>
      <c r="Q72" s="7">
        <f t="shared" si="1"/>
        <v>127917844746</v>
      </c>
    </row>
    <row r="73" spans="1:17" x14ac:dyDescent="0.55000000000000004">
      <c r="A73" s="1" t="s">
        <v>26</v>
      </c>
      <c r="C73" s="7">
        <v>45326245</v>
      </c>
      <c r="D73" s="7"/>
      <c r="E73" s="7">
        <v>150263607063</v>
      </c>
      <c r="F73" s="7"/>
      <c r="G73" s="7">
        <v>172545876474</v>
      </c>
      <c r="H73" s="7"/>
      <c r="I73" s="7">
        <f t="shared" ref="I73:I106" si="2">E73-G73</f>
        <v>-22282269411</v>
      </c>
      <c r="J73" s="7"/>
      <c r="K73" s="7">
        <v>45326245</v>
      </c>
      <c r="L73" s="7"/>
      <c r="M73" s="7">
        <v>150263607063</v>
      </c>
      <c r="N73" s="7"/>
      <c r="O73" s="7">
        <v>98564940479</v>
      </c>
      <c r="P73" s="7"/>
      <c r="Q73" s="7">
        <f t="shared" ref="Q73:Q106" si="3">M73-O73</f>
        <v>51698666584</v>
      </c>
    </row>
    <row r="74" spans="1:17" x14ac:dyDescent="0.55000000000000004">
      <c r="A74" s="1" t="s">
        <v>35</v>
      </c>
      <c r="C74" s="7">
        <v>3530294</v>
      </c>
      <c r="D74" s="7"/>
      <c r="E74" s="7">
        <v>17897372628</v>
      </c>
      <c r="F74" s="7"/>
      <c r="G74" s="7">
        <v>19395195710</v>
      </c>
      <c r="H74" s="7"/>
      <c r="I74" s="7">
        <f t="shared" si="2"/>
        <v>-1497823082</v>
      </c>
      <c r="J74" s="7"/>
      <c r="K74" s="7">
        <v>3530294</v>
      </c>
      <c r="L74" s="7"/>
      <c r="M74" s="7">
        <v>17897372628</v>
      </c>
      <c r="N74" s="7"/>
      <c r="O74" s="7">
        <v>14263468708</v>
      </c>
      <c r="P74" s="7"/>
      <c r="Q74" s="7">
        <f t="shared" si="3"/>
        <v>3633903920</v>
      </c>
    </row>
    <row r="75" spans="1:17" x14ac:dyDescent="0.55000000000000004">
      <c r="A75" s="1" t="s">
        <v>85</v>
      </c>
      <c r="C75" s="7">
        <v>13499243</v>
      </c>
      <c r="D75" s="7"/>
      <c r="E75" s="7">
        <v>106143677007</v>
      </c>
      <c r="F75" s="7"/>
      <c r="G75" s="7">
        <v>89504213102</v>
      </c>
      <c r="H75" s="7"/>
      <c r="I75" s="7">
        <f t="shared" si="2"/>
        <v>16639463905</v>
      </c>
      <c r="J75" s="7"/>
      <c r="K75" s="7">
        <v>13499243</v>
      </c>
      <c r="L75" s="7"/>
      <c r="M75" s="7">
        <v>106143677007</v>
      </c>
      <c r="N75" s="7"/>
      <c r="O75" s="7">
        <v>37999436935</v>
      </c>
      <c r="P75" s="7"/>
      <c r="Q75" s="7">
        <f t="shared" si="3"/>
        <v>68144240072</v>
      </c>
    </row>
    <row r="76" spans="1:17" x14ac:dyDescent="0.55000000000000004">
      <c r="A76" s="1" t="s">
        <v>34</v>
      </c>
      <c r="C76" s="7">
        <v>1450443</v>
      </c>
      <c r="D76" s="7"/>
      <c r="E76" s="7">
        <v>267398613785</v>
      </c>
      <c r="F76" s="7"/>
      <c r="G76" s="7">
        <v>279625186873</v>
      </c>
      <c r="H76" s="7"/>
      <c r="I76" s="7">
        <f t="shared" si="2"/>
        <v>-12226573088</v>
      </c>
      <c r="J76" s="7"/>
      <c r="K76" s="7">
        <v>1450443</v>
      </c>
      <c r="L76" s="7"/>
      <c r="M76" s="7">
        <v>267398613785</v>
      </c>
      <c r="N76" s="7"/>
      <c r="O76" s="7">
        <v>205747892988</v>
      </c>
      <c r="P76" s="7"/>
      <c r="Q76" s="7">
        <f t="shared" si="3"/>
        <v>61650720797</v>
      </c>
    </row>
    <row r="77" spans="1:17" x14ac:dyDescent="0.55000000000000004">
      <c r="A77" s="1" t="s">
        <v>61</v>
      </c>
      <c r="C77" s="7">
        <v>43540575</v>
      </c>
      <c r="D77" s="7"/>
      <c r="E77" s="7">
        <v>407711810811</v>
      </c>
      <c r="F77" s="7"/>
      <c r="G77" s="7">
        <v>409412494311</v>
      </c>
      <c r="H77" s="7"/>
      <c r="I77" s="7">
        <f t="shared" si="2"/>
        <v>-1700683500</v>
      </c>
      <c r="J77" s="7"/>
      <c r="K77" s="7">
        <v>43540575</v>
      </c>
      <c r="L77" s="7"/>
      <c r="M77" s="7">
        <v>407711810811</v>
      </c>
      <c r="N77" s="7"/>
      <c r="O77" s="7">
        <v>292169011516</v>
      </c>
      <c r="P77" s="7"/>
      <c r="Q77" s="7">
        <f t="shared" si="3"/>
        <v>115542799295</v>
      </c>
    </row>
    <row r="78" spans="1:17" x14ac:dyDescent="0.55000000000000004">
      <c r="A78" s="1" t="s">
        <v>55</v>
      </c>
      <c r="C78" s="7">
        <v>8868106</v>
      </c>
      <c r="D78" s="7"/>
      <c r="E78" s="7">
        <v>55448493438</v>
      </c>
      <c r="F78" s="7"/>
      <c r="G78" s="7">
        <v>50335595792</v>
      </c>
      <c r="H78" s="7"/>
      <c r="I78" s="7">
        <f t="shared" si="2"/>
        <v>5112897646</v>
      </c>
      <c r="J78" s="7"/>
      <c r="K78" s="7">
        <v>8868106</v>
      </c>
      <c r="L78" s="7"/>
      <c r="M78" s="7">
        <v>55448493438</v>
      </c>
      <c r="N78" s="7"/>
      <c r="O78" s="7">
        <v>42965970909</v>
      </c>
      <c r="P78" s="7"/>
      <c r="Q78" s="7">
        <f t="shared" si="3"/>
        <v>12482522529</v>
      </c>
    </row>
    <row r="79" spans="1:17" x14ac:dyDescent="0.55000000000000004">
      <c r="A79" s="1" t="s">
        <v>33</v>
      </c>
      <c r="C79" s="7">
        <v>3146248</v>
      </c>
      <c r="D79" s="7"/>
      <c r="E79" s="7">
        <v>132450803363</v>
      </c>
      <c r="F79" s="7"/>
      <c r="G79" s="7">
        <v>114623894764</v>
      </c>
      <c r="H79" s="7"/>
      <c r="I79" s="7">
        <f t="shared" si="2"/>
        <v>17826908599</v>
      </c>
      <c r="J79" s="7"/>
      <c r="K79" s="7">
        <v>3146248</v>
      </c>
      <c r="L79" s="7"/>
      <c r="M79" s="7">
        <v>132450803363</v>
      </c>
      <c r="N79" s="7"/>
      <c r="O79" s="7">
        <v>53047795466</v>
      </c>
      <c r="P79" s="7"/>
      <c r="Q79" s="7">
        <f t="shared" si="3"/>
        <v>79403007897</v>
      </c>
    </row>
    <row r="80" spans="1:17" x14ac:dyDescent="0.55000000000000004">
      <c r="A80" s="1" t="s">
        <v>70</v>
      </c>
      <c r="C80" s="7">
        <v>3101511</v>
      </c>
      <c r="D80" s="7"/>
      <c r="E80" s="7">
        <v>397714354231</v>
      </c>
      <c r="F80" s="7"/>
      <c r="G80" s="7">
        <v>406963525260</v>
      </c>
      <c r="H80" s="7"/>
      <c r="I80" s="7">
        <f t="shared" si="2"/>
        <v>-9249171029</v>
      </c>
      <c r="J80" s="7"/>
      <c r="K80" s="7">
        <v>3101511</v>
      </c>
      <c r="L80" s="7"/>
      <c r="M80" s="7">
        <v>397714354231</v>
      </c>
      <c r="N80" s="7"/>
      <c r="O80" s="7">
        <v>167587369691</v>
      </c>
      <c r="P80" s="7"/>
      <c r="Q80" s="7">
        <f t="shared" si="3"/>
        <v>230126984540</v>
      </c>
    </row>
    <row r="81" spans="1:19" x14ac:dyDescent="0.55000000000000004">
      <c r="A81" s="1" t="s">
        <v>28</v>
      </c>
      <c r="C81" s="7">
        <v>18989479</v>
      </c>
      <c r="D81" s="7"/>
      <c r="E81" s="7">
        <v>360163459727</v>
      </c>
      <c r="F81" s="7"/>
      <c r="G81" s="7">
        <v>339776848799</v>
      </c>
      <c r="H81" s="7"/>
      <c r="I81" s="7">
        <f t="shared" si="2"/>
        <v>20386610928</v>
      </c>
      <c r="J81" s="7"/>
      <c r="K81" s="7">
        <v>18989479</v>
      </c>
      <c r="L81" s="7"/>
      <c r="M81" s="7">
        <v>360163459727</v>
      </c>
      <c r="N81" s="7"/>
      <c r="O81" s="7">
        <v>162526592675</v>
      </c>
      <c r="P81" s="7"/>
      <c r="Q81" s="7">
        <f t="shared" si="3"/>
        <v>197636867052</v>
      </c>
    </row>
    <row r="82" spans="1:19" x14ac:dyDescent="0.55000000000000004">
      <c r="A82" s="1" t="s">
        <v>60</v>
      </c>
      <c r="C82" s="7">
        <v>28945732</v>
      </c>
      <c r="D82" s="7"/>
      <c r="E82" s="7">
        <v>143867524473</v>
      </c>
      <c r="F82" s="7"/>
      <c r="G82" s="7">
        <v>128444925849</v>
      </c>
      <c r="H82" s="7"/>
      <c r="I82" s="7">
        <f t="shared" si="2"/>
        <v>15422598624</v>
      </c>
      <c r="J82" s="7"/>
      <c r="K82" s="7">
        <v>28945732</v>
      </c>
      <c r="L82" s="7"/>
      <c r="M82" s="7">
        <v>143867524473</v>
      </c>
      <c r="N82" s="7"/>
      <c r="O82" s="7">
        <v>68476300571</v>
      </c>
      <c r="P82" s="7"/>
      <c r="Q82" s="7">
        <f t="shared" si="3"/>
        <v>75391223902</v>
      </c>
    </row>
    <row r="83" spans="1:19" x14ac:dyDescent="0.55000000000000004">
      <c r="A83" s="1" t="s">
        <v>57</v>
      </c>
      <c r="C83" s="7">
        <v>902619060</v>
      </c>
      <c r="D83" s="7"/>
      <c r="E83" s="7">
        <v>1268709345902</v>
      </c>
      <c r="F83" s="7"/>
      <c r="G83" s="7">
        <v>1309059478272</v>
      </c>
      <c r="H83" s="7"/>
      <c r="I83" s="7">
        <f t="shared" si="2"/>
        <v>-40350132370</v>
      </c>
      <c r="J83" s="7"/>
      <c r="K83" s="7">
        <v>902619060</v>
      </c>
      <c r="L83" s="7"/>
      <c r="M83" s="7">
        <v>1268709345902</v>
      </c>
      <c r="N83" s="7"/>
      <c r="O83" s="7">
        <v>956801381769</v>
      </c>
      <c r="P83" s="7"/>
      <c r="Q83" s="7">
        <f t="shared" si="3"/>
        <v>311907964133</v>
      </c>
      <c r="S83" s="16"/>
    </row>
    <row r="84" spans="1:19" x14ac:dyDescent="0.55000000000000004">
      <c r="A84" s="1" t="s">
        <v>59</v>
      </c>
      <c r="C84" s="7">
        <v>2624505</v>
      </c>
      <c r="D84" s="7"/>
      <c r="E84" s="7">
        <v>44481560779</v>
      </c>
      <c r="F84" s="7"/>
      <c r="G84" s="7">
        <v>55902803284</v>
      </c>
      <c r="H84" s="7"/>
      <c r="I84" s="7">
        <f t="shared" si="2"/>
        <v>-11421242505</v>
      </c>
      <c r="J84" s="7"/>
      <c r="K84" s="7">
        <v>2624505</v>
      </c>
      <c r="L84" s="7"/>
      <c r="M84" s="7">
        <v>44481560779</v>
      </c>
      <c r="N84" s="7"/>
      <c r="O84" s="7">
        <v>32294382677</v>
      </c>
      <c r="P84" s="7"/>
      <c r="Q84" s="7">
        <f t="shared" si="3"/>
        <v>12187178102</v>
      </c>
    </row>
    <row r="85" spans="1:19" x14ac:dyDescent="0.55000000000000004">
      <c r="A85" s="1" t="s">
        <v>114</v>
      </c>
      <c r="C85" s="7">
        <v>18332873</v>
      </c>
      <c r="D85" s="7"/>
      <c r="E85" s="7">
        <v>153444332055</v>
      </c>
      <c r="F85" s="7"/>
      <c r="G85" s="7">
        <v>104680704830</v>
      </c>
      <c r="H85" s="7"/>
      <c r="I85" s="7">
        <f t="shared" si="2"/>
        <v>48763627225</v>
      </c>
      <c r="J85" s="7"/>
      <c r="K85" s="7">
        <v>18332873</v>
      </c>
      <c r="L85" s="7"/>
      <c r="M85" s="7">
        <v>153444332055</v>
      </c>
      <c r="N85" s="7"/>
      <c r="O85" s="7">
        <v>104680704830</v>
      </c>
      <c r="P85" s="7"/>
      <c r="Q85" s="7">
        <f t="shared" si="3"/>
        <v>48763627225</v>
      </c>
    </row>
    <row r="86" spans="1:19" x14ac:dyDescent="0.55000000000000004">
      <c r="A86" s="1" t="s">
        <v>79</v>
      </c>
      <c r="C86" s="7">
        <v>84855799</v>
      </c>
      <c r="D86" s="7"/>
      <c r="E86" s="7">
        <v>36608293636</v>
      </c>
      <c r="F86" s="7"/>
      <c r="G86" s="7">
        <v>36608293636</v>
      </c>
      <c r="H86" s="7"/>
      <c r="I86" s="7">
        <f t="shared" si="2"/>
        <v>0</v>
      </c>
      <c r="J86" s="7"/>
      <c r="K86" s="7">
        <v>84855799</v>
      </c>
      <c r="L86" s="7"/>
      <c r="M86" s="7">
        <v>36608293636</v>
      </c>
      <c r="N86" s="7"/>
      <c r="O86" s="7">
        <v>36608293636</v>
      </c>
      <c r="P86" s="7"/>
      <c r="Q86" s="7">
        <f t="shared" si="3"/>
        <v>0</v>
      </c>
    </row>
    <row r="87" spans="1:19" x14ac:dyDescent="0.55000000000000004">
      <c r="A87" s="1" t="s">
        <v>25</v>
      </c>
      <c r="C87" s="7">
        <v>4118000</v>
      </c>
      <c r="D87" s="7"/>
      <c r="E87" s="7">
        <v>222358805928</v>
      </c>
      <c r="F87" s="7"/>
      <c r="G87" s="7">
        <v>212043191220</v>
      </c>
      <c r="H87" s="7"/>
      <c r="I87" s="7">
        <f t="shared" si="2"/>
        <v>10315614708</v>
      </c>
      <c r="J87" s="7"/>
      <c r="K87" s="7">
        <v>4118000</v>
      </c>
      <c r="L87" s="7"/>
      <c r="M87" s="7">
        <v>222358805928</v>
      </c>
      <c r="N87" s="7"/>
      <c r="O87" s="7">
        <v>96207740907</v>
      </c>
      <c r="P87" s="7"/>
      <c r="Q87" s="7">
        <f t="shared" si="3"/>
        <v>126151065021</v>
      </c>
    </row>
    <row r="88" spans="1:19" x14ac:dyDescent="0.55000000000000004">
      <c r="A88" s="1" t="s">
        <v>51</v>
      </c>
      <c r="C88" s="7">
        <v>12131460</v>
      </c>
      <c r="D88" s="7"/>
      <c r="E88" s="7">
        <v>327409392622</v>
      </c>
      <c r="F88" s="7"/>
      <c r="G88" s="7">
        <v>373837612203</v>
      </c>
      <c r="H88" s="7"/>
      <c r="I88" s="7">
        <f t="shared" si="2"/>
        <v>-46428219581</v>
      </c>
      <c r="J88" s="7"/>
      <c r="K88" s="7">
        <v>12131460</v>
      </c>
      <c r="L88" s="7"/>
      <c r="M88" s="7">
        <v>327409392622</v>
      </c>
      <c r="N88" s="7"/>
      <c r="O88" s="7">
        <v>233505054318</v>
      </c>
      <c r="P88" s="7"/>
      <c r="Q88" s="7">
        <f t="shared" si="3"/>
        <v>93904338304</v>
      </c>
    </row>
    <row r="89" spans="1:19" x14ac:dyDescent="0.55000000000000004">
      <c r="A89" s="1" t="s">
        <v>43</v>
      </c>
      <c r="C89" s="7">
        <v>6512192</v>
      </c>
      <c r="D89" s="7"/>
      <c r="E89" s="7">
        <v>88297782401</v>
      </c>
      <c r="F89" s="7"/>
      <c r="G89" s="7">
        <v>108876563635</v>
      </c>
      <c r="H89" s="7"/>
      <c r="I89" s="7">
        <f t="shared" si="2"/>
        <v>-20578781234</v>
      </c>
      <c r="J89" s="7"/>
      <c r="K89" s="7">
        <v>6512192</v>
      </c>
      <c r="L89" s="7"/>
      <c r="M89" s="7">
        <v>88297782401</v>
      </c>
      <c r="N89" s="7"/>
      <c r="O89" s="7">
        <v>56513170127</v>
      </c>
      <c r="P89" s="7"/>
      <c r="Q89" s="7">
        <f t="shared" si="3"/>
        <v>31784612274</v>
      </c>
    </row>
    <row r="90" spans="1:19" x14ac:dyDescent="0.55000000000000004">
      <c r="A90" s="1" t="s">
        <v>83</v>
      </c>
      <c r="C90" s="7">
        <v>16830372</v>
      </c>
      <c r="D90" s="7"/>
      <c r="E90" s="7">
        <v>112594456558</v>
      </c>
      <c r="F90" s="7"/>
      <c r="G90" s="7">
        <v>118643560643</v>
      </c>
      <c r="H90" s="7"/>
      <c r="I90" s="7">
        <f t="shared" si="2"/>
        <v>-6049104085</v>
      </c>
      <c r="J90" s="7"/>
      <c r="K90" s="7">
        <v>16830372</v>
      </c>
      <c r="L90" s="7"/>
      <c r="M90" s="7">
        <v>112594456558</v>
      </c>
      <c r="N90" s="7"/>
      <c r="O90" s="7">
        <v>47803483977</v>
      </c>
      <c r="P90" s="7"/>
      <c r="Q90" s="7">
        <f t="shared" si="3"/>
        <v>64790972581</v>
      </c>
    </row>
    <row r="91" spans="1:19" x14ac:dyDescent="0.55000000000000004">
      <c r="A91" s="1" t="s">
        <v>82</v>
      </c>
      <c r="C91" s="7">
        <v>7565095</v>
      </c>
      <c r="D91" s="7"/>
      <c r="E91" s="7">
        <v>480533283555</v>
      </c>
      <c r="F91" s="7"/>
      <c r="G91" s="7">
        <v>503845539878</v>
      </c>
      <c r="H91" s="7"/>
      <c r="I91" s="7">
        <f t="shared" si="2"/>
        <v>-23312256323</v>
      </c>
      <c r="J91" s="7"/>
      <c r="K91" s="7">
        <v>7565095</v>
      </c>
      <c r="L91" s="7"/>
      <c r="M91" s="7">
        <v>480533283555</v>
      </c>
      <c r="N91" s="7"/>
      <c r="O91" s="7">
        <v>382454365146</v>
      </c>
      <c r="P91" s="7"/>
      <c r="Q91" s="7">
        <f t="shared" si="3"/>
        <v>98078918409</v>
      </c>
    </row>
    <row r="92" spans="1:19" x14ac:dyDescent="0.55000000000000004">
      <c r="A92" s="1" t="s">
        <v>102</v>
      </c>
      <c r="C92" s="7">
        <v>3300001</v>
      </c>
      <c r="D92" s="7"/>
      <c r="E92" s="7">
        <v>29031239047</v>
      </c>
      <c r="F92" s="7"/>
      <c r="G92" s="7">
        <v>65769098913</v>
      </c>
      <c r="H92" s="7"/>
      <c r="I92" s="7">
        <f t="shared" si="2"/>
        <v>-36737859866</v>
      </c>
      <c r="J92" s="7"/>
      <c r="K92" s="7">
        <v>3300001</v>
      </c>
      <c r="L92" s="7"/>
      <c r="M92" s="7">
        <v>29031239047</v>
      </c>
      <c r="N92" s="7"/>
      <c r="O92" s="7">
        <v>12288723183</v>
      </c>
      <c r="P92" s="7"/>
      <c r="Q92" s="7">
        <f t="shared" si="3"/>
        <v>16742515864</v>
      </c>
    </row>
    <row r="93" spans="1:19" x14ac:dyDescent="0.55000000000000004">
      <c r="A93" s="1" t="s">
        <v>21</v>
      </c>
      <c r="C93" s="7">
        <v>22671849</v>
      </c>
      <c r="D93" s="7"/>
      <c r="E93" s="7">
        <v>633513706621</v>
      </c>
      <c r="F93" s="7"/>
      <c r="G93" s="7">
        <v>657329396673</v>
      </c>
      <c r="H93" s="7"/>
      <c r="I93" s="7">
        <f t="shared" si="2"/>
        <v>-23815690052</v>
      </c>
      <c r="J93" s="7"/>
      <c r="K93" s="7">
        <v>22671849</v>
      </c>
      <c r="L93" s="7"/>
      <c r="M93" s="7">
        <v>633513706621</v>
      </c>
      <c r="N93" s="7"/>
      <c r="O93" s="7">
        <v>540953923608</v>
      </c>
      <c r="P93" s="7"/>
      <c r="Q93" s="7">
        <f t="shared" si="3"/>
        <v>92559783013</v>
      </c>
    </row>
    <row r="94" spans="1:19" x14ac:dyDescent="0.55000000000000004">
      <c r="A94" s="1" t="s">
        <v>47</v>
      </c>
      <c r="C94" s="7">
        <v>5655979</v>
      </c>
      <c r="D94" s="7"/>
      <c r="E94" s="7">
        <v>24170379151</v>
      </c>
      <c r="F94" s="7"/>
      <c r="G94" s="7">
        <v>36176974236</v>
      </c>
      <c r="H94" s="7"/>
      <c r="I94" s="7">
        <f t="shared" si="2"/>
        <v>-12006595085</v>
      </c>
      <c r="J94" s="7"/>
      <c r="K94" s="7">
        <v>5655979</v>
      </c>
      <c r="L94" s="7"/>
      <c r="M94" s="7">
        <v>24170379151</v>
      </c>
      <c r="N94" s="7"/>
      <c r="O94" s="7">
        <v>10846407384</v>
      </c>
      <c r="P94" s="7"/>
      <c r="Q94" s="7">
        <f t="shared" si="3"/>
        <v>13323971767</v>
      </c>
    </row>
    <row r="95" spans="1:19" x14ac:dyDescent="0.55000000000000004">
      <c r="A95" s="1" t="s">
        <v>38</v>
      </c>
      <c r="C95" s="7">
        <v>75000</v>
      </c>
      <c r="D95" s="7"/>
      <c r="E95" s="7">
        <v>239212884656</v>
      </c>
      <c r="F95" s="7"/>
      <c r="G95" s="7">
        <v>235538508375</v>
      </c>
      <c r="H95" s="7"/>
      <c r="I95" s="7">
        <f t="shared" si="2"/>
        <v>3674376281</v>
      </c>
      <c r="J95" s="7"/>
      <c r="K95" s="7">
        <v>75000</v>
      </c>
      <c r="L95" s="7"/>
      <c r="M95" s="7">
        <v>239212884656</v>
      </c>
      <c r="N95" s="7"/>
      <c r="O95" s="7">
        <v>112434281250</v>
      </c>
      <c r="P95" s="7"/>
      <c r="Q95" s="7">
        <f t="shared" si="3"/>
        <v>126778603406</v>
      </c>
    </row>
    <row r="96" spans="1:19" x14ac:dyDescent="0.55000000000000004">
      <c r="A96" s="1" t="s">
        <v>39</v>
      </c>
      <c r="C96" s="7">
        <v>114900</v>
      </c>
      <c r="D96" s="7"/>
      <c r="E96" s="7">
        <v>364121977875</v>
      </c>
      <c r="F96" s="7"/>
      <c r="G96" s="7">
        <v>361012080112</v>
      </c>
      <c r="H96" s="7"/>
      <c r="I96" s="7">
        <f t="shared" si="2"/>
        <v>3109897763</v>
      </c>
      <c r="J96" s="7"/>
      <c r="K96" s="7">
        <v>114900</v>
      </c>
      <c r="L96" s="7"/>
      <c r="M96" s="7">
        <v>364121977875</v>
      </c>
      <c r="N96" s="7"/>
      <c r="O96" s="7">
        <v>171159133312</v>
      </c>
      <c r="P96" s="7"/>
      <c r="Q96" s="7">
        <f t="shared" si="3"/>
        <v>192962844563</v>
      </c>
    </row>
    <row r="97" spans="1:19" x14ac:dyDescent="0.55000000000000004">
      <c r="A97" s="1" t="s">
        <v>49</v>
      </c>
      <c r="C97" s="7">
        <v>472580</v>
      </c>
      <c r="D97" s="7"/>
      <c r="E97" s="7">
        <v>187163985776</v>
      </c>
      <c r="F97" s="7"/>
      <c r="G97" s="7">
        <v>183864808011</v>
      </c>
      <c r="H97" s="7"/>
      <c r="I97" s="7">
        <f t="shared" si="2"/>
        <v>3299177765</v>
      </c>
      <c r="J97" s="7"/>
      <c r="K97" s="7">
        <v>472580</v>
      </c>
      <c r="L97" s="7"/>
      <c r="M97" s="7">
        <v>187163985776</v>
      </c>
      <c r="N97" s="7"/>
      <c r="O97" s="7">
        <v>151244026204</v>
      </c>
      <c r="P97" s="7"/>
      <c r="Q97" s="7">
        <f t="shared" si="3"/>
        <v>35919959572</v>
      </c>
    </row>
    <row r="98" spans="1:19" x14ac:dyDescent="0.55000000000000004">
      <c r="A98" s="1" t="s">
        <v>48</v>
      </c>
      <c r="C98" s="7">
        <v>43199</v>
      </c>
      <c r="D98" s="7"/>
      <c r="E98" s="7">
        <v>16591699124</v>
      </c>
      <c r="F98" s="7"/>
      <c r="G98" s="7">
        <v>16471032221</v>
      </c>
      <c r="H98" s="7"/>
      <c r="I98" s="7">
        <f t="shared" si="2"/>
        <v>120666903</v>
      </c>
      <c r="J98" s="7"/>
      <c r="K98" s="7">
        <v>43199</v>
      </c>
      <c r="L98" s="7"/>
      <c r="M98" s="7">
        <v>16591699124</v>
      </c>
      <c r="N98" s="7"/>
      <c r="O98" s="7">
        <v>13838639484</v>
      </c>
      <c r="P98" s="7"/>
      <c r="Q98" s="7">
        <f t="shared" si="3"/>
        <v>2753059640</v>
      </c>
    </row>
    <row r="99" spans="1:19" x14ac:dyDescent="0.55000000000000004">
      <c r="A99" s="1" t="s">
        <v>50</v>
      </c>
      <c r="C99" s="7">
        <v>50335</v>
      </c>
      <c r="D99" s="7"/>
      <c r="E99" s="7">
        <v>19282251264</v>
      </c>
      <c r="F99" s="7"/>
      <c r="G99" s="7">
        <v>19086415899</v>
      </c>
      <c r="H99" s="7"/>
      <c r="I99" s="7">
        <f t="shared" si="2"/>
        <v>195835365</v>
      </c>
      <c r="J99" s="7"/>
      <c r="K99" s="7">
        <v>50335</v>
      </c>
      <c r="L99" s="7"/>
      <c r="M99" s="7">
        <v>19282251264</v>
      </c>
      <c r="N99" s="7"/>
      <c r="O99" s="7">
        <v>16125679571</v>
      </c>
      <c r="P99" s="7"/>
      <c r="Q99" s="7">
        <f t="shared" si="3"/>
        <v>3156571693</v>
      </c>
    </row>
    <row r="100" spans="1:19" x14ac:dyDescent="0.55000000000000004">
      <c r="A100" s="1" t="s">
        <v>37</v>
      </c>
      <c r="C100" s="7">
        <v>104300</v>
      </c>
      <c r="D100" s="7"/>
      <c r="E100" s="7">
        <v>332613612625</v>
      </c>
      <c r="F100" s="7"/>
      <c r="G100" s="7">
        <v>327717640250</v>
      </c>
      <c r="H100" s="7"/>
      <c r="I100" s="7">
        <f t="shared" si="2"/>
        <v>4895972375</v>
      </c>
      <c r="J100" s="7"/>
      <c r="K100" s="7">
        <v>104300</v>
      </c>
      <c r="L100" s="7"/>
      <c r="M100" s="7">
        <v>332613612625</v>
      </c>
      <c r="N100" s="7"/>
      <c r="O100" s="7">
        <v>214551462300</v>
      </c>
      <c r="P100" s="7"/>
      <c r="Q100" s="7">
        <f t="shared" si="3"/>
        <v>118062150325</v>
      </c>
    </row>
    <row r="101" spans="1:19" x14ac:dyDescent="0.55000000000000004">
      <c r="A101" s="1" t="s">
        <v>134</v>
      </c>
      <c r="C101" s="7">
        <v>64082</v>
      </c>
      <c r="D101" s="7"/>
      <c r="E101" s="7">
        <v>60103787593</v>
      </c>
      <c r="F101" s="7"/>
      <c r="G101" s="7">
        <v>58956749187</v>
      </c>
      <c r="H101" s="7"/>
      <c r="I101" s="7">
        <f t="shared" si="2"/>
        <v>1147038406</v>
      </c>
      <c r="J101" s="7"/>
      <c r="K101" s="7">
        <v>64082</v>
      </c>
      <c r="L101" s="7"/>
      <c r="M101" s="7">
        <v>60103787593</v>
      </c>
      <c r="N101" s="7"/>
      <c r="O101" s="7">
        <v>59035598263</v>
      </c>
      <c r="P101" s="7"/>
      <c r="Q101" s="7">
        <f>M101-O101</f>
        <v>1068189330</v>
      </c>
    </row>
    <row r="102" spans="1:19" x14ac:dyDescent="0.55000000000000004">
      <c r="A102" s="1" t="s">
        <v>137</v>
      </c>
      <c r="C102" s="7">
        <v>600</v>
      </c>
      <c r="D102" s="7"/>
      <c r="E102" s="7">
        <v>593586392</v>
      </c>
      <c r="F102" s="7"/>
      <c r="G102" s="7">
        <v>737857117</v>
      </c>
      <c r="H102" s="7"/>
      <c r="I102" s="7">
        <f t="shared" si="2"/>
        <v>-144270725</v>
      </c>
      <c r="J102" s="7"/>
      <c r="K102" s="7">
        <v>600</v>
      </c>
      <c r="L102" s="7"/>
      <c r="M102" s="7">
        <v>593586392</v>
      </c>
      <c r="N102" s="7"/>
      <c r="O102" s="7">
        <v>578467833</v>
      </c>
      <c r="P102" s="7"/>
      <c r="Q102" s="7">
        <f t="shared" si="3"/>
        <v>15118559</v>
      </c>
    </row>
    <row r="103" spans="1:19" x14ac:dyDescent="0.55000000000000004">
      <c r="A103" s="1" t="s">
        <v>124</v>
      </c>
      <c r="C103" s="7">
        <v>1800</v>
      </c>
      <c r="D103" s="7"/>
      <c r="E103" s="7">
        <v>1625465331</v>
      </c>
      <c r="F103" s="7"/>
      <c r="G103" s="7">
        <v>2929195857</v>
      </c>
      <c r="H103" s="7"/>
      <c r="I103" s="7">
        <f t="shared" si="2"/>
        <v>-1303730526</v>
      </c>
      <c r="J103" s="7"/>
      <c r="K103" s="7">
        <v>1800</v>
      </c>
      <c r="L103" s="7"/>
      <c r="M103" s="7">
        <v>1625465331</v>
      </c>
      <c r="N103" s="7"/>
      <c r="O103" s="7">
        <v>1549981744</v>
      </c>
      <c r="P103" s="7"/>
      <c r="Q103" s="7">
        <f t="shared" si="3"/>
        <v>75483587</v>
      </c>
    </row>
    <row r="104" spans="1:19" x14ac:dyDescent="0.55000000000000004">
      <c r="A104" s="1" t="s">
        <v>128</v>
      </c>
      <c r="C104" s="7">
        <v>24500</v>
      </c>
      <c r="D104" s="7"/>
      <c r="E104" s="7">
        <v>21127419960</v>
      </c>
      <c r="F104" s="7"/>
      <c r="G104" s="7">
        <v>20674252112</v>
      </c>
      <c r="H104" s="7"/>
      <c r="I104" s="7">
        <f t="shared" si="2"/>
        <v>453167848</v>
      </c>
      <c r="J104" s="7"/>
      <c r="K104" s="7">
        <v>24500</v>
      </c>
      <c r="L104" s="7"/>
      <c r="M104" s="7">
        <v>21127419960</v>
      </c>
      <c r="N104" s="7"/>
      <c r="O104" s="7">
        <v>20015227102</v>
      </c>
      <c r="P104" s="7"/>
      <c r="Q104" s="7">
        <f t="shared" si="3"/>
        <v>1112192858</v>
      </c>
    </row>
    <row r="105" spans="1:19" x14ac:dyDescent="0.55000000000000004">
      <c r="A105" s="1" t="s">
        <v>152</v>
      </c>
      <c r="C105" s="7">
        <v>3859</v>
      </c>
      <c r="D105" s="7"/>
      <c r="E105" s="7">
        <v>3858300556</v>
      </c>
      <c r="F105" s="7"/>
      <c r="G105" s="7">
        <v>3781134545</v>
      </c>
      <c r="H105" s="7"/>
      <c r="I105" s="7">
        <f t="shared" si="2"/>
        <v>77166011</v>
      </c>
      <c r="J105" s="7"/>
      <c r="K105" s="7">
        <v>3859</v>
      </c>
      <c r="L105" s="7"/>
      <c r="M105" s="7">
        <v>3858300556</v>
      </c>
      <c r="N105" s="7"/>
      <c r="O105" s="7">
        <v>3779068772</v>
      </c>
      <c r="P105" s="7"/>
      <c r="Q105" s="7">
        <f t="shared" si="3"/>
        <v>79231784</v>
      </c>
    </row>
    <row r="106" spans="1:19" x14ac:dyDescent="0.55000000000000004">
      <c r="A106" s="1" t="s">
        <v>155</v>
      </c>
      <c r="C106" s="7">
        <v>109036</v>
      </c>
      <c r="D106" s="7"/>
      <c r="E106" s="7">
        <v>100076905772</v>
      </c>
      <c r="F106" s="7"/>
      <c r="G106" s="7">
        <v>100017054760</v>
      </c>
      <c r="H106" s="7"/>
      <c r="I106" s="7">
        <f t="shared" si="2"/>
        <v>59851012</v>
      </c>
      <c r="J106" s="7"/>
      <c r="K106" s="7">
        <v>109036</v>
      </c>
      <c r="L106" s="7"/>
      <c r="M106" s="7">
        <v>100076905772</v>
      </c>
      <c r="N106" s="7"/>
      <c r="O106" s="7">
        <v>100017054760</v>
      </c>
      <c r="P106" s="7"/>
      <c r="Q106" s="7">
        <f t="shared" si="3"/>
        <v>59851012</v>
      </c>
    </row>
    <row r="107" spans="1:19" ht="25.5" thickBot="1" x14ac:dyDescent="0.65">
      <c r="A107" s="2"/>
      <c r="C107" s="7"/>
      <c r="D107" s="7"/>
      <c r="E107" s="9">
        <f>SUM(E8:E106)</f>
        <v>27940769132784</v>
      </c>
      <c r="F107" s="7"/>
      <c r="G107" s="9">
        <f>SUM(G8:G106)</f>
        <v>28995194160312</v>
      </c>
      <c r="H107" s="7"/>
      <c r="I107" s="9">
        <f>SUM(I8:I106)</f>
        <v>-1054425027528</v>
      </c>
      <c r="J107" s="7"/>
      <c r="K107" s="7"/>
      <c r="L107" s="7"/>
      <c r="M107" s="9">
        <f>SUM(M8:M106)</f>
        <v>27940769132784</v>
      </c>
      <c r="N107" s="7"/>
      <c r="O107" s="9">
        <f>SUM(O8:O106)</f>
        <v>18917503480357</v>
      </c>
      <c r="P107" s="7"/>
      <c r="Q107" s="9">
        <f>SUM(Q8:Q106)</f>
        <v>9023265652427</v>
      </c>
    </row>
    <row r="108" spans="1:19" ht="24.75" thickTop="1" x14ac:dyDescent="0.55000000000000004">
      <c r="I108" s="7"/>
      <c r="J108" s="7"/>
      <c r="K108" s="7"/>
      <c r="L108" s="7"/>
      <c r="M108" s="7"/>
      <c r="N108" s="7"/>
      <c r="O108" s="7"/>
      <c r="P108" s="7"/>
      <c r="Q108" s="7"/>
      <c r="S108" s="8"/>
    </row>
    <row r="109" spans="1:19" x14ac:dyDescent="0.55000000000000004">
      <c r="I109" s="7"/>
      <c r="J109" s="7"/>
      <c r="K109" s="7"/>
      <c r="L109" s="7"/>
      <c r="M109" s="7"/>
      <c r="N109" s="7"/>
      <c r="O109" s="7"/>
      <c r="P109" s="7"/>
      <c r="Q109" s="7"/>
      <c r="S109" s="8"/>
    </row>
    <row r="110" spans="1:19" x14ac:dyDescent="0.55000000000000004">
      <c r="I110" s="4"/>
      <c r="J110" s="4"/>
      <c r="K110" s="4"/>
      <c r="L110" s="4"/>
      <c r="M110" s="4"/>
      <c r="N110" s="4"/>
      <c r="O110" s="4"/>
      <c r="P110" s="4"/>
      <c r="Q110" s="4"/>
    </row>
    <row r="111" spans="1:19" x14ac:dyDescent="0.55000000000000004">
      <c r="I111" s="7"/>
      <c r="J111" s="7"/>
      <c r="K111" s="7"/>
      <c r="L111" s="7"/>
      <c r="M111" s="7"/>
      <c r="N111" s="7"/>
      <c r="O111" s="7"/>
      <c r="P111" s="7"/>
      <c r="Q111" s="7"/>
    </row>
    <row r="112" spans="1:19" x14ac:dyDescent="0.55000000000000004">
      <c r="I112" s="4"/>
      <c r="J112" s="4"/>
      <c r="K112" s="4"/>
      <c r="L112" s="4"/>
      <c r="M112" s="4"/>
      <c r="N112" s="4"/>
      <c r="O112" s="4"/>
      <c r="P112" s="4"/>
      <c r="Q112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32"/>
  <sheetViews>
    <sheetView rightToLeft="1" workbookViewId="0">
      <selection activeCell="K141" sqref="K141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6384" width="9.140625" style="1"/>
  </cols>
  <sheetData>
    <row r="2" spans="1:17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 x14ac:dyDescent="0.55000000000000004">
      <c r="A3" s="18" t="s">
        <v>177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 x14ac:dyDescent="0.55000000000000004">
      <c r="A6" s="18" t="s">
        <v>3</v>
      </c>
      <c r="C6" s="19" t="s">
        <v>179</v>
      </c>
      <c r="D6" s="19" t="s">
        <v>179</v>
      </c>
      <c r="E6" s="19" t="s">
        <v>179</v>
      </c>
      <c r="F6" s="19" t="s">
        <v>179</v>
      </c>
      <c r="G6" s="19" t="s">
        <v>179</v>
      </c>
      <c r="H6" s="19" t="s">
        <v>179</v>
      </c>
      <c r="I6" s="19" t="s">
        <v>179</v>
      </c>
      <c r="K6" s="19" t="s">
        <v>180</v>
      </c>
      <c r="L6" s="19" t="s">
        <v>180</v>
      </c>
      <c r="M6" s="19" t="s">
        <v>180</v>
      </c>
      <c r="N6" s="19" t="s">
        <v>180</v>
      </c>
      <c r="O6" s="19" t="s">
        <v>180</v>
      </c>
      <c r="P6" s="19" t="s">
        <v>180</v>
      </c>
      <c r="Q6" s="19" t="s">
        <v>180</v>
      </c>
    </row>
    <row r="7" spans="1:17" ht="24.75" x14ac:dyDescent="0.55000000000000004">
      <c r="A7" s="19" t="s">
        <v>3</v>
      </c>
      <c r="C7" s="5" t="s">
        <v>7</v>
      </c>
      <c r="E7" s="5" t="s">
        <v>218</v>
      </c>
      <c r="G7" s="5" t="s">
        <v>219</v>
      </c>
      <c r="I7" s="5" t="s">
        <v>221</v>
      </c>
      <c r="K7" s="5" t="s">
        <v>7</v>
      </c>
      <c r="M7" s="5" t="s">
        <v>218</v>
      </c>
      <c r="O7" s="5" t="s">
        <v>219</v>
      </c>
      <c r="Q7" s="5" t="s">
        <v>221</v>
      </c>
    </row>
    <row r="8" spans="1:17" x14ac:dyDescent="0.55000000000000004">
      <c r="A8" s="1" t="s">
        <v>46</v>
      </c>
      <c r="C8" s="7">
        <v>414545</v>
      </c>
      <c r="D8" s="7"/>
      <c r="E8" s="7">
        <v>7317655590</v>
      </c>
      <c r="F8" s="7"/>
      <c r="G8" s="7">
        <v>5098796711</v>
      </c>
      <c r="H8" s="7"/>
      <c r="I8" s="7">
        <f>E8-G8</f>
        <v>2218858879</v>
      </c>
      <c r="J8" s="7"/>
      <c r="K8" s="7">
        <v>414545</v>
      </c>
      <c r="L8" s="7"/>
      <c r="M8" s="7">
        <v>7317655590</v>
      </c>
      <c r="N8" s="7"/>
      <c r="O8" s="7">
        <v>5098796711</v>
      </c>
      <c r="P8" s="7"/>
      <c r="Q8" s="7">
        <f>M8-O8</f>
        <v>2218858879</v>
      </c>
    </row>
    <row r="9" spans="1:17" x14ac:dyDescent="0.55000000000000004">
      <c r="A9" s="1" t="s">
        <v>63</v>
      </c>
      <c r="C9" s="7">
        <v>2266825</v>
      </c>
      <c r="D9" s="7"/>
      <c r="E9" s="7">
        <v>20507265782</v>
      </c>
      <c r="F9" s="7"/>
      <c r="G9" s="7">
        <v>9114181153</v>
      </c>
      <c r="H9" s="7"/>
      <c r="I9" s="7">
        <f t="shared" ref="I9:I72" si="0">E9-G9</f>
        <v>11393084629</v>
      </c>
      <c r="J9" s="7"/>
      <c r="K9" s="7">
        <v>2266825</v>
      </c>
      <c r="L9" s="7"/>
      <c r="M9" s="7">
        <v>20507265782</v>
      </c>
      <c r="N9" s="7"/>
      <c r="O9" s="7">
        <v>9114181153</v>
      </c>
      <c r="P9" s="7"/>
      <c r="Q9" s="7">
        <f t="shared" ref="Q9:Q72" si="1">M9-O9</f>
        <v>11393084629</v>
      </c>
    </row>
    <row r="10" spans="1:17" x14ac:dyDescent="0.55000000000000004">
      <c r="A10" s="1" t="s">
        <v>95</v>
      </c>
      <c r="C10" s="7">
        <v>2500000</v>
      </c>
      <c r="D10" s="7"/>
      <c r="E10" s="7">
        <v>73559700600</v>
      </c>
      <c r="F10" s="7"/>
      <c r="G10" s="7">
        <v>45065882700</v>
      </c>
      <c r="H10" s="7"/>
      <c r="I10" s="7">
        <f t="shared" si="0"/>
        <v>28493817900</v>
      </c>
      <c r="J10" s="7"/>
      <c r="K10" s="7">
        <v>2500000</v>
      </c>
      <c r="L10" s="7"/>
      <c r="M10" s="7">
        <v>73559700600</v>
      </c>
      <c r="N10" s="7"/>
      <c r="O10" s="7">
        <v>45065882700</v>
      </c>
      <c r="P10" s="7"/>
      <c r="Q10" s="7">
        <f t="shared" si="1"/>
        <v>28493817900</v>
      </c>
    </row>
    <row r="11" spans="1:17" x14ac:dyDescent="0.55000000000000004">
      <c r="A11" s="1" t="s">
        <v>83</v>
      </c>
      <c r="C11" s="7">
        <v>3573423</v>
      </c>
      <c r="D11" s="7"/>
      <c r="E11" s="7">
        <v>25455620901</v>
      </c>
      <c r="F11" s="7"/>
      <c r="G11" s="7">
        <v>10149631222</v>
      </c>
      <c r="H11" s="7"/>
      <c r="I11" s="7">
        <f t="shared" si="0"/>
        <v>15305989679</v>
      </c>
      <c r="J11" s="7"/>
      <c r="K11" s="7">
        <v>3573423</v>
      </c>
      <c r="L11" s="7"/>
      <c r="M11" s="7">
        <v>25455620901</v>
      </c>
      <c r="N11" s="7"/>
      <c r="O11" s="7">
        <v>10149631222</v>
      </c>
      <c r="P11" s="7"/>
      <c r="Q11" s="7">
        <f t="shared" si="1"/>
        <v>15305989679</v>
      </c>
    </row>
    <row r="12" spans="1:17" x14ac:dyDescent="0.55000000000000004">
      <c r="A12" s="1" t="s">
        <v>52</v>
      </c>
      <c r="C12" s="7">
        <v>4050000</v>
      </c>
      <c r="D12" s="7"/>
      <c r="E12" s="7">
        <v>65022749753</v>
      </c>
      <c r="F12" s="7"/>
      <c r="G12" s="7">
        <v>49333310160</v>
      </c>
      <c r="H12" s="7"/>
      <c r="I12" s="7">
        <f t="shared" si="0"/>
        <v>15689439593</v>
      </c>
      <c r="J12" s="7"/>
      <c r="K12" s="7">
        <v>4050000</v>
      </c>
      <c r="L12" s="7"/>
      <c r="M12" s="7">
        <v>65022749753</v>
      </c>
      <c r="N12" s="7"/>
      <c r="O12" s="7">
        <v>49333310160</v>
      </c>
      <c r="P12" s="7"/>
      <c r="Q12" s="7">
        <f t="shared" si="1"/>
        <v>15689439593</v>
      </c>
    </row>
    <row r="13" spans="1:17" x14ac:dyDescent="0.55000000000000004">
      <c r="A13" s="1" t="s">
        <v>94</v>
      </c>
      <c r="C13" s="7">
        <v>24602074</v>
      </c>
      <c r="D13" s="7"/>
      <c r="E13" s="7">
        <v>61969641986</v>
      </c>
      <c r="F13" s="7"/>
      <c r="G13" s="7">
        <v>32318895342</v>
      </c>
      <c r="H13" s="7"/>
      <c r="I13" s="7">
        <f t="shared" si="0"/>
        <v>29650746644</v>
      </c>
      <c r="J13" s="7"/>
      <c r="K13" s="7">
        <v>36602074</v>
      </c>
      <c r="L13" s="7"/>
      <c r="M13" s="7">
        <v>90853085082</v>
      </c>
      <c r="N13" s="7"/>
      <c r="O13" s="7">
        <v>51187128795</v>
      </c>
      <c r="P13" s="7"/>
      <c r="Q13" s="7">
        <f t="shared" si="1"/>
        <v>39665956287</v>
      </c>
    </row>
    <row r="14" spans="1:17" x14ac:dyDescent="0.55000000000000004">
      <c r="A14" s="1" t="s">
        <v>29</v>
      </c>
      <c r="C14" s="7">
        <v>149926</v>
      </c>
      <c r="D14" s="7"/>
      <c r="E14" s="7">
        <v>28217034993</v>
      </c>
      <c r="F14" s="7"/>
      <c r="G14" s="7">
        <v>20005809437</v>
      </c>
      <c r="H14" s="7"/>
      <c r="I14" s="7">
        <f t="shared" si="0"/>
        <v>8211225556</v>
      </c>
      <c r="J14" s="7"/>
      <c r="K14" s="7">
        <v>149926</v>
      </c>
      <c r="L14" s="7"/>
      <c r="M14" s="7">
        <v>28217034993</v>
      </c>
      <c r="N14" s="7"/>
      <c r="O14" s="7">
        <v>20005809437</v>
      </c>
      <c r="P14" s="7"/>
      <c r="Q14" s="7">
        <f t="shared" si="1"/>
        <v>8211225556</v>
      </c>
    </row>
    <row r="15" spans="1:17" x14ac:dyDescent="0.55000000000000004">
      <c r="A15" s="1" t="s">
        <v>26</v>
      </c>
      <c r="C15" s="7">
        <v>8123077</v>
      </c>
      <c r="D15" s="7"/>
      <c r="E15" s="7">
        <v>27423769505</v>
      </c>
      <c r="F15" s="7"/>
      <c r="G15" s="7">
        <v>17664172278</v>
      </c>
      <c r="H15" s="7"/>
      <c r="I15" s="7">
        <f t="shared" si="0"/>
        <v>9759597227</v>
      </c>
      <c r="J15" s="7"/>
      <c r="K15" s="7">
        <v>44659917</v>
      </c>
      <c r="L15" s="7"/>
      <c r="M15" s="7">
        <v>157138803246</v>
      </c>
      <c r="N15" s="7"/>
      <c r="O15" s="7">
        <v>97083561080</v>
      </c>
      <c r="P15" s="7"/>
      <c r="Q15" s="7">
        <f t="shared" si="1"/>
        <v>60055242166</v>
      </c>
    </row>
    <row r="16" spans="1:17" x14ac:dyDescent="0.55000000000000004">
      <c r="A16" s="1" t="s">
        <v>98</v>
      </c>
      <c r="C16" s="7">
        <v>300000</v>
      </c>
      <c r="D16" s="7"/>
      <c r="E16" s="7">
        <v>11736027879</v>
      </c>
      <c r="F16" s="7"/>
      <c r="G16" s="7">
        <v>9711937623</v>
      </c>
      <c r="H16" s="7"/>
      <c r="I16" s="7">
        <f t="shared" si="0"/>
        <v>2024090256</v>
      </c>
      <c r="J16" s="7"/>
      <c r="K16" s="7">
        <v>599595</v>
      </c>
      <c r="L16" s="7"/>
      <c r="M16" s="7">
        <v>21171692337</v>
      </c>
      <c r="N16" s="7"/>
      <c r="O16" s="7">
        <v>16798389901</v>
      </c>
      <c r="P16" s="7"/>
      <c r="Q16" s="7">
        <f t="shared" si="1"/>
        <v>4373302436</v>
      </c>
    </row>
    <row r="17" spans="1:17" x14ac:dyDescent="0.55000000000000004">
      <c r="A17" s="1" t="s">
        <v>111</v>
      </c>
      <c r="C17" s="7">
        <v>98500</v>
      </c>
      <c r="D17" s="7"/>
      <c r="E17" s="7">
        <v>1214132672</v>
      </c>
      <c r="F17" s="7"/>
      <c r="G17" s="7">
        <v>894157341</v>
      </c>
      <c r="H17" s="7"/>
      <c r="I17" s="7">
        <f t="shared" si="0"/>
        <v>319975331</v>
      </c>
      <c r="J17" s="7"/>
      <c r="K17" s="7">
        <v>5141375</v>
      </c>
      <c r="L17" s="7"/>
      <c r="M17" s="7">
        <v>63900492422</v>
      </c>
      <c r="N17" s="7"/>
      <c r="O17" s="7">
        <v>46672062998</v>
      </c>
      <c r="P17" s="7"/>
      <c r="Q17" s="7">
        <f t="shared" si="1"/>
        <v>17228429424</v>
      </c>
    </row>
    <row r="18" spans="1:17" x14ac:dyDescent="0.55000000000000004">
      <c r="A18" s="1" t="s">
        <v>84</v>
      </c>
      <c r="C18" s="7">
        <v>275054</v>
      </c>
      <c r="D18" s="7"/>
      <c r="E18" s="7">
        <v>20208187733</v>
      </c>
      <c r="F18" s="7"/>
      <c r="G18" s="7">
        <v>16398787112</v>
      </c>
      <c r="H18" s="7"/>
      <c r="I18" s="7">
        <f t="shared" si="0"/>
        <v>3809400621</v>
      </c>
      <c r="J18" s="7"/>
      <c r="K18" s="7">
        <v>911863</v>
      </c>
      <c r="L18" s="7"/>
      <c r="M18" s="7">
        <v>65041670813</v>
      </c>
      <c r="N18" s="7"/>
      <c r="O18" s="7">
        <v>54365496270</v>
      </c>
      <c r="P18" s="7"/>
      <c r="Q18" s="7">
        <f t="shared" si="1"/>
        <v>10676174543</v>
      </c>
    </row>
    <row r="19" spans="1:17" x14ac:dyDescent="0.55000000000000004">
      <c r="A19" s="1" t="s">
        <v>100</v>
      </c>
      <c r="C19" s="7">
        <v>393836</v>
      </c>
      <c r="D19" s="7"/>
      <c r="E19" s="7">
        <v>9417405642</v>
      </c>
      <c r="F19" s="7"/>
      <c r="G19" s="7">
        <v>7997381489</v>
      </c>
      <c r="H19" s="7"/>
      <c r="I19" s="7">
        <f t="shared" si="0"/>
        <v>1420024153</v>
      </c>
      <c r="J19" s="7"/>
      <c r="K19" s="7">
        <v>393836</v>
      </c>
      <c r="L19" s="7"/>
      <c r="M19" s="7">
        <v>9417405642</v>
      </c>
      <c r="N19" s="7"/>
      <c r="O19" s="7">
        <v>7997381489</v>
      </c>
      <c r="P19" s="7"/>
      <c r="Q19" s="7">
        <f t="shared" si="1"/>
        <v>1420024153</v>
      </c>
    </row>
    <row r="20" spans="1:17" x14ac:dyDescent="0.55000000000000004">
      <c r="A20" s="1" t="s">
        <v>101</v>
      </c>
      <c r="C20" s="7">
        <v>7919958</v>
      </c>
      <c r="D20" s="7"/>
      <c r="E20" s="7">
        <v>57803669901</v>
      </c>
      <c r="F20" s="7"/>
      <c r="G20" s="7">
        <v>37283678941</v>
      </c>
      <c r="H20" s="7"/>
      <c r="I20" s="7">
        <f t="shared" si="0"/>
        <v>20519990960</v>
      </c>
      <c r="J20" s="7"/>
      <c r="K20" s="7">
        <v>9935059</v>
      </c>
      <c r="L20" s="7"/>
      <c r="M20" s="7">
        <v>77516281952</v>
      </c>
      <c r="N20" s="7"/>
      <c r="O20" s="7">
        <v>55311677063</v>
      </c>
      <c r="P20" s="7"/>
      <c r="Q20" s="7">
        <f t="shared" si="1"/>
        <v>22204604889</v>
      </c>
    </row>
    <row r="21" spans="1:17" x14ac:dyDescent="0.55000000000000004">
      <c r="A21" s="1" t="s">
        <v>103</v>
      </c>
      <c r="C21" s="7">
        <v>8958593</v>
      </c>
      <c r="D21" s="7"/>
      <c r="E21" s="7">
        <v>68557381233</v>
      </c>
      <c r="F21" s="7"/>
      <c r="G21" s="7">
        <v>39513867660</v>
      </c>
      <c r="H21" s="7"/>
      <c r="I21" s="7">
        <f t="shared" si="0"/>
        <v>29043513573</v>
      </c>
      <c r="J21" s="7"/>
      <c r="K21" s="7">
        <v>8958593</v>
      </c>
      <c r="L21" s="7"/>
      <c r="M21" s="7">
        <v>68557381233</v>
      </c>
      <c r="N21" s="7"/>
      <c r="O21" s="7">
        <v>39513867660</v>
      </c>
      <c r="P21" s="7"/>
      <c r="Q21" s="7">
        <f t="shared" si="1"/>
        <v>29043513573</v>
      </c>
    </row>
    <row r="22" spans="1:17" x14ac:dyDescent="0.55000000000000004">
      <c r="A22" s="1" t="s">
        <v>18</v>
      </c>
      <c r="C22" s="7">
        <v>15408801</v>
      </c>
      <c r="D22" s="7"/>
      <c r="E22" s="7">
        <v>72638769578</v>
      </c>
      <c r="F22" s="7"/>
      <c r="G22" s="7">
        <v>32032910132</v>
      </c>
      <c r="H22" s="7"/>
      <c r="I22" s="7">
        <f t="shared" si="0"/>
        <v>40605859446</v>
      </c>
      <c r="J22" s="7"/>
      <c r="K22" s="7">
        <v>15408801</v>
      </c>
      <c r="L22" s="7"/>
      <c r="M22" s="7">
        <v>72638769578</v>
      </c>
      <c r="N22" s="7"/>
      <c r="O22" s="7">
        <v>32032910132</v>
      </c>
      <c r="P22" s="7"/>
      <c r="Q22" s="7">
        <f t="shared" si="1"/>
        <v>40605859446</v>
      </c>
    </row>
    <row r="23" spans="1:17" x14ac:dyDescent="0.55000000000000004">
      <c r="A23" s="1" t="s">
        <v>16</v>
      </c>
      <c r="C23" s="7">
        <v>23992959</v>
      </c>
      <c r="D23" s="7"/>
      <c r="E23" s="7">
        <v>60956026796</v>
      </c>
      <c r="F23" s="7"/>
      <c r="G23" s="7">
        <v>36656593850</v>
      </c>
      <c r="H23" s="7"/>
      <c r="I23" s="7">
        <f t="shared" si="0"/>
        <v>24299432946</v>
      </c>
      <c r="J23" s="7"/>
      <c r="K23" s="7">
        <v>36792959</v>
      </c>
      <c r="L23" s="7"/>
      <c r="M23" s="7">
        <v>89422836015</v>
      </c>
      <c r="N23" s="7"/>
      <c r="O23" s="7">
        <v>56212514398</v>
      </c>
      <c r="P23" s="7"/>
      <c r="Q23" s="7">
        <f t="shared" si="1"/>
        <v>33210321617</v>
      </c>
    </row>
    <row r="24" spans="1:17" x14ac:dyDescent="0.55000000000000004">
      <c r="A24" s="1" t="s">
        <v>19</v>
      </c>
      <c r="C24" s="7">
        <v>20467319</v>
      </c>
      <c r="D24" s="7"/>
      <c r="E24" s="7">
        <v>57670232664</v>
      </c>
      <c r="F24" s="7"/>
      <c r="G24" s="7">
        <v>37124374927</v>
      </c>
      <c r="H24" s="7"/>
      <c r="I24" s="7">
        <f t="shared" si="0"/>
        <v>20545857737</v>
      </c>
      <c r="J24" s="7"/>
      <c r="K24" s="7">
        <v>22067319</v>
      </c>
      <c r="L24" s="7"/>
      <c r="M24" s="7">
        <v>61539870526</v>
      </c>
      <c r="N24" s="7"/>
      <c r="O24" s="7">
        <v>40026513688</v>
      </c>
      <c r="P24" s="7"/>
      <c r="Q24" s="7">
        <f t="shared" si="1"/>
        <v>21513356838</v>
      </c>
    </row>
    <row r="25" spans="1:17" x14ac:dyDescent="0.55000000000000004">
      <c r="A25" s="1" t="s">
        <v>40</v>
      </c>
      <c r="C25" s="7">
        <v>607420</v>
      </c>
      <c r="D25" s="7"/>
      <c r="E25" s="7">
        <v>51577300697</v>
      </c>
      <c r="F25" s="7"/>
      <c r="G25" s="7">
        <v>26623795575</v>
      </c>
      <c r="H25" s="7"/>
      <c r="I25" s="7">
        <f t="shared" si="0"/>
        <v>24953505122</v>
      </c>
      <c r="J25" s="7"/>
      <c r="K25" s="7">
        <v>607420</v>
      </c>
      <c r="L25" s="7"/>
      <c r="M25" s="7">
        <v>51577300697</v>
      </c>
      <c r="N25" s="7"/>
      <c r="O25" s="7">
        <v>26623795575</v>
      </c>
      <c r="P25" s="7"/>
      <c r="Q25" s="7">
        <f t="shared" si="1"/>
        <v>24953505122</v>
      </c>
    </row>
    <row r="26" spans="1:17" x14ac:dyDescent="0.55000000000000004">
      <c r="A26" s="1" t="s">
        <v>43</v>
      </c>
      <c r="C26" s="7">
        <v>733588</v>
      </c>
      <c r="D26" s="7"/>
      <c r="E26" s="7">
        <v>10135790736</v>
      </c>
      <c r="F26" s="7"/>
      <c r="G26" s="7">
        <v>6366118109</v>
      </c>
      <c r="H26" s="7"/>
      <c r="I26" s="7">
        <f t="shared" si="0"/>
        <v>3769672627</v>
      </c>
      <c r="J26" s="7"/>
      <c r="K26" s="7">
        <v>3187671</v>
      </c>
      <c r="L26" s="7"/>
      <c r="M26" s="7">
        <v>35958099906</v>
      </c>
      <c r="N26" s="7"/>
      <c r="O26" s="7">
        <v>27662789029</v>
      </c>
      <c r="P26" s="7"/>
      <c r="Q26" s="7">
        <f t="shared" si="1"/>
        <v>8295310877</v>
      </c>
    </row>
    <row r="27" spans="1:17" x14ac:dyDescent="0.55000000000000004">
      <c r="A27" s="1" t="s">
        <v>56</v>
      </c>
      <c r="C27" s="7">
        <v>1760</v>
      </c>
      <c r="D27" s="7"/>
      <c r="E27" s="7">
        <v>57279552</v>
      </c>
      <c r="F27" s="7"/>
      <c r="G27" s="7">
        <v>39189426</v>
      </c>
      <c r="H27" s="7"/>
      <c r="I27" s="7">
        <f t="shared" si="0"/>
        <v>18090126</v>
      </c>
      <c r="J27" s="7"/>
      <c r="K27" s="7">
        <v>1760</v>
      </c>
      <c r="L27" s="7"/>
      <c r="M27" s="7">
        <v>57279552</v>
      </c>
      <c r="N27" s="7"/>
      <c r="O27" s="7">
        <v>39189426</v>
      </c>
      <c r="P27" s="7"/>
      <c r="Q27" s="7">
        <f t="shared" si="1"/>
        <v>18090126</v>
      </c>
    </row>
    <row r="28" spans="1:17" x14ac:dyDescent="0.55000000000000004">
      <c r="A28" s="1" t="s">
        <v>64</v>
      </c>
      <c r="C28" s="7">
        <v>2000000</v>
      </c>
      <c r="D28" s="7"/>
      <c r="E28" s="7">
        <v>11687743599</v>
      </c>
      <c r="F28" s="7"/>
      <c r="G28" s="7">
        <v>7423565375</v>
      </c>
      <c r="H28" s="7"/>
      <c r="I28" s="7">
        <f t="shared" si="0"/>
        <v>4264178224</v>
      </c>
      <c r="J28" s="7"/>
      <c r="K28" s="7">
        <v>2800001</v>
      </c>
      <c r="L28" s="7"/>
      <c r="M28" s="7">
        <v>14346232502</v>
      </c>
      <c r="N28" s="7"/>
      <c r="O28" s="7">
        <v>10392995250</v>
      </c>
      <c r="P28" s="7"/>
      <c r="Q28" s="7">
        <f t="shared" si="1"/>
        <v>3953237252</v>
      </c>
    </row>
    <row r="29" spans="1:17" x14ac:dyDescent="0.55000000000000004">
      <c r="A29" s="1" t="s">
        <v>97</v>
      </c>
      <c r="C29" s="7">
        <v>1960000</v>
      </c>
      <c r="D29" s="7"/>
      <c r="E29" s="7">
        <v>45265060882</v>
      </c>
      <c r="F29" s="7"/>
      <c r="G29" s="7">
        <v>24666012032</v>
      </c>
      <c r="H29" s="7"/>
      <c r="I29" s="7">
        <f t="shared" si="0"/>
        <v>20599048850</v>
      </c>
      <c r="J29" s="7"/>
      <c r="K29" s="7">
        <v>1960000</v>
      </c>
      <c r="L29" s="7"/>
      <c r="M29" s="7">
        <v>45265060882</v>
      </c>
      <c r="N29" s="7"/>
      <c r="O29" s="7">
        <v>24666012032</v>
      </c>
      <c r="P29" s="7"/>
      <c r="Q29" s="7">
        <f t="shared" si="1"/>
        <v>20599048850</v>
      </c>
    </row>
    <row r="30" spans="1:17" x14ac:dyDescent="0.55000000000000004">
      <c r="A30" s="1" t="s">
        <v>36</v>
      </c>
      <c r="C30" s="7">
        <v>826481</v>
      </c>
      <c r="D30" s="7"/>
      <c r="E30" s="7">
        <v>10217325372</v>
      </c>
      <c r="F30" s="7"/>
      <c r="G30" s="7">
        <v>3729898012</v>
      </c>
      <c r="H30" s="7"/>
      <c r="I30" s="7">
        <f t="shared" si="0"/>
        <v>6487427360</v>
      </c>
      <c r="J30" s="7"/>
      <c r="K30" s="7">
        <v>2414871</v>
      </c>
      <c r="L30" s="7"/>
      <c r="M30" s="7">
        <v>65517763346</v>
      </c>
      <c r="N30" s="7"/>
      <c r="O30" s="7">
        <v>32403431689</v>
      </c>
      <c r="P30" s="7"/>
      <c r="Q30" s="7">
        <f t="shared" si="1"/>
        <v>33114331657</v>
      </c>
    </row>
    <row r="31" spans="1:17" x14ac:dyDescent="0.55000000000000004">
      <c r="A31" s="1" t="s">
        <v>78</v>
      </c>
      <c r="C31" s="7">
        <v>800000</v>
      </c>
      <c r="D31" s="7"/>
      <c r="E31" s="7">
        <v>4091662051</v>
      </c>
      <c r="F31" s="7"/>
      <c r="G31" s="7">
        <v>1437793917</v>
      </c>
      <c r="H31" s="7"/>
      <c r="I31" s="7">
        <f t="shared" si="0"/>
        <v>2653868134</v>
      </c>
      <c r="J31" s="7"/>
      <c r="K31" s="7">
        <v>13908977</v>
      </c>
      <c r="L31" s="7"/>
      <c r="M31" s="7">
        <v>53545263763</v>
      </c>
      <c r="N31" s="7"/>
      <c r="O31" s="7">
        <v>24997803214</v>
      </c>
      <c r="P31" s="7"/>
      <c r="Q31" s="7">
        <f t="shared" si="1"/>
        <v>28547460549</v>
      </c>
    </row>
    <row r="32" spans="1:17" x14ac:dyDescent="0.55000000000000004">
      <c r="A32" s="1" t="s">
        <v>59</v>
      </c>
      <c r="C32" s="7">
        <v>419784</v>
      </c>
      <c r="D32" s="7"/>
      <c r="E32" s="7">
        <v>6736749950</v>
      </c>
      <c r="F32" s="7"/>
      <c r="G32" s="7">
        <v>5165417911</v>
      </c>
      <c r="H32" s="7"/>
      <c r="I32" s="7">
        <f t="shared" si="0"/>
        <v>1571332039</v>
      </c>
      <c r="J32" s="7"/>
      <c r="K32" s="7">
        <v>419784</v>
      </c>
      <c r="L32" s="7"/>
      <c r="M32" s="7">
        <v>6736749950</v>
      </c>
      <c r="N32" s="7"/>
      <c r="O32" s="7">
        <v>5165417911</v>
      </c>
      <c r="P32" s="7"/>
      <c r="Q32" s="7">
        <f t="shared" si="1"/>
        <v>1571332039</v>
      </c>
    </row>
    <row r="33" spans="1:17" x14ac:dyDescent="0.55000000000000004">
      <c r="A33" s="1" t="s">
        <v>72</v>
      </c>
      <c r="C33" s="7">
        <v>300000</v>
      </c>
      <c r="D33" s="7"/>
      <c r="E33" s="7">
        <v>25151682126</v>
      </c>
      <c r="F33" s="7"/>
      <c r="G33" s="7">
        <v>18662195946</v>
      </c>
      <c r="H33" s="7"/>
      <c r="I33" s="7">
        <f t="shared" si="0"/>
        <v>6489486180</v>
      </c>
      <c r="J33" s="7"/>
      <c r="K33" s="7">
        <v>300000</v>
      </c>
      <c r="L33" s="7"/>
      <c r="M33" s="7">
        <v>25151682126</v>
      </c>
      <c r="N33" s="7"/>
      <c r="O33" s="7">
        <v>18662195946</v>
      </c>
      <c r="P33" s="7"/>
      <c r="Q33" s="7">
        <f t="shared" si="1"/>
        <v>6489486180</v>
      </c>
    </row>
    <row r="34" spans="1:17" x14ac:dyDescent="0.55000000000000004">
      <c r="A34" s="1" t="s">
        <v>69</v>
      </c>
      <c r="C34" s="7">
        <v>646559</v>
      </c>
      <c r="D34" s="7"/>
      <c r="E34" s="7">
        <v>31564597160</v>
      </c>
      <c r="F34" s="7"/>
      <c r="G34" s="7">
        <v>24873732807</v>
      </c>
      <c r="H34" s="7"/>
      <c r="I34" s="7">
        <f t="shared" si="0"/>
        <v>6690864353</v>
      </c>
      <c r="J34" s="7"/>
      <c r="K34" s="7">
        <v>646559</v>
      </c>
      <c r="L34" s="7"/>
      <c r="M34" s="7">
        <v>31564597160</v>
      </c>
      <c r="N34" s="7"/>
      <c r="O34" s="7">
        <v>24873732807</v>
      </c>
      <c r="P34" s="7"/>
      <c r="Q34" s="7">
        <f t="shared" si="1"/>
        <v>6690864353</v>
      </c>
    </row>
    <row r="35" spans="1:17" x14ac:dyDescent="0.55000000000000004">
      <c r="A35" s="1" t="s">
        <v>58</v>
      </c>
      <c r="C35" s="7">
        <v>330000</v>
      </c>
      <c r="D35" s="7"/>
      <c r="E35" s="7">
        <v>10051060267</v>
      </c>
      <c r="F35" s="7"/>
      <c r="G35" s="7">
        <v>6139236388</v>
      </c>
      <c r="H35" s="7"/>
      <c r="I35" s="7">
        <f t="shared" si="0"/>
        <v>3911823879</v>
      </c>
      <c r="J35" s="7"/>
      <c r="K35" s="7">
        <v>330000</v>
      </c>
      <c r="L35" s="7"/>
      <c r="M35" s="7">
        <v>10051060267</v>
      </c>
      <c r="N35" s="7"/>
      <c r="O35" s="7">
        <v>6139236388</v>
      </c>
      <c r="P35" s="7"/>
      <c r="Q35" s="7">
        <f t="shared" si="1"/>
        <v>3911823879</v>
      </c>
    </row>
    <row r="36" spans="1:17" x14ac:dyDescent="0.55000000000000004">
      <c r="A36" s="1" t="s">
        <v>102</v>
      </c>
      <c r="C36" s="7">
        <v>7199999</v>
      </c>
      <c r="D36" s="7"/>
      <c r="E36" s="7">
        <v>59895613414</v>
      </c>
      <c r="F36" s="7"/>
      <c r="G36" s="7">
        <v>26811747837</v>
      </c>
      <c r="H36" s="7"/>
      <c r="I36" s="7">
        <f t="shared" si="0"/>
        <v>33083865577</v>
      </c>
      <c r="J36" s="7"/>
      <c r="K36" s="7">
        <v>7199999</v>
      </c>
      <c r="L36" s="7"/>
      <c r="M36" s="7">
        <v>59895613414</v>
      </c>
      <c r="N36" s="7"/>
      <c r="O36" s="7">
        <v>26811747837</v>
      </c>
      <c r="P36" s="7"/>
      <c r="Q36" s="7">
        <f t="shared" si="1"/>
        <v>33083865577</v>
      </c>
    </row>
    <row r="37" spans="1:17" x14ac:dyDescent="0.55000000000000004">
      <c r="A37" s="1" t="s">
        <v>67</v>
      </c>
      <c r="C37" s="7">
        <v>2557084</v>
      </c>
      <c r="D37" s="7"/>
      <c r="E37" s="7">
        <v>58260001274</v>
      </c>
      <c r="F37" s="7"/>
      <c r="G37" s="7">
        <v>27248839436</v>
      </c>
      <c r="H37" s="7"/>
      <c r="I37" s="7">
        <f t="shared" si="0"/>
        <v>31011161838</v>
      </c>
      <c r="J37" s="7"/>
      <c r="K37" s="7">
        <v>2557084</v>
      </c>
      <c r="L37" s="7"/>
      <c r="M37" s="7">
        <v>58260001274</v>
      </c>
      <c r="N37" s="7"/>
      <c r="O37" s="7">
        <v>27248839436</v>
      </c>
      <c r="P37" s="7"/>
      <c r="Q37" s="7">
        <f t="shared" si="1"/>
        <v>31011161838</v>
      </c>
    </row>
    <row r="38" spans="1:17" x14ac:dyDescent="0.55000000000000004">
      <c r="A38" s="1" t="s">
        <v>62</v>
      </c>
      <c r="C38" s="7">
        <v>5100000</v>
      </c>
      <c r="D38" s="7"/>
      <c r="E38" s="7">
        <v>63667908500</v>
      </c>
      <c r="F38" s="7"/>
      <c r="G38" s="7">
        <v>59718274561</v>
      </c>
      <c r="H38" s="7"/>
      <c r="I38" s="7">
        <f t="shared" si="0"/>
        <v>3949633939</v>
      </c>
      <c r="J38" s="7"/>
      <c r="K38" s="7">
        <v>5100000</v>
      </c>
      <c r="L38" s="7"/>
      <c r="M38" s="7">
        <v>63667908500</v>
      </c>
      <c r="N38" s="7"/>
      <c r="O38" s="7">
        <v>59718274561</v>
      </c>
      <c r="P38" s="7"/>
      <c r="Q38" s="7">
        <f t="shared" si="1"/>
        <v>3949633939</v>
      </c>
    </row>
    <row r="39" spans="1:17" x14ac:dyDescent="0.55000000000000004">
      <c r="A39" s="1" t="s">
        <v>57</v>
      </c>
      <c r="C39" s="7">
        <v>18733951</v>
      </c>
      <c r="D39" s="7"/>
      <c r="E39" s="7">
        <v>25729677243</v>
      </c>
      <c r="F39" s="7"/>
      <c r="G39" s="7">
        <v>19782267833</v>
      </c>
      <c r="H39" s="7"/>
      <c r="I39" s="7">
        <f t="shared" si="0"/>
        <v>5947409410</v>
      </c>
      <c r="J39" s="7"/>
      <c r="K39" s="7">
        <v>18733951</v>
      </c>
      <c r="L39" s="7"/>
      <c r="M39" s="7">
        <v>25729677243</v>
      </c>
      <c r="N39" s="7"/>
      <c r="O39" s="7">
        <v>19782267833</v>
      </c>
      <c r="P39" s="7"/>
      <c r="Q39" s="7">
        <f t="shared" si="1"/>
        <v>5947409410</v>
      </c>
    </row>
    <row r="40" spans="1:17" x14ac:dyDescent="0.55000000000000004">
      <c r="A40" s="1" t="s">
        <v>41</v>
      </c>
      <c r="C40" s="7">
        <v>6991820</v>
      </c>
      <c r="D40" s="7"/>
      <c r="E40" s="7">
        <v>108192761047</v>
      </c>
      <c r="F40" s="7"/>
      <c r="G40" s="7">
        <v>36534529086</v>
      </c>
      <c r="H40" s="7"/>
      <c r="I40" s="7">
        <f t="shared" si="0"/>
        <v>71658231961</v>
      </c>
      <c r="J40" s="7"/>
      <c r="K40" s="7">
        <v>8045421</v>
      </c>
      <c r="L40" s="7"/>
      <c r="M40" s="7">
        <v>121476738819</v>
      </c>
      <c r="N40" s="7"/>
      <c r="O40" s="7">
        <v>42039936313</v>
      </c>
      <c r="P40" s="7"/>
      <c r="Q40" s="7">
        <f t="shared" si="1"/>
        <v>79436802506</v>
      </c>
    </row>
    <row r="41" spans="1:17" x14ac:dyDescent="0.55000000000000004">
      <c r="A41" s="1" t="s">
        <v>81</v>
      </c>
      <c r="C41" s="7">
        <v>983931</v>
      </c>
      <c r="D41" s="7"/>
      <c r="E41" s="7">
        <v>81082014830</v>
      </c>
      <c r="F41" s="7"/>
      <c r="G41" s="7">
        <v>41510345173</v>
      </c>
      <c r="H41" s="7"/>
      <c r="I41" s="7">
        <f t="shared" si="0"/>
        <v>39571669657</v>
      </c>
      <c r="J41" s="7"/>
      <c r="K41" s="7">
        <v>983931</v>
      </c>
      <c r="L41" s="7"/>
      <c r="M41" s="7">
        <v>81082014830</v>
      </c>
      <c r="N41" s="7"/>
      <c r="O41" s="7">
        <v>41510345173</v>
      </c>
      <c r="P41" s="7"/>
      <c r="Q41" s="7">
        <f t="shared" si="1"/>
        <v>39571669657</v>
      </c>
    </row>
    <row r="42" spans="1:17" x14ac:dyDescent="0.55000000000000004">
      <c r="A42" s="1" t="s">
        <v>99</v>
      </c>
      <c r="C42" s="7">
        <v>8200000</v>
      </c>
      <c r="D42" s="7"/>
      <c r="E42" s="7">
        <v>104225647005</v>
      </c>
      <c r="F42" s="7"/>
      <c r="G42" s="7">
        <v>46732557205</v>
      </c>
      <c r="H42" s="7"/>
      <c r="I42" s="7">
        <f t="shared" si="0"/>
        <v>57493089800</v>
      </c>
      <c r="J42" s="7"/>
      <c r="K42" s="7">
        <v>12000000</v>
      </c>
      <c r="L42" s="7"/>
      <c r="M42" s="7">
        <v>151665047334</v>
      </c>
      <c r="N42" s="7"/>
      <c r="O42" s="7">
        <v>68389108141</v>
      </c>
      <c r="P42" s="7"/>
      <c r="Q42" s="7">
        <f t="shared" si="1"/>
        <v>83275939193</v>
      </c>
    </row>
    <row r="43" spans="1:17" x14ac:dyDescent="0.55000000000000004">
      <c r="A43" s="1" t="s">
        <v>77</v>
      </c>
      <c r="C43" s="7">
        <v>10003000</v>
      </c>
      <c r="D43" s="7"/>
      <c r="E43" s="7">
        <v>69463628107</v>
      </c>
      <c r="F43" s="7"/>
      <c r="G43" s="7">
        <v>44311964261</v>
      </c>
      <c r="H43" s="7"/>
      <c r="I43" s="7">
        <f t="shared" si="0"/>
        <v>25151663846</v>
      </c>
      <c r="J43" s="7"/>
      <c r="K43" s="7">
        <v>10003002</v>
      </c>
      <c r="L43" s="7"/>
      <c r="M43" s="7">
        <v>69463628109</v>
      </c>
      <c r="N43" s="7"/>
      <c r="O43" s="7">
        <v>44311975749</v>
      </c>
      <c r="P43" s="7"/>
      <c r="Q43" s="7">
        <f t="shared" si="1"/>
        <v>25151652360</v>
      </c>
    </row>
    <row r="44" spans="1:17" x14ac:dyDescent="0.55000000000000004">
      <c r="A44" s="1" t="s">
        <v>42</v>
      </c>
      <c r="C44" s="7">
        <v>3137113</v>
      </c>
      <c r="D44" s="7"/>
      <c r="E44" s="7">
        <v>21625159453</v>
      </c>
      <c r="F44" s="7"/>
      <c r="G44" s="7">
        <v>12819631484</v>
      </c>
      <c r="H44" s="7"/>
      <c r="I44" s="7">
        <f t="shared" si="0"/>
        <v>8805527969</v>
      </c>
      <c r="J44" s="7"/>
      <c r="K44" s="7">
        <v>3137113</v>
      </c>
      <c r="L44" s="7"/>
      <c r="M44" s="7">
        <v>21625159453</v>
      </c>
      <c r="N44" s="7"/>
      <c r="O44" s="7">
        <v>12819631484</v>
      </c>
      <c r="P44" s="7"/>
      <c r="Q44" s="7">
        <f t="shared" si="1"/>
        <v>8805527969</v>
      </c>
    </row>
    <row r="45" spans="1:17" x14ac:dyDescent="0.55000000000000004">
      <c r="A45" s="1" t="s">
        <v>80</v>
      </c>
      <c r="C45" s="7">
        <v>786995</v>
      </c>
      <c r="D45" s="7"/>
      <c r="E45" s="7">
        <v>10608330577</v>
      </c>
      <c r="F45" s="7"/>
      <c r="G45" s="7">
        <v>7014662463</v>
      </c>
      <c r="H45" s="7"/>
      <c r="I45" s="7">
        <f t="shared" si="0"/>
        <v>3593668114</v>
      </c>
      <c r="J45" s="7"/>
      <c r="K45" s="7">
        <v>1420602</v>
      </c>
      <c r="L45" s="7"/>
      <c r="M45" s="7">
        <v>16505565288</v>
      </c>
      <c r="N45" s="7"/>
      <c r="O45" s="7">
        <v>10748637563</v>
      </c>
      <c r="P45" s="7"/>
      <c r="Q45" s="7">
        <f t="shared" si="1"/>
        <v>5756927725</v>
      </c>
    </row>
    <row r="46" spans="1:17" x14ac:dyDescent="0.55000000000000004">
      <c r="A46" s="1" t="s">
        <v>65</v>
      </c>
      <c r="C46" s="7">
        <v>3400000</v>
      </c>
      <c r="D46" s="7"/>
      <c r="E46" s="7">
        <v>20334349439</v>
      </c>
      <c r="F46" s="7"/>
      <c r="G46" s="7">
        <v>10054815857</v>
      </c>
      <c r="H46" s="7"/>
      <c r="I46" s="7">
        <f t="shared" si="0"/>
        <v>10279533582</v>
      </c>
      <c r="J46" s="7"/>
      <c r="K46" s="7">
        <v>6400000</v>
      </c>
      <c r="L46" s="7"/>
      <c r="M46" s="7">
        <v>41258185883</v>
      </c>
      <c r="N46" s="7"/>
      <c r="O46" s="7">
        <v>18926712309</v>
      </c>
      <c r="P46" s="7"/>
      <c r="Q46" s="7">
        <f t="shared" si="1"/>
        <v>22331473574</v>
      </c>
    </row>
    <row r="47" spans="1:17" x14ac:dyDescent="0.55000000000000004">
      <c r="A47" s="1" t="s">
        <v>47</v>
      </c>
      <c r="C47" s="7">
        <v>3008977</v>
      </c>
      <c r="D47" s="7"/>
      <c r="E47" s="7">
        <v>13695196984</v>
      </c>
      <c r="F47" s="7"/>
      <c r="G47" s="7">
        <v>5770281386</v>
      </c>
      <c r="H47" s="7"/>
      <c r="I47" s="7">
        <f t="shared" si="0"/>
        <v>7924915598</v>
      </c>
      <c r="J47" s="7"/>
      <c r="K47" s="7">
        <v>4234765</v>
      </c>
      <c r="L47" s="7"/>
      <c r="M47" s="7">
        <v>19465246518</v>
      </c>
      <c r="N47" s="7"/>
      <c r="O47" s="7">
        <v>8120961261</v>
      </c>
      <c r="P47" s="7"/>
      <c r="Q47" s="7">
        <f t="shared" si="1"/>
        <v>11344285257</v>
      </c>
    </row>
    <row r="48" spans="1:17" x14ac:dyDescent="0.55000000000000004">
      <c r="A48" s="1" t="s">
        <v>90</v>
      </c>
      <c r="C48" s="7">
        <v>3600000</v>
      </c>
      <c r="D48" s="7"/>
      <c r="E48" s="7">
        <v>29415927760</v>
      </c>
      <c r="F48" s="7"/>
      <c r="G48" s="7">
        <v>18599261213</v>
      </c>
      <c r="H48" s="7"/>
      <c r="I48" s="7">
        <f t="shared" si="0"/>
        <v>10816666547</v>
      </c>
      <c r="J48" s="7"/>
      <c r="K48" s="7">
        <v>3600000</v>
      </c>
      <c r="L48" s="7"/>
      <c r="M48" s="7">
        <v>29415927760</v>
      </c>
      <c r="N48" s="7"/>
      <c r="O48" s="7">
        <v>18599261213</v>
      </c>
      <c r="P48" s="7"/>
      <c r="Q48" s="7">
        <f t="shared" si="1"/>
        <v>10816666547</v>
      </c>
    </row>
    <row r="49" spans="1:17" x14ac:dyDescent="0.55000000000000004">
      <c r="A49" s="1" t="s">
        <v>54</v>
      </c>
      <c r="C49" s="7">
        <v>400000</v>
      </c>
      <c r="D49" s="7"/>
      <c r="E49" s="7">
        <v>22871102632</v>
      </c>
      <c r="F49" s="7"/>
      <c r="G49" s="7">
        <v>12785112128</v>
      </c>
      <c r="H49" s="7"/>
      <c r="I49" s="7">
        <f t="shared" si="0"/>
        <v>10085990504</v>
      </c>
      <c r="J49" s="7"/>
      <c r="K49" s="7">
        <v>420000</v>
      </c>
      <c r="L49" s="7"/>
      <c r="M49" s="7">
        <v>34149395174</v>
      </c>
      <c r="N49" s="7"/>
      <c r="O49" s="7">
        <v>23971355567</v>
      </c>
      <c r="P49" s="7"/>
      <c r="Q49" s="7">
        <f t="shared" si="1"/>
        <v>10178039607</v>
      </c>
    </row>
    <row r="50" spans="1:17" x14ac:dyDescent="0.55000000000000004">
      <c r="A50" s="1" t="s">
        <v>91</v>
      </c>
      <c r="C50" s="7">
        <v>1200000</v>
      </c>
      <c r="D50" s="7"/>
      <c r="E50" s="7">
        <v>5373834318</v>
      </c>
      <c r="F50" s="7"/>
      <c r="G50" s="7">
        <v>2576577601</v>
      </c>
      <c r="H50" s="7"/>
      <c r="I50" s="7">
        <f t="shared" si="0"/>
        <v>2797256717</v>
      </c>
      <c r="J50" s="7"/>
      <c r="K50" s="7">
        <v>1200001</v>
      </c>
      <c r="L50" s="7"/>
      <c r="M50" s="7">
        <v>5373834319</v>
      </c>
      <c r="N50" s="7"/>
      <c r="O50" s="7">
        <v>2576579748</v>
      </c>
      <c r="P50" s="7"/>
      <c r="Q50" s="7">
        <f t="shared" si="1"/>
        <v>2797254571</v>
      </c>
    </row>
    <row r="51" spans="1:17" x14ac:dyDescent="0.55000000000000004">
      <c r="A51" s="1" t="s">
        <v>107</v>
      </c>
      <c r="C51" s="7">
        <v>17760</v>
      </c>
      <c r="D51" s="7"/>
      <c r="E51" s="7">
        <v>505796502</v>
      </c>
      <c r="F51" s="7"/>
      <c r="G51" s="7">
        <v>259444972</v>
      </c>
      <c r="H51" s="7"/>
      <c r="I51" s="7">
        <f t="shared" si="0"/>
        <v>246351530</v>
      </c>
      <c r="J51" s="7"/>
      <c r="K51" s="7">
        <v>17760</v>
      </c>
      <c r="L51" s="7"/>
      <c r="M51" s="7">
        <v>505796502</v>
      </c>
      <c r="N51" s="7"/>
      <c r="O51" s="7">
        <v>259444972</v>
      </c>
      <c r="P51" s="7"/>
      <c r="Q51" s="7">
        <f t="shared" si="1"/>
        <v>246351530</v>
      </c>
    </row>
    <row r="52" spans="1:17" x14ac:dyDescent="0.55000000000000004">
      <c r="A52" s="1" t="s">
        <v>112</v>
      </c>
      <c r="C52" s="7">
        <v>600000</v>
      </c>
      <c r="D52" s="7"/>
      <c r="E52" s="7">
        <v>12006136102</v>
      </c>
      <c r="F52" s="7"/>
      <c r="G52" s="7">
        <v>11500662717</v>
      </c>
      <c r="H52" s="7"/>
      <c r="I52" s="7">
        <f t="shared" si="0"/>
        <v>505473385</v>
      </c>
      <c r="J52" s="7"/>
      <c r="K52" s="7">
        <v>5898636</v>
      </c>
      <c r="L52" s="7"/>
      <c r="M52" s="7">
        <v>106153759842</v>
      </c>
      <c r="N52" s="7"/>
      <c r="O52" s="7">
        <v>86030256705</v>
      </c>
      <c r="P52" s="7"/>
      <c r="Q52" s="7">
        <f t="shared" si="1"/>
        <v>20123503137</v>
      </c>
    </row>
    <row r="53" spans="1:17" x14ac:dyDescent="0.55000000000000004">
      <c r="A53" s="1" t="s">
        <v>35</v>
      </c>
      <c r="C53" s="7">
        <v>1800000</v>
      </c>
      <c r="D53" s="7"/>
      <c r="E53" s="7">
        <v>9183232754</v>
      </c>
      <c r="F53" s="7"/>
      <c r="G53" s="7">
        <v>7272551142</v>
      </c>
      <c r="H53" s="7"/>
      <c r="I53" s="7">
        <f t="shared" si="0"/>
        <v>1910681612</v>
      </c>
      <c r="J53" s="7"/>
      <c r="K53" s="7">
        <v>10170318</v>
      </c>
      <c r="L53" s="7"/>
      <c r="M53" s="7">
        <v>49424980294</v>
      </c>
      <c r="N53" s="7"/>
      <c r="O53" s="7">
        <v>44672633979</v>
      </c>
      <c r="P53" s="7"/>
      <c r="Q53" s="7">
        <f t="shared" si="1"/>
        <v>4752346315</v>
      </c>
    </row>
    <row r="54" spans="1:17" x14ac:dyDescent="0.55000000000000004">
      <c r="A54" s="1" t="s">
        <v>243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328678</v>
      </c>
      <c r="L54" s="7"/>
      <c r="M54" s="7">
        <v>10812368246</v>
      </c>
      <c r="N54" s="7"/>
      <c r="O54" s="7">
        <v>9263454299</v>
      </c>
      <c r="P54" s="7"/>
      <c r="Q54" s="7">
        <f t="shared" si="1"/>
        <v>1548913947</v>
      </c>
    </row>
    <row r="55" spans="1:17" x14ac:dyDescent="0.55000000000000004">
      <c r="A55" s="1" t="s">
        <v>244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5338346</v>
      </c>
      <c r="L55" s="7"/>
      <c r="M55" s="7">
        <v>49263397107</v>
      </c>
      <c r="N55" s="7"/>
      <c r="O55" s="7">
        <v>39308197258</v>
      </c>
      <c r="P55" s="7"/>
      <c r="Q55" s="7">
        <f t="shared" si="1"/>
        <v>9955199849</v>
      </c>
    </row>
    <row r="56" spans="1:17" x14ac:dyDescent="0.55000000000000004">
      <c r="A56" s="1" t="s">
        <v>252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13211000</v>
      </c>
      <c r="L56" s="7"/>
      <c r="M56" s="7">
        <v>33635206000</v>
      </c>
      <c r="N56" s="7"/>
      <c r="O56" s="7">
        <v>33635206000</v>
      </c>
      <c r="P56" s="7"/>
      <c r="Q56" s="7">
        <f t="shared" si="1"/>
        <v>0</v>
      </c>
    </row>
    <row r="57" spans="1:17" x14ac:dyDescent="0.55000000000000004">
      <c r="A57" s="1" t="s">
        <v>24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400000</v>
      </c>
      <c r="L57" s="7"/>
      <c r="M57" s="7">
        <v>33638652014</v>
      </c>
      <c r="N57" s="7"/>
      <c r="O57" s="7">
        <v>28249160516</v>
      </c>
      <c r="P57" s="7"/>
      <c r="Q57" s="7">
        <f t="shared" si="1"/>
        <v>5389491498</v>
      </c>
    </row>
    <row r="58" spans="1:17" x14ac:dyDescent="0.55000000000000004">
      <c r="A58" s="1" t="s">
        <v>253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600000</v>
      </c>
      <c r="L58" s="7"/>
      <c r="M58" s="7">
        <v>3695877937</v>
      </c>
      <c r="N58" s="7"/>
      <c r="O58" s="7">
        <v>3876795000</v>
      </c>
      <c r="P58" s="7"/>
      <c r="Q58" s="7">
        <f t="shared" si="1"/>
        <v>-180917063</v>
      </c>
    </row>
    <row r="59" spans="1:17" x14ac:dyDescent="0.55000000000000004">
      <c r="A59" s="1" t="s">
        <v>254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2221939</v>
      </c>
      <c r="L59" s="7"/>
      <c r="M59" s="7">
        <v>298688902531</v>
      </c>
      <c r="N59" s="7"/>
      <c r="O59" s="7">
        <v>209159015546</v>
      </c>
      <c r="P59" s="7"/>
      <c r="Q59" s="7">
        <f t="shared" si="1"/>
        <v>89529886985</v>
      </c>
    </row>
    <row r="60" spans="1:17" x14ac:dyDescent="0.55000000000000004">
      <c r="A60" s="1" t="s">
        <v>255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168651</v>
      </c>
      <c r="L60" s="7"/>
      <c r="M60" s="7">
        <v>11855519169</v>
      </c>
      <c r="N60" s="7"/>
      <c r="O60" s="7">
        <v>11006060118</v>
      </c>
      <c r="P60" s="7"/>
      <c r="Q60" s="7">
        <f t="shared" si="1"/>
        <v>849459051</v>
      </c>
    </row>
    <row r="61" spans="1:17" x14ac:dyDescent="0.55000000000000004">
      <c r="A61" s="1" t="s">
        <v>256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600000</v>
      </c>
      <c r="L61" s="7"/>
      <c r="M61" s="7">
        <v>33478264008</v>
      </c>
      <c r="N61" s="7"/>
      <c r="O61" s="7">
        <v>33877224000</v>
      </c>
      <c r="P61" s="7"/>
      <c r="Q61" s="7">
        <f t="shared" si="1"/>
        <v>-398959992</v>
      </c>
    </row>
    <row r="62" spans="1:17" x14ac:dyDescent="0.55000000000000004">
      <c r="A62" s="1" t="s">
        <v>66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689344</v>
      </c>
      <c r="L62" s="7"/>
      <c r="M62" s="7">
        <v>5760466806</v>
      </c>
      <c r="N62" s="7"/>
      <c r="O62" s="7">
        <v>4810401704</v>
      </c>
      <c r="P62" s="7"/>
      <c r="Q62" s="7">
        <f t="shared" si="1"/>
        <v>950065102</v>
      </c>
    </row>
    <row r="63" spans="1:17" x14ac:dyDescent="0.55000000000000004">
      <c r="A63" s="1" t="s">
        <v>222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7000000</v>
      </c>
      <c r="L63" s="7"/>
      <c r="M63" s="7">
        <v>73688532894</v>
      </c>
      <c r="N63" s="7"/>
      <c r="O63" s="7">
        <v>70063560000</v>
      </c>
      <c r="P63" s="7"/>
      <c r="Q63" s="7">
        <f t="shared" si="1"/>
        <v>3624972894</v>
      </c>
    </row>
    <row r="64" spans="1:17" x14ac:dyDescent="0.55000000000000004">
      <c r="A64" s="1" t="s">
        <v>223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420129</v>
      </c>
      <c r="L64" s="7"/>
      <c r="M64" s="7">
        <v>3359554778</v>
      </c>
      <c r="N64" s="7"/>
      <c r="O64" s="7">
        <v>3407854536</v>
      </c>
      <c r="P64" s="7"/>
      <c r="Q64" s="7">
        <f t="shared" si="1"/>
        <v>-48299758</v>
      </c>
    </row>
    <row r="65" spans="1:17" x14ac:dyDescent="0.55000000000000004">
      <c r="A65" s="1" t="s">
        <v>239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8386900</v>
      </c>
      <c r="L65" s="7"/>
      <c r="M65" s="7">
        <v>60538462633</v>
      </c>
      <c r="N65" s="7"/>
      <c r="O65" s="7">
        <v>38500926838</v>
      </c>
      <c r="P65" s="7"/>
      <c r="Q65" s="7">
        <f t="shared" si="1"/>
        <v>22037535795</v>
      </c>
    </row>
    <row r="66" spans="1:17" x14ac:dyDescent="0.55000000000000004">
      <c r="A66" s="1" t="s">
        <v>240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6499214</v>
      </c>
      <c r="L66" s="7"/>
      <c r="M66" s="7">
        <v>130471516123</v>
      </c>
      <c r="N66" s="7"/>
      <c r="O66" s="7">
        <v>104638590646</v>
      </c>
      <c r="P66" s="7"/>
      <c r="Q66" s="7">
        <f t="shared" si="1"/>
        <v>25832925477</v>
      </c>
    </row>
    <row r="67" spans="1:17" x14ac:dyDescent="0.55000000000000004">
      <c r="A67" s="1" t="s">
        <v>20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4000000</v>
      </c>
      <c r="L67" s="7"/>
      <c r="M67" s="7">
        <v>17733894244</v>
      </c>
      <c r="N67" s="7"/>
      <c r="O67" s="7">
        <v>12433836160</v>
      </c>
      <c r="P67" s="7"/>
      <c r="Q67" s="7">
        <f t="shared" si="1"/>
        <v>5300058084</v>
      </c>
    </row>
    <row r="68" spans="1:17" x14ac:dyDescent="0.55000000000000004">
      <c r="A68" s="1" t="s">
        <v>88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1</v>
      </c>
      <c r="L68" s="7"/>
      <c r="M68" s="7">
        <v>1</v>
      </c>
      <c r="N68" s="7"/>
      <c r="O68" s="7">
        <v>3487</v>
      </c>
      <c r="P68" s="7"/>
      <c r="Q68" s="7">
        <f t="shared" si="1"/>
        <v>-3486</v>
      </c>
    </row>
    <row r="69" spans="1:17" x14ac:dyDescent="0.55000000000000004">
      <c r="A69" s="1" t="s">
        <v>241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2613145</v>
      </c>
      <c r="L69" s="7"/>
      <c r="M69" s="7">
        <v>32522852193</v>
      </c>
      <c r="N69" s="7"/>
      <c r="O69" s="7">
        <v>16397667791</v>
      </c>
      <c r="P69" s="7"/>
      <c r="Q69" s="7">
        <f t="shared" si="1"/>
        <v>16125184402</v>
      </c>
    </row>
    <row r="70" spans="1:17" x14ac:dyDescent="0.55000000000000004">
      <c r="A70" s="1" t="s">
        <v>242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5400000</v>
      </c>
      <c r="L70" s="7"/>
      <c r="M70" s="7">
        <v>110569176072</v>
      </c>
      <c r="N70" s="7"/>
      <c r="O70" s="7">
        <v>102693160800</v>
      </c>
      <c r="P70" s="7"/>
      <c r="Q70" s="7">
        <f t="shared" si="1"/>
        <v>7876015272</v>
      </c>
    </row>
    <row r="71" spans="1:17" x14ac:dyDescent="0.55000000000000004">
      <c r="A71" s="1" t="s">
        <v>224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104300</v>
      </c>
      <c r="L71" s="7"/>
      <c r="M71" s="7">
        <v>214551462300</v>
      </c>
      <c r="N71" s="7"/>
      <c r="O71" s="7">
        <v>155837759000</v>
      </c>
      <c r="P71" s="7"/>
      <c r="Q71" s="7">
        <f t="shared" si="1"/>
        <v>58713703300</v>
      </c>
    </row>
    <row r="72" spans="1:17" x14ac:dyDescent="0.55000000000000004">
      <c r="A72" s="1" t="s">
        <v>60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7">
        <v>1</v>
      </c>
      <c r="L72" s="7"/>
      <c r="M72" s="7">
        <v>1</v>
      </c>
      <c r="N72" s="7"/>
      <c r="O72" s="7">
        <v>2366</v>
      </c>
      <c r="P72" s="7"/>
      <c r="Q72" s="7">
        <f t="shared" si="1"/>
        <v>-2365</v>
      </c>
    </row>
    <row r="73" spans="1:17" x14ac:dyDescent="0.55000000000000004">
      <c r="A73" s="1" t="s">
        <v>225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126" si="2">E73-G73</f>
        <v>0</v>
      </c>
      <c r="J73" s="7"/>
      <c r="K73" s="7">
        <v>80000</v>
      </c>
      <c r="L73" s="7"/>
      <c r="M73" s="7">
        <v>1105383610</v>
      </c>
      <c r="N73" s="7"/>
      <c r="O73" s="7">
        <v>1093713565</v>
      </c>
      <c r="P73" s="7"/>
      <c r="Q73" s="7">
        <f t="shared" ref="Q73:Q126" si="3">M73-O73</f>
        <v>11670045</v>
      </c>
    </row>
    <row r="74" spans="1:17" x14ac:dyDescent="0.55000000000000004">
      <c r="A74" s="1" t="s">
        <v>226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2"/>
        <v>0</v>
      </c>
      <c r="J74" s="7"/>
      <c r="K74" s="7">
        <v>11423673</v>
      </c>
      <c r="L74" s="7"/>
      <c r="M74" s="7">
        <v>38423695809</v>
      </c>
      <c r="N74" s="7"/>
      <c r="O74" s="7">
        <v>21848370928</v>
      </c>
      <c r="P74" s="7"/>
      <c r="Q74" s="7">
        <f t="shared" si="3"/>
        <v>16575324881</v>
      </c>
    </row>
    <row r="75" spans="1:17" x14ac:dyDescent="0.55000000000000004">
      <c r="A75" s="1" t="s">
        <v>74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2"/>
        <v>0</v>
      </c>
      <c r="J75" s="7"/>
      <c r="K75" s="7">
        <v>2212171</v>
      </c>
      <c r="L75" s="7"/>
      <c r="M75" s="7">
        <v>59317321517</v>
      </c>
      <c r="N75" s="7"/>
      <c r="O75" s="7">
        <v>41407331598</v>
      </c>
      <c r="P75" s="7"/>
      <c r="Q75" s="7">
        <f t="shared" si="3"/>
        <v>17909989919</v>
      </c>
    </row>
    <row r="76" spans="1:17" x14ac:dyDescent="0.55000000000000004">
      <c r="A76" s="1" t="s">
        <v>227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2"/>
        <v>0</v>
      </c>
      <c r="J76" s="7"/>
      <c r="K76" s="7">
        <v>638284</v>
      </c>
      <c r="L76" s="7"/>
      <c r="M76" s="7">
        <v>9496463082</v>
      </c>
      <c r="N76" s="7"/>
      <c r="O76" s="7">
        <v>7988181386</v>
      </c>
      <c r="P76" s="7"/>
      <c r="Q76" s="7">
        <f t="shared" si="3"/>
        <v>1508281696</v>
      </c>
    </row>
    <row r="77" spans="1:17" x14ac:dyDescent="0.55000000000000004">
      <c r="A77" s="1" t="s">
        <v>73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2"/>
        <v>0</v>
      </c>
      <c r="J77" s="7"/>
      <c r="K77" s="7">
        <v>1165232</v>
      </c>
      <c r="L77" s="7"/>
      <c r="M77" s="7">
        <v>39004423646</v>
      </c>
      <c r="N77" s="7"/>
      <c r="O77" s="7">
        <v>29536621171</v>
      </c>
      <c r="P77" s="7"/>
      <c r="Q77" s="7">
        <f t="shared" si="3"/>
        <v>9467802475</v>
      </c>
    </row>
    <row r="78" spans="1:17" x14ac:dyDescent="0.55000000000000004">
      <c r="A78" s="1" t="s">
        <v>228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2"/>
        <v>0</v>
      </c>
      <c r="J78" s="7"/>
      <c r="K78" s="7">
        <v>105629</v>
      </c>
      <c r="L78" s="7"/>
      <c r="M78" s="7">
        <v>1583621526</v>
      </c>
      <c r="N78" s="7"/>
      <c r="O78" s="7">
        <v>1516207327</v>
      </c>
      <c r="P78" s="7"/>
      <c r="Q78" s="7">
        <f t="shared" si="3"/>
        <v>67414199</v>
      </c>
    </row>
    <row r="79" spans="1:17" x14ac:dyDescent="0.55000000000000004">
      <c r="A79" s="1" t="s">
        <v>231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2"/>
        <v>0</v>
      </c>
      <c r="J79" s="7"/>
      <c r="K79" s="7">
        <v>355000</v>
      </c>
      <c r="L79" s="7"/>
      <c r="M79" s="7">
        <v>98285300</v>
      </c>
      <c r="N79" s="7"/>
      <c r="O79" s="7">
        <v>426570691</v>
      </c>
      <c r="P79" s="7"/>
      <c r="Q79" s="7">
        <f t="shared" si="3"/>
        <v>-328285391</v>
      </c>
    </row>
    <row r="80" spans="1:17" x14ac:dyDescent="0.55000000000000004">
      <c r="A80" s="1" t="s">
        <v>234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2"/>
        <v>0</v>
      </c>
      <c r="J80" s="7"/>
      <c r="K80" s="7">
        <v>19000</v>
      </c>
      <c r="L80" s="7"/>
      <c r="M80" s="7">
        <v>1462240</v>
      </c>
      <c r="N80" s="7"/>
      <c r="O80" s="7">
        <v>147616544</v>
      </c>
      <c r="P80" s="7"/>
      <c r="Q80" s="7">
        <f t="shared" si="3"/>
        <v>-146154304</v>
      </c>
    </row>
    <row r="81" spans="1:17" x14ac:dyDescent="0.55000000000000004">
      <c r="A81" s="1" t="s">
        <v>229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2"/>
        <v>0</v>
      </c>
      <c r="J81" s="7"/>
      <c r="K81" s="7">
        <v>51000</v>
      </c>
      <c r="L81" s="7"/>
      <c r="M81" s="7">
        <v>28445250</v>
      </c>
      <c r="N81" s="7"/>
      <c r="O81" s="7">
        <v>60792155</v>
      </c>
      <c r="P81" s="7"/>
      <c r="Q81" s="7">
        <f t="shared" si="3"/>
        <v>-32346905</v>
      </c>
    </row>
    <row r="82" spans="1:17" x14ac:dyDescent="0.55000000000000004">
      <c r="A82" s="1" t="s">
        <v>68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2"/>
        <v>0</v>
      </c>
      <c r="J82" s="7"/>
      <c r="K82" s="7">
        <v>241325</v>
      </c>
      <c r="L82" s="7"/>
      <c r="M82" s="7">
        <v>3838225879</v>
      </c>
      <c r="N82" s="7"/>
      <c r="O82" s="7">
        <v>3325147566</v>
      </c>
      <c r="P82" s="7"/>
      <c r="Q82" s="7">
        <f t="shared" si="3"/>
        <v>513078313</v>
      </c>
    </row>
    <row r="83" spans="1:17" x14ac:dyDescent="0.55000000000000004">
      <c r="A83" s="1" t="s">
        <v>230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2"/>
        <v>0</v>
      </c>
      <c r="J83" s="7"/>
      <c r="K83" s="7">
        <v>29000</v>
      </c>
      <c r="L83" s="7"/>
      <c r="M83" s="7">
        <v>13275359</v>
      </c>
      <c r="N83" s="7"/>
      <c r="O83" s="7">
        <v>96844307</v>
      </c>
      <c r="P83" s="7"/>
      <c r="Q83" s="7">
        <f t="shared" si="3"/>
        <v>-83568948</v>
      </c>
    </row>
    <row r="84" spans="1:17" x14ac:dyDescent="0.55000000000000004">
      <c r="A84" s="1" t="s">
        <v>236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2"/>
        <v>0</v>
      </c>
      <c r="J84" s="7"/>
      <c r="K84" s="7">
        <v>2750000</v>
      </c>
      <c r="L84" s="7"/>
      <c r="M84" s="7">
        <v>32606746509</v>
      </c>
      <c r="N84" s="7"/>
      <c r="O84" s="7">
        <v>32096557652</v>
      </c>
      <c r="P84" s="7"/>
      <c r="Q84" s="7">
        <f t="shared" si="3"/>
        <v>510188857</v>
      </c>
    </row>
    <row r="85" spans="1:17" x14ac:dyDescent="0.55000000000000004">
      <c r="A85" s="1" t="s">
        <v>232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2"/>
        <v>0</v>
      </c>
      <c r="J85" s="7"/>
      <c r="K85" s="7">
        <v>609000</v>
      </c>
      <c r="L85" s="7"/>
      <c r="M85" s="7">
        <v>217808850</v>
      </c>
      <c r="N85" s="7"/>
      <c r="O85" s="7">
        <v>363515652</v>
      </c>
      <c r="P85" s="7"/>
      <c r="Q85" s="7">
        <f t="shared" si="3"/>
        <v>-145706802</v>
      </c>
    </row>
    <row r="86" spans="1:17" x14ac:dyDescent="0.55000000000000004">
      <c r="A86" s="1" t="s">
        <v>233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f t="shared" si="2"/>
        <v>0</v>
      </c>
      <c r="J86" s="7"/>
      <c r="K86" s="7">
        <v>37000</v>
      </c>
      <c r="L86" s="7"/>
      <c r="M86" s="7">
        <v>9531200</v>
      </c>
      <c r="N86" s="7"/>
      <c r="O86" s="7">
        <v>442889897</v>
      </c>
      <c r="P86" s="7"/>
      <c r="Q86" s="7">
        <f t="shared" si="3"/>
        <v>-433358697</v>
      </c>
    </row>
    <row r="87" spans="1:17" x14ac:dyDescent="0.55000000000000004">
      <c r="A87" s="1" t="s">
        <v>235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f t="shared" si="2"/>
        <v>0</v>
      </c>
      <c r="J87" s="7"/>
      <c r="K87" s="7">
        <v>739000</v>
      </c>
      <c r="L87" s="7"/>
      <c r="M87" s="7">
        <v>116429450</v>
      </c>
      <c r="N87" s="7"/>
      <c r="O87" s="7">
        <v>545782606</v>
      </c>
      <c r="P87" s="7"/>
      <c r="Q87" s="7">
        <f t="shared" si="3"/>
        <v>-429353156</v>
      </c>
    </row>
    <row r="88" spans="1:17" x14ac:dyDescent="0.55000000000000004">
      <c r="A88" s="1" t="s">
        <v>237</v>
      </c>
      <c r="C88" s="7">
        <v>0</v>
      </c>
      <c r="D88" s="7"/>
      <c r="E88" s="7">
        <v>0</v>
      </c>
      <c r="F88" s="7"/>
      <c r="G88" s="7">
        <v>0</v>
      </c>
      <c r="H88" s="7"/>
      <c r="I88" s="7">
        <f t="shared" si="2"/>
        <v>0</v>
      </c>
      <c r="J88" s="7"/>
      <c r="K88" s="7">
        <v>1269000</v>
      </c>
      <c r="L88" s="7"/>
      <c r="M88" s="7">
        <v>18249246329</v>
      </c>
      <c r="N88" s="7"/>
      <c r="O88" s="7">
        <v>88349707</v>
      </c>
      <c r="P88" s="7"/>
      <c r="Q88" s="7">
        <f t="shared" si="3"/>
        <v>18160896622</v>
      </c>
    </row>
    <row r="89" spans="1:17" x14ac:dyDescent="0.55000000000000004">
      <c r="A89" s="1" t="s">
        <v>238</v>
      </c>
      <c r="C89" s="7">
        <v>0</v>
      </c>
      <c r="D89" s="7"/>
      <c r="E89" s="7">
        <v>0</v>
      </c>
      <c r="F89" s="7"/>
      <c r="G89" s="7">
        <v>0</v>
      </c>
      <c r="H89" s="7"/>
      <c r="I89" s="7">
        <f t="shared" si="2"/>
        <v>0</v>
      </c>
      <c r="J89" s="7"/>
      <c r="K89" s="7">
        <v>10367954</v>
      </c>
      <c r="L89" s="7"/>
      <c r="M89" s="7">
        <v>58159056733</v>
      </c>
      <c r="N89" s="7"/>
      <c r="O89" s="7">
        <v>43121411394</v>
      </c>
      <c r="P89" s="7"/>
      <c r="Q89" s="7">
        <f t="shared" si="3"/>
        <v>15037645339</v>
      </c>
    </row>
    <row r="90" spans="1:17" x14ac:dyDescent="0.55000000000000004">
      <c r="A90" s="1" t="s">
        <v>245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f t="shared" si="2"/>
        <v>0</v>
      </c>
      <c r="J90" s="7"/>
      <c r="K90" s="7">
        <v>4343500</v>
      </c>
      <c r="L90" s="7"/>
      <c r="M90" s="7">
        <v>53613657174</v>
      </c>
      <c r="N90" s="7"/>
      <c r="O90" s="7">
        <v>53613657174</v>
      </c>
      <c r="P90" s="7"/>
      <c r="Q90" s="7">
        <f t="shared" si="3"/>
        <v>0</v>
      </c>
    </row>
    <row r="91" spans="1:17" x14ac:dyDescent="0.55000000000000004">
      <c r="A91" s="1" t="s">
        <v>45</v>
      </c>
      <c r="C91" s="7">
        <v>0</v>
      </c>
      <c r="D91" s="7"/>
      <c r="E91" s="7">
        <v>0</v>
      </c>
      <c r="F91" s="7"/>
      <c r="G91" s="7">
        <v>0</v>
      </c>
      <c r="H91" s="7"/>
      <c r="I91" s="7">
        <f t="shared" si="2"/>
        <v>0</v>
      </c>
      <c r="J91" s="7"/>
      <c r="K91" s="7">
        <v>400000</v>
      </c>
      <c r="L91" s="7"/>
      <c r="M91" s="7">
        <v>7880882238</v>
      </c>
      <c r="N91" s="7"/>
      <c r="O91" s="7">
        <v>4924384715</v>
      </c>
      <c r="P91" s="7"/>
      <c r="Q91" s="7">
        <f t="shared" si="3"/>
        <v>2956497523</v>
      </c>
    </row>
    <row r="92" spans="1:17" x14ac:dyDescent="0.55000000000000004">
      <c r="A92" s="1" t="s">
        <v>246</v>
      </c>
      <c r="C92" s="7">
        <v>0</v>
      </c>
      <c r="D92" s="7"/>
      <c r="E92" s="7">
        <v>0</v>
      </c>
      <c r="F92" s="7"/>
      <c r="G92" s="7">
        <v>0</v>
      </c>
      <c r="H92" s="7"/>
      <c r="I92" s="7">
        <f t="shared" si="2"/>
        <v>0</v>
      </c>
      <c r="J92" s="7"/>
      <c r="K92" s="7">
        <v>3289466</v>
      </c>
      <c r="L92" s="7"/>
      <c r="M92" s="7">
        <v>38333858087</v>
      </c>
      <c r="N92" s="7"/>
      <c r="O92" s="7">
        <v>35288689330</v>
      </c>
      <c r="P92" s="7"/>
      <c r="Q92" s="7">
        <f t="shared" si="3"/>
        <v>3045168757</v>
      </c>
    </row>
    <row r="93" spans="1:17" x14ac:dyDescent="0.55000000000000004">
      <c r="A93" s="1" t="s">
        <v>247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f t="shared" si="2"/>
        <v>0</v>
      </c>
      <c r="J93" s="7"/>
      <c r="K93" s="7">
        <v>4024137</v>
      </c>
      <c r="L93" s="7"/>
      <c r="M93" s="7">
        <v>55941242865</v>
      </c>
      <c r="N93" s="7"/>
      <c r="O93" s="7">
        <v>32321562549</v>
      </c>
      <c r="P93" s="7"/>
      <c r="Q93" s="7">
        <f t="shared" si="3"/>
        <v>23619680316</v>
      </c>
    </row>
    <row r="94" spans="1:17" x14ac:dyDescent="0.55000000000000004">
      <c r="A94" s="1" t="s">
        <v>215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f t="shared" si="2"/>
        <v>0</v>
      </c>
      <c r="J94" s="7"/>
      <c r="K94" s="7">
        <v>34232542</v>
      </c>
      <c r="L94" s="7"/>
      <c r="M94" s="7">
        <v>174428991925</v>
      </c>
      <c r="N94" s="7"/>
      <c r="O94" s="7">
        <v>110046885111</v>
      </c>
      <c r="P94" s="7"/>
      <c r="Q94" s="7">
        <f t="shared" si="3"/>
        <v>64382106814</v>
      </c>
    </row>
    <row r="95" spans="1:17" x14ac:dyDescent="0.55000000000000004">
      <c r="A95" s="1" t="s">
        <v>85</v>
      </c>
      <c r="C95" s="7">
        <v>0</v>
      </c>
      <c r="D95" s="7"/>
      <c r="E95" s="7">
        <v>0</v>
      </c>
      <c r="F95" s="7"/>
      <c r="G95" s="7">
        <v>0</v>
      </c>
      <c r="H95" s="7"/>
      <c r="I95" s="7">
        <f t="shared" si="2"/>
        <v>0</v>
      </c>
      <c r="J95" s="7"/>
      <c r="K95" s="7">
        <v>1591934</v>
      </c>
      <c r="L95" s="7"/>
      <c r="M95" s="7">
        <v>8732744865</v>
      </c>
      <c r="N95" s="7"/>
      <c r="O95" s="7">
        <v>4473122605</v>
      </c>
      <c r="P95" s="7"/>
      <c r="Q95" s="7">
        <f t="shared" si="3"/>
        <v>4259622260</v>
      </c>
    </row>
    <row r="96" spans="1:17" x14ac:dyDescent="0.55000000000000004">
      <c r="A96" s="1" t="s">
        <v>93</v>
      </c>
      <c r="C96" s="7">
        <v>0</v>
      </c>
      <c r="D96" s="7"/>
      <c r="E96" s="7">
        <v>0</v>
      </c>
      <c r="F96" s="7"/>
      <c r="G96" s="7">
        <v>0</v>
      </c>
      <c r="H96" s="7"/>
      <c r="I96" s="7">
        <f t="shared" si="2"/>
        <v>0</v>
      </c>
      <c r="J96" s="7"/>
      <c r="K96" s="7">
        <v>1200001</v>
      </c>
      <c r="L96" s="7"/>
      <c r="M96" s="7">
        <v>5277212659</v>
      </c>
      <c r="N96" s="7"/>
      <c r="O96" s="7">
        <v>5814004478</v>
      </c>
      <c r="P96" s="7"/>
      <c r="Q96" s="7">
        <f t="shared" si="3"/>
        <v>-536791819</v>
      </c>
    </row>
    <row r="97" spans="1:17" x14ac:dyDescent="0.55000000000000004">
      <c r="A97" s="1" t="s">
        <v>248</v>
      </c>
      <c r="C97" s="7">
        <v>0</v>
      </c>
      <c r="D97" s="7"/>
      <c r="E97" s="7">
        <v>0</v>
      </c>
      <c r="F97" s="7"/>
      <c r="G97" s="7">
        <v>0</v>
      </c>
      <c r="H97" s="7"/>
      <c r="I97" s="7">
        <f t="shared" si="2"/>
        <v>0</v>
      </c>
      <c r="J97" s="7"/>
      <c r="K97" s="7">
        <v>200000</v>
      </c>
      <c r="L97" s="7"/>
      <c r="M97" s="7">
        <v>3536988864</v>
      </c>
      <c r="N97" s="7"/>
      <c r="O97" s="7">
        <v>3485161651</v>
      </c>
      <c r="P97" s="7"/>
      <c r="Q97" s="7">
        <f t="shared" si="3"/>
        <v>51827213</v>
      </c>
    </row>
    <row r="98" spans="1:17" x14ac:dyDescent="0.55000000000000004">
      <c r="A98" s="1" t="s">
        <v>22</v>
      </c>
      <c r="C98" s="7">
        <v>0</v>
      </c>
      <c r="D98" s="7"/>
      <c r="E98" s="7">
        <v>0</v>
      </c>
      <c r="F98" s="7"/>
      <c r="G98" s="7">
        <v>0</v>
      </c>
      <c r="H98" s="7"/>
      <c r="I98" s="7">
        <f t="shared" si="2"/>
        <v>0</v>
      </c>
      <c r="J98" s="7"/>
      <c r="K98" s="7">
        <v>1</v>
      </c>
      <c r="L98" s="7"/>
      <c r="M98" s="7">
        <v>1</v>
      </c>
      <c r="N98" s="7"/>
      <c r="O98" s="7">
        <v>5379</v>
      </c>
      <c r="P98" s="7"/>
      <c r="Q98" s="7">
        <f t="shared" si="3"/>
        <v>-5378</v>
      </c>
    </row>
    <row r="99" spans="1:17" x14ac:dyDescent="0.55000000000000004">
      <c r="A99" s="1" t="s">
        <v>249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f t="shared" si="2"/>
        <v>0</v>
      </c>
      <c r="J99" s="7"/>
      <c r="K99" s="7">
        <v>14783023</v>
      </c>
      <c r="L99" s="7"/>
      <c r="M99" s="7">
        <v>204838059572</v>
      </c>
      <c r="N99" s="7"/>
      <c r="O99" s="7">
        <v>182808888994</v>
      </c>
      <c r="P99" s="7"/>
      <c r="Q99" s="7">
        <f t="shared" si="3"/>
        <v>22029170578</v>
      </c>
    </row>
    <row r="100" spans="1:17" x14ac:dyDescent="0.55000000000000004">
      <c r="A100" s="1" t="s">
        <v>250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f t="shared" si="2"/>
        <v>0</v>
      </c>
      <c r="J100" s="7"/>
      <c r="K100" s="7">
        <v>3899999</v>
      </c>
      <c r="L100" s="7"/>
      <c r="M100" s="7">
        <v>17528654542</v>
      </c>
      <c r="N100" s="7"/>
      <c r="O100" s="7">
        <v>17949556247</v>
      </c>
      <c r="P100" s="7"/>
      <c r="Q100" s="7">
        <f t="shared" si="3"/>
        <v>-420901705</v>
      </c>
    </row>
    <row r="101" spans="1:17" x14ac:dyDescent="0.55000000000000004">
      <c r="A101" s="1" t="s">
        <v>251</v>
      </c>
      <c r="C101" s="7">
        <v>0</v>
      </c>
      <c r="D101" s="7"/>
      <c r="E101" s="7">
        <v>0</v>
      </c>
      <c r="F101" s="7"/>
      <c r="G101" s="7">
        <v>0</v>
      </c>
      <c r="H101" s="7"/>
      <c r="I101" s="7">
        <f t="shared" si="2"/>
        <v>0</v>
      </c>
      <c r="J101" s="7"/>
      <c r="K101" s="7">
        <v>2339999</v>
      </c>
      <c r="L101" s="7"/>
      <c r="M101" s="7">
        <v>7337189300</v>
      </c>
      <c r="N101" s="7"/>
      <c r="O101" s="7">
        <v>7492290815</v>
      </c>
      <c r="P101" s="7"/>
      <c r="Q101" s="7">
        <f t="shared" si="3"/>
        <v>-155101515</v>
      </c>
    </row>
    <row r="102" spans="1:17" x14ac:dyDescent="0.55000000000000004">
      <c r="A102" s="1" t="s">
        <v>143</v>
      </c>
      <c r="C102" s="7">
        <v>40500</v>
      </c>
      <c r="D102" s="7"/>
      <c r="E102" s="7">
        <v>33710543859</v>
      </c>
      <c r="F102" s="7"/>
      <c r="G102" s="7">
        <v>33390605950</v>
      </c>
      <c r="H102" s="7"/>
      <c r="I102" s="7">
        <f t="shared" si="2"/>
        <v>319937909</v>
      </c>
      <c r="J102" s="7"/>
      <c r="K102" s="7">
        <v>100000</v>
      </c>
      <c r="L102" s="7"/>
      <c r="M102" s="7">
        <v>83701116429</v>
      </c>
      <c r="N102" s="7"/>
      <c r="O102" s="7">
        <v>82445940618</v>
      </c>
      <c r="P102" s="7"/>
      <c r="Q102" s="7">
        <f t="shared" si="3"/>
        <v>1255175811</v>
      </c>
    </row>
    <row r="103" spans="1:17" x14ac:dyDescent="0.55000000000000004">
      <c r="A103" s="1" t="s">
        <v>140</v>
      </c>
      <c r="C103" s="7">
        <v>130000</v>
      </c>
      <c r="D103" s="7"/>
      <c r="E103" s="7">
        <v>122248679220</v>
      </c>
      <c r="F103" s="7"/>
      <c r="G103" s="7">
        <v>122281320780</v>
      </c>
      <c r="H103" s="7"/>
      <c r="I103" s="7">
        <f t="shared" si="2"/>
        <v>-32641560</v>
      </c>
      <c r="J103" s="7"/>
      <c r="K103" s="7">
        <v>130000</v>
      </c>
      <c r="L103" s="7"/>
      <c r="M103" s="7">
        <v>122248679220</v>
      </c>
      <c r="N103" s="7"/>
      <c r="O103" s="7">
        <v>122281320780</v>
      </c>
      <c r="P103" s="7"/>
      <c r="Q103" s="7">
        <f t="shared" si="3"/>
        <v>-32641560</v>
      </c>
    </row>
    <row r="104" spans="1:17" x14ac:dyDescent="0.55000000000000004">
      <c r="A104" s="1" t="s">
        <v>134</v>
      </c>
      <c r="C104" s="7">
        <v>88200</v>
      </c>
      <c r="D104" s="7"/>
      <c r="E104" s="7">
        <v>81765059409</v>
      </c>
      <c r="F104" s="7"/>
      <c r="G104" s="7">
        <v>81254326748</v>
      </c>
      <c r="H104" s="7"/>
      <c r="I104" s="7">
        <f t="shared" si="2"/>
        <v>510732661</v>
      </c>
      <c r="J104" s="7"/>
      <c r="K104" s="7">
        <v>88200</v>
      </c>
      <c r="L104" s="7"/>
      <c r="M104" s="7">
        <v>81765059409</v>
      </c>
      <c r="N104" s="7"/>
      <c r="O104" s="7">
        <v>81254326748</v>
      </c>
      <c r="P104" s="7"/>
      <c r="Q104" s="7">
        <f t="shared" si="3"/>
        <v>510732661</v>
      </c>
    </row>
    <row r="105" spans="1:17" x14ac:dyDescent="0.55000000000000004">
      <c r="A105" s="1" t="s">
        <v>131</v>
      </c>
      <c r="C105" s="7">
        <v>20100</v>
      </c>
      <c r="D105" s="7"/>
      <c r="E105" s="7">
        <v>20100000000</v>
      </c>
      <c r="F105" s="7"/>
      <c r="G105" s="7">
        <v>19739767182</v>
      </c>
      <c r="H105" s="7"/>
      <c r="I105" s="7">
        <f t="shared" si="2"/>
        <v>360232818</v>
      </c>
      <c r="J105" s="7"/>
      <c r="K105" s="7">
        <v>294650</v>
      </c>
      <c r="L105" s="7"/>
      <c r="M105" s="7">
        <v>268771139325</v>
      </c>
      <c r="N105" s="7"/>
      <c r="O105" s="7">
        <v>265142979786</v>
      </c>
      <c r="P105" s="7"/>
      <c r="Q105" s="7">
        <f t="shared" si="3"/>
        <v>3628159539</v>
      </c>
    </row>
    <row r="106" spans="1:17" x14ac:dyDescent="0.55000000000000004">
      <c r="A106" s="1" t="s">
        <v>137</v>
      </c>
      <c r="C106" s="7">
        <v>41000</v>
      </c>
      <c r="D106" s="7"/>
      <c r="E106" s="7">
        <v>39941929215</v>
      </c>
      <c r="F106" s="7"/>
      <c r="G106" s="7">
        <v>39528635258</v>
      </c>
      <c r="H106" s="7"/>
      <c r="I106" s="7">
        <f t="shared" si="2"/>
        <v>413293957</v>
      </c>
      <c r="J106" s="7"/>
      <c r="K106" s="7">
        <v>41000</v>
      </c>
      <c r="L106" s="7"/>
      <c r="M106" s="7">
        <v>39941929215</v>
      </c>
      <c r="N106" s="7"/>
      <c r="O106" s="7">
        <v>39528635258</v>
      </c>
      <c r="P106" s="7"/>
      <c r="Q106" s="7">
        <f t="shared" si="3"/>
        <v>413293957</v>
      </c>
    </row>
    <row r="107" spans="1:17" x14ac:dyDescent="0.55000000000000004">
      <c r="A107" s="1" t="s">
        <v>124</v>
      </c>
      <c r="C107" s="7">
        <v>56300</v>
      </c>
      <c r="D107" s="7"/>
      <c r="E107" s="7">
        <v>50035436435</v>
      </c>
      <c r="F107" s="7"/>
      <c r="G107" s="7">
        <v>48479984539</v>
      </c>
      <c r="H107" s="7"/>
      <c r="I107" s="7">
        <f t="shared" si="2"/>
        <v>1555451896</v>
      </c>
      <c r="J107" s="7"/>
      <c r="K107" s="7">
        <v>321452</v>
      </c>
      <c r="L107" s="7"/>
      <c r="M107" s="7">
        <v>270344292310</v>
      </c>
      <c r="N107" s="7"/>
      <c r="O107" s="7">
        <v>268417881424</v>
      </c>
      <c r="P107" s="7"/>
      <c r="Q107" s="7">
        <f t="shared" si="3"/>
        <v>1926410886</v>
      </c>
    </row>
    <row r="108" spans="1:17" x14ac:dyDescent="0.55000000000000004">
      <c r="A108" s="1" t="s">
        <v>149</v>
      </c>
      <c r="C108" s="7">
        <v>500000</v>
      </c>
      <c r="D108" s="7"/>
      <c r="E108" s="7">
        <v>469172285566</v>
      </c>
      <c r="F108" s="7"/>
      <c r="G108" s="7">
        <v>469342165312</v>
      </c>
      <c r="H108" s="7"/>
      <c r="I108" s="7">
        <f t="shared" si="2"/>
        <v>-169879746</v>
      </c>
      <c r="J108" s="7"/>
      <c r="K108" s="7">
        <v>650000</v>
      </c>
      <c r="L108" s="7"/>
      <c r="M108" s="7">
        <v>606266592285</v>
      </c>
      <c r="N108" s="7"/>
      <c r="O108" s="7">
        <v>617065385624</v>
      </c>
      <c r="P108" s="7"/>
      <c r="Q108" s="7">
        <f t="shared" si="3"/>
        <v>-10798793339</v>
      </c>
    </row>
    <row r="109" spans="1:17" x14ac:dyDescent="0.55000000000000004">
      <c r="A109" s="1" t="s">
        <v>146</v>
      </c>
      <c r="C109" s="7">
        <v>400000</v>
      </c>
      <c r="D109" s="7"/>
      <c r="E109" s="7">
        <v>397950062500</v>
      </c>
      <c r="F109" s="7"/>
      <c r="G109" s="7">
        <v>395149846873</v>
      </c>
      <c r="H109" s="7"/>
      <c r="I109" s="7">
        <f t="shared" si="2"/>
        <v>2800215627</v>
      </c>
      <c r="J109" s="7"/>
      <c r="K109" s="7">
        <v>780630</v>
      </c>
      <c r="L109" s="7"/>
      <c r="M109" s="7">
        <v>772256941676</v>
      </c>
      <c r="N109" s="7"/>
      <c r="O109" s="7">
        <v>771061882252</v>
      </c>
      <c r="P109" s="7"/>
      <c r="Q109" s="7">
        <f t="shared" si="3"/>
        <v>1195059424</v>
      </c>
    </row>
    <row r="110" spans="1:17" x14ac:dyDescent="0.55000000000000004">
      <c r="A110" s="1" t="s">
        <v>267</v>
      </c>
      <c r="C110" s="7">
        <v>0</v>
      </c>
      <c r="D110" s="7"/>
      <c r="E110" s="7">
        <v>0</v>
      </c>
      <c r="F110" s="7"/>
      <c r="G110" s="7">
        <v>0</v>
      </c>
      <c r="H110" s="7"/>
      <c r="I110" s="7">
        <f t="shared" si="2"/>
        <v>0</v>
      </c>
      <c r="J110" s="7"/>
      <c r="K110" s="7">
        <v>50000</v>
      </c>
      <c r="L110" s="7"/>
      <c r="M110" s="7">
        <v>40580143517</v>
      </c>
      <c r="N110" s="7"/>
      <c r="O110" s="7">
        <v>40407322500</v>
      </c>
      <c r="P110" s="7"/>
      <c r="Q110" s="7">
        <f t="shared" si="3"/>
        <v>172821017</v>
      </c>
    </row>
    <row r="111" spans="1:17" x14ac:dyDescent="0.55000000000000004">
      <c r="A111" s="1" t="s">
        <v>268</v>
      </c>
      <c r="C111" s="7">
        <v>0</v>
      </c>
      <c r="D111" s="7"/>
      <c r="E111" s="7">
        <v>0</v>
      </c>
      <c r="F111" s="7"/>
      <c r="G111" s="7">
        <v>0</v>
      </c>
      <c r="H111" s="7"/>
      <c r="I111" s="7">
        <f t="shared" si="2"/>
        <v>0</v>
      </c>
      <c r="J111" s="7"/>
      <c r="K111" s="7">
        <v>186000</v>
      </c>
      <c r="L111" s="7"/>
      <c r="M111" s="7">
        <v>151202964669</v>
      </c>
      <c r="N111" s="7"/>
      <c r="O111" s="7">
        <v>149889222415</v>
      </c>
      <c r="P111" s="7"/>
      <c r="Q111" s="7">
        <f t="shared" si="3"/>
        <v>1313742254</v>
      </c>
    </row>
    <row r="112" spans="1:17" x14ac:dyDescent="0.55000000000000004">
      <c r="A112" s="1" t="s">
        <v>191</v>
      </c>
      <c r="C112" s="7">
        <v>0</v>
      </c>
      <c r="D112" s="7"/>
      <c r="E112" s="7">
        <v>0</v>
      </c>
      <c r="F112" s="7"/>
      <c r="G112" s="7">
        <v>0</v>
      </c>
      <c r="H112" s="7"/>
      <c r="I112" s="7">
        <f t="shared" si="2"/>
        <v>0</v>
      </c>
      <c r="J112" s="7"/>
      <c r="K112" s="7">
        <v>474279</v>
      </c>
      <c r="L112" s="7"/>
      <c r="M112" s="7">
        <v>457296867371</v>
      </c>
      <c r="N112" s="7"/>
      <c r="O112" s="7">
        <v>468289500628</v>
      </c>
      <c r="P112" s="7"/>
      <c r="Q112" s="7">
        <f t="shared" si="3"/>
        <v>-10992633257</v>
      </c>
    </row>
    <row r="113" spans="1:17" x14ac:dyDescent="0.55000000000000004">
      <c r="A113" s="1" t="s">
        <v>257</v>
      </c>
      <c r="C113" s="7">
        <v>0</v>
      </c>
      <c r="D113" s="7"/>
      <c r="E113" s="7">
        <v>0</v>
      </c>
      <c r="F113" s="7"/>
      <c r="G113" s="7">
        <v>0</v>
      </c>
      <c r="H113" s="7"/>
      <c r="I113" s="7">
        <f t="shared" si="2"/>
        <v>0</v>
      </c>
      <c r="J113" s="7"/>
      <c r="K113" s="7">
        <v>23800</v>
      </c>
      <c r="L113" s="7"/>
      <c r="M113" s="7">
        <v>18943745826</v>
      </c>
      <c r="N113" s="7"/>
      <c r="O113" s="7">
        <v>18955881623</v>
      </c>
      <c r="P113" s="7"/>
      <c r="Q113" s="7">
        <f t="shared" si="3"/>
        <v>-12135797</v>
      </c>
    </row>
    <row r="114" spans="1:17" x14ac:dyDescent="0.55000000000000004">
      <c r="A114" s="1" t="s">
        <v>258</v>
      </c>
      <c r="C114" s="7">
        <v>0</v>
      </c>
      <c r="D114" s="7"/>
      <c r="E114" s="7">
        <v>0</v>
      </c>
      <c r="F114" s="7"/>
      <c r="G114" s="7">
        <v>0</v>
      </c>
      <c r="H114" s="7"/>
      <c r="I114" s="7">
        <f t="shared" si="2"/>
        <v>0</v>
      </c>
      <c r="J114" s="7"/>
      <c r="K114" s="7">
        <v>326016</v>
      </c>
      <c r="L114" s="7"/>
      <c r="M114" s="7">
        <v>318639590434</v>
      </c>
      <c r="N114" s="7"/>
      <c r="O114" s="7">
        <v>311442744539</v>
      </c>
      <c r="P114" s="7"/>
      <c r="Q114" s="7">
        <f t="shared" si="3"/>
        <v>7196845895</v>
      </c>
    </row>
    <row r="115" spans="1:17" x14ac:dyDescent="0.55000000000000004">
      <c r="A115" s="1" t="s">
        <v>259</v>
      </c>
      <c r="C115" s="7">
        <v>0</v>
      </c>
      <c r="D115" s="7"/>
      <c r="E115" s="7">
        <v>0</v>
      </c>
      <c r="F115" s="7"/>
      <c r="G115" s="7">
        <v>0</v>
      </c>
      <c r="H115" s="7"/>
      <c r="I115" s="7">
        <f t="shared" si="2"/>
        <v>0</v>
      </c>
      <c r="J115" s="7"/>
      <c r="K115" s="7">
        <v>30257</v>
      </c>
      <c r="L115" s="7"/>
      <c r="M115" s="7">
        <v>29589847207</v>
      </c>
      <c r="N115" s="7"/>
      <c r="O115" s="7">
        <v>28892528570</v>
      </c>
      <c r="P115" s="7"/>
      <c r="Q115" s="7">
        <f t="shared" si="3"/>
        <v>697318637</v>
      </c>
    </row>
    <row r="116" spans="1:17" x14ac:dyDescent="0.55000000000000004">
      <c r="A116" s="1" t="s">
        <v>260</v>
      </c>
      <c r="C116" s="7">
        <v>0</v>
      </c>
      <c r="D116" s="7"/>
      <c r="E116" s="7">
        <v>0</v>
      </c>
      <c r="F116" s="7"/>
      <c r="G116" s="7">
        <v>0</v>
      </c>
      <c r="H116" s="7"/>
      <c r="I116" s="7">
        <f t="shared" si="2"/>
        <v>0</v>
      </c>
      <c r="J116" s="7"/>
      <c r="K116" s="7">
        <v>237644</v>
      </c>
      <c r="L116" s="7"/>
      <c r="M116" s="7">
        <v>224132570439</v>
      </c>
      <c r="N116" s="7"/>
      <c r="O116" s="7">
        <v>221470799015</v>
      </c>
      <c r="P116" s="7"/>
      <c r="Q116" s="7">
        <f t="shared" si="3"/>
        <v>2661771424</v>
      </c>
    </row>
    <row r="117" spans="1:17" x14ac:dyDescent="0.55000000000000004">
      <c r="A117" s="1" t="s">
        <v>261</v>
      </c>
      <c r="C117" s="7">
        <v>0</v>
      </c>
      <c r="D117" s="7"/>
      <c r="E117" s="7">
        <v>0</v>
      </c>
      <c r="F117" s="7"/>
      <c r="G117" s="7">
        <v>0</v>
      </c>
      <c r="H117" s="7"/>
      <c r="I117" s="7">
        <f t="shared" si="2"/>
        <v>0</v>
      </c>
      <c r="J117" s="7"/>
      <c r="K117" s="7">
        <v>26800</v>
      </c>
      <c r="L117" s="7"/>
      <c r="M117" s="7">
        <v>24945117881</v>
      </c>
      <c r="N117" s="7"/>
      <c r="O117" s="7">
        <v>23451644618</v>
      </c>
      <c r="P117" s="7"/>
      <c r="Q117" s="7">
        <f t="shared" si="3"/>
        <v>1493473263</v>
      </c>
    </row>
    <row r="118" spans="1:17" x14ac:dyDescent="0.55000000000000004">
      <c r="A118" s="1" t="s">
        <v>262</v>
      </c>
      <c r="C118" s="7">
        <v>0</v>
      </c>
      <c r="D118" s="7"/>
      <c r="E118" s="7">
        <v>0</v>
      </c>
      <c r="F118" s="7"/>
      <c r="G118" s="7">
        <v>0</v>
      </c>
      <c r="H118" s="7"/>
      <c r="I118" s="7">
        <f t="shared" si="2"/>
        <v>0</v>
      </c>
      <c r="J118" s="7"/>
      <c r="K118" s="7">
        <v>31400</v>
      </c>
      <c r="L118" s="7"/>
      <c r="M118" s="7">
        <v>24975576358</v>
      </c>
      <c r="N118" s="7"/>
      <c r="O118" s="7">
        <v>24958475456</v>
      </c>
      <c r="P118" s="7"/>
      <c r="Q118" s="7">
        <f t="shared" si="3"/>
        <v>17100902</v>
      </c>
    </row>
    <row r="119" spans="1:17" x14ac:dyDescent="0.55000000000000004">
      <c r="A119" s="1" t="s">
        <v>263</v>
      </c>
      <c r="C119" s="7">
        <v>0</v>
      </c>
      <c r="D119" s="7"/>
      <c r="E119" s="7">
        <v>0</v>
      </c>
      <c r="F119" s="7"/>
      <c r="G119" s="7">
        <v>0</v>
      </c>
      <c r="H119" s="7"/>
      <c r="I119" s="7">
        <f t="shared" si="2"/>
        <v>0</v>
      </c>
      <c r="J119" s="7"/>
      <c r="K119" s="7">
        <v>49500</v>
      </c>
      <c r="L119" s="7"/>
      <c r="M119" s="7">
        <v>32280906032</v>
      </c>
      <c r="N119" s="7"/>
      <c r="O119" s="7">
        <v>31882164588</v>
      </c>
      <c r="P119" s="7"/>
      <c r="Q119" s="7">
        <f t="shared" si="3"/>
        <v>398741444</v>
      </c>
    </row>
    <row r="120" spans="1:17" x14ac:dyDescent="0.55000000000000004">
      <c r="A120" s="1" t="s">
        <v>264</v>
      </c>
      <c r="C120" s="7">
        <v>0</v>
      </c>
      <c r="D120" s="7"/>
      <c r="E120" s="7">
        <v>0</v>
      </c>
      <c r="F120" s="7"/>
      <c r="G120" s="7">
        <v>0</v>
      </c>
      <c r="H120" s="7"/>
      <c r="I120" s="7">
        <f t="shared" si="2"/>
        <v>0</v>
      </c>
      <c r="J120" s="7"/>
      <c r="K120" s="7">
        <v>19300</v>
      </c>
      <c r="L120" s="7"/>
      <c r="M120" s="7">
        <v>12354485348</v>
      </c>
      <c r="N120" s="7"/>
      <c r="O120" s="7">
        <v>12214256422</v>
      </c>
      <c r="P120" s="7"/>
      <c r="Q120" s="7">
        <f t="shared" si="3"/>
        <v>140228926</v>
      </c>
    </row>
    <row r="121" spans="1:17" x14ac:dyDescent="0.55000000000000004">
      <c r="A121" s="1" t="s">
        <v>265</v>
      </c>
      <c r="C121" s="7">
        <v>0</v>
      </c>
      <c r="D121" s="7"/>
      <c r="E121" s="7">
        <v>0</v>
      </c>
      <c r="F121" s="7"/>
      <c r="G121" s="7">
        <v>0</v>
      </c>
      <c r="H121" s="7"/>
      <c r="I121" s="7">
        <f t="shared" si="2"/>
        <v>0</v>
      </c>
      <c r="J121" s="7"/>
      <c r="K121" s="7">
        <v>13500</v>
      </c>
      <c r="L121" s="7"/>
      <c r="M121" s="7">
        <v>8312474095</v>
      </c>
      <c r="N121" s="7"/>
      <c r="O121" s="7">
        <v>8215350751</v>
      </c>
      <c r="P121" s="7"/>
      <c r="Q121" s="7">
        <f t="shared" si="3"/>
        <v>97123344</v>
      </c>
    </row>
    <row r="122" spans="1:17" x14ac:dyDescent="0.55000000000000004">
      <c r="A122" s="1" t="s">
        <v>266</v>
      </c>
      <c r="C122" s="7">
        <v>0</v>
      </c>
      <c r="D122" s="7"/>
      <c r="E122" s="7">
        <v>0</v>
      </c>
      <c r="F122" s="7"/>
      <c r="G122" s="7">
        <v>0</v>
      </c>
      <c r="H122" s="7"/>
      <c r="I122" s="7">
        <f t="shared" si="2"/>
        <v>0</v>
      </c>
      <c r="J122" s="7"/>
      <c r="K122" s="7">
        <v>100</v>
      </c>
      <c r="L122" s="7"/>
      <c r="M122" s="7">
        <v>62988582</v>
      </c>
      <c r="N122" s="7"/>
      <c r="O122" s="7">
        <v>62165264</v>
      </c>
      <c r="P122" s="7"/>
      <c r="Q122" s="7">
        <f t="shared" si="3"/>
        <v>823318</v>
      </c>
    </row>
    <row r="123" spans="1:17" x14ac:dyDescent="0.55000000000000004">
      <c r="A123" s="1" t="s">
        <v>193</v>
      </c>
      <c r="C123" s="7">
        <v>0</v>
      </c>
      <c r="D123" s="7"/>
      <c r="E123" s="7">
        <v>0</v>
      </c>
      <c r="F123" s="7"/>
      <c r="G123" s="7">
        <v>0</v>
      </c>
      <c r="H123" s="7"/>
      <c r="I123" s="7">
        <f t="shared" si="2"/>
        <v>0</v>
      </c>
      <c r="J123" s="7"/>
      <c r="K123" s="7">
        <v>10000</v>
      </c>
      <c r="L123" s="7"/>
      <c r="M123" s="7">
        <v>10000000000</v>
      </c>
      <c r="N123" s="7"/>
      <c r="O123" s="7">
        <v>9998177501</v>
      </c>
      <c r="P123" s="7"/>
      <c r="Q123" s="7">
        <f t="shared" si="3"/>
        <v>1822499</v>
      </c>
    </row>
    <row r="124" spans="1:17" x14ac:dyDescent="0.55000000000000004">
      <c r="A124" s="1" t="s">
        <v>152</v>
      </c>
      <c r="C124" s="7">
        <v>0</v>
      </c>
      <c r="D124" s="7"/>
      <c r="E124" s="7">
        <v>0</v>
      </c>
      <c r="F124" s="7"/>
      <c r="G124" s="7">
        <v>0</v>
      </c>
      <c r="H124" s="7"/>
      <c r="I124" s="7">
        <f t="shared" si="2"/>
        <v>0</v>
      </c>
      <c r="J124" s="7"/>
      <c r="K124" s="7">
        <v>100000</v>
      </c>
      <c r="L124" s="7"/>
      <c r="M124" s="7">
        <v>96538482688</v>
      </c>
      <c r="N124" s="7"/>
      <c r="O124" s="7">
        <v>97881255805</v>
      </c>
      <c r="P124" s="7"/>
      <c r="Q124" s="7">
        <f t="shared" si="3"/>
        <v>-1342773117</v>
      </c>
    </row>
    <row r="125" spans="1:17" x14ac:dyDescent="0.55000000000000004">
      <c r="A125" s="1" t="s">
        <v>189</v>
      </c>
      <c r="C125" s="7">
        <v>0</v>
      </c>
      <c r="D125" s="7"/>
      <c r="E125" s="7">
        <v>0</v>
      </c>
      <c r="F125" s="7"/>
      <c r="G125" s="7">
        <v>0</v>
      </c>
      <c r="H125" s="7"/>
      <c r="I125" s="7">
        <f t="shared" si="2"/>
        <v>0</v>
      </c>
      <c r="J125" s="7"/>
      <c r="K125" s="7">
        <v>2000</v>
      </c>
      <c r="L125" s="7"/>
      <c r="M125" s="7">
        <v>1881658890</v>
      </c>
      <c r="N125" s="7"/>
      <c r="O125" s="7">
        <v>1922651456</v>
      </c>
      <c r="P125" s="7"/>
      <c r="Q125" s="7">
        <f t="shared" si="3"/>
        <v>-40992566</v>
      </c>
    </row>
    <row r="126" spans="1:17" x14ac:dyDescent="0.55000000000000004">
      <c r="A126" s="1" t="s">
        <v>186</v>
      </c>
      <c r="C126" s="7">
        <v>0</v>
      </c>
      <c r="D126" s="7"/>
      <c r="E126" s="7">
        <v>0</v>
      </c>
      <c r="F126" s="7"/>
      <c r="G126" s="7">
        <v>0</v>
      </c>
      <c r="H126" s="7"/>
      <c r="I126" s="7">
        <f t="shared" si="2"/>
        <v>0</v>
      </c>
      <c r="J126" s="7"/>
      <c r="K126" s="7">
        <v>50000</v>
      </c>
      <c r="L126" s="7"/>
      <c r="M126" s="7">
        <v>46741526563</v>
      </c>
      <c r="N126" s="7"/>
      <c r="O126" s="7">
        <v>50490846875</v>
      </c>
      <c r="P126" s="7"/>
      <c r="Q126" s="7">
        <f t="shared" si="3"/>
        <v>-3749320312</v>
      </c>
    </row>
    <row r="127" spans="1:17" ht="24.75" thickBot="1" x14ac:dyDescent="0.6">
      <c r="C127" s="7"/>
      <c r="D127" s="7"/>
      <c r="E127" s="9">
        <f>SUM(E8:E126)</f>
        <v>2807271839745</v>
      </c>
      <c r="F127" s="7"/>
      <c r="G127" s="9">
        <f>SUM(G8:G126)</f>
        <v>2131961502573</v>
      </c>
      <c r="H127" s="7"/>
      <c r="I127" s="9">
        <f>SUM(I8:I126)</f>
        <v>675310337172</v>
      </c>
      <c r="J127" s="7"/>
      <c r="K127" s="7"/>
      <c r="L127" s="7"/>
      <c r="M127" s="9">
        <f>SUM(M8:M126)</f>
        <v>7999925592379</v>
      </c>
      <c r="N127" s="7"/>
      <c r="O127" s="9">
        <f>SUM(O8:O126)</f>
        <v>6661240013743</v>
      </c>
      <c r="P127" s="7"/>
      <c r="Q127" s="9">
        <f>SUM(Q8:Q126)</f>
        <v>1338685578636</v>
      </c>
    </row>
    <row r="128" spans="1:17" ht="24.75" thickTop="1" x14ac:dyDescent="0.55000000000000004">
      <c r="I128" s="8"/>
      <c r="J128" s="8"/>
      <c r="K128" s="8"/>
      <c r="L128" s="8"/>
      <c r="M128" s="8"/>
      <c r="N128" s="8"/>
      <c r="O128" s="8"/>
      <c r="P128" s="8"/>
      <c r="Q128" s="8"/>
    </row>
    <row r="132" spans="9:17" x14ac:dyDescent="0.55000000000000004">
      <c r="I132" s="8"/>
      <c r="J132" s="8"/>
      <c r="K132" s="8"/>
      <c r="L132" s="8"/>
      <c r="M132" s="8"/>
      <c r="N132" s="8"/>
      <c r="O132" s="8"/>
      <c r="P132" s="8"/>
      <c r="Q132" s="8"/>
    </row>
  </sheetData>
  <autoFilter ref="A7:A126" xr:uid="{00000000-0001-0000-0900-000000000000}"/>
  <mergeCells count="6">
    <mergeCell ref="A3:Q3"/>
    <mergeCell ref="A2:Q2"/>
    <mergeCell ref="A4:Q4"/>
    <mergeCell ref="K6:Q6"/>
    <mergeCell ref="A6:A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2023-05-22T05:12:05Z</dcterms:created>
  <dcterms:modified xsi:type="dcterms:W3CDTF">2023-05-30T13:16:06Z</dcterms:modified>
</cp:coreProperties>
</file>