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E49ED8AC-4D93-4940-9FA9-A4625195F24D}" xr6:coauthVersionLast="47" xr6:coauthVersionMax="47" xr10:uidLastSave="{00000000-0000-0000-0000-000000000000}"/>
  <bookViews>
    <workbookView xWindow="-120" yWindow="-120" windowWidth="29040" windowHeight="15840" tabRatio="755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7" i="10" l="1"/>
  <c r="Q62" i="10"/>
  <c r="O10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3" i="10"/>
  <c r="Q64" i="10"/>
  <c r="Q65" i="10"/>
  <c r="Q66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8" i="10"/>
  <c r="Q86" i="9"/>
  <c r="G11" i="15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I35" i="12"/>
  <c r="Q35" i="12"/>
  <c r="O35" i="12"/>
  <c r="M35" i="12"/>
  <c r="K35" i="12"/>
  <c r="G35" i="12"/>
  <c r="E35" i="12"/>
  <c r="C35" i="12"/>
  <c r="Q140" i="11"/>
  <c r="S140" i="11"/>
  <c r="U63" i="11" s="1"/>
  <c r="S139" i="11"/>
  <c r="I139" i="11"/>
  <c r="S136" i="11"/>
  <c r="M140" i="11"/>
  <c r="O14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7" i="11"/>
  <c r="S138" i="11"/>
  <c r="S8" i="11"/>
  <c r="G140" i="11"/>
  <c r="E140" i="11"/>
  <c r="C14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8" i="11"/>
  <c r="I100" i="10"/>
  <c r="M100" i="10"/>
  <c r="E100" i="10"/>
  <c r="G100" i="10"/>
  <c r="J116" i="9"/>
  <c r="P116" i="9"/>
  <c r="J120" i="9"/>
  <c r="P12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8" i="9"/>
  <c r="I11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E115" i="9"/>
  <c r="G115" i="9"/>
  <c r="M115" i="9"/>
  <c r="O115" i="9"/>
  <c r="O18" i="8"/>
  <c r="S17" i="8"/>
  <c r="Q18" i="8"/>
  <c r="I18" i="8"/>
  <c r="K18" i="8"/>
  <c r="M18" i="8"/>
  <c r="S18" i="8"/>
  <c r="I20" i="7"/>
  <c r="K20" i="7"/>
  <c r="O20" i="7"/>
  <c r="M20" i="7"/>
  <c r="Q20" i="7"/>
  <c r="S20" i="7"/>
  <c r="S11" i="6"/>
  <c r="Q11" i="6"/>
  <c r="O11" i="6"/>
  <c r="M11" i="6"/>
  <c r="K11" i="6"/>
  <c r="AK19" i="3"/>
  <c r="AI19" i="3"/>
  <c r="AG19" i="3"/>
  <c r="AA19" i="3"/>
  <c r="S19" i="3"/>
  <c r="W19" i="3"/>
  <c r="Q19" i="3"/>
  <c r="Y111" i="1"/>
  <c r="E111" i="1"/>
  <c r="G111" i="1"/>
  <c r="K111" i="1"/>
  <c r="O111" i="1"/>
  <c r="U111" i="1"/>
  <c r="W111" i="1"/>
  <c r="Q100" i="10" l="1"/>
  <c r="Q115" i="9"/>
  <c r="U138" i="11"/>
  <c r="U139" i="11"/>
  <c r="U135" i="11"/>
  <c r="U127" i="11"/>
  <c r="U123" i="11"/>
  <c r="U115" i="11"/>
  <c r="U107" i="11"/>
  <c r="U103" i="11"/>
  <c r="U95" i="11"/>
  <c r="U87" i="11"/>
  <c r="U83" i="11"/>
  <c r="U75" i="11"/>
  <c r="U71" i="11"/>
  <c r="U67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134" i="11"/>
  <c r="U130" i="11"/>
  <c r="U126" i="11"/>
  <c r="U122" i="11"/>
  <c r="U118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137" i="11"/>
  <c r="U133" i="11"/>
  <c r="U129" i="11"/>
  <c r="U125" i="11"/>
  <c r="U121" i="11"/>
  <c r="U113" i="11"/>
  <c r="U101" i="11"/>
  <c r="U93" i="11"/>
  <c r="U81" i="11"/>
  <c r="U73" i="11"/>
  <c r="U53" i="11"/>
  <c r="U9" i="11"/>
  <c r="U117" i="11"/>
  <c r="U109" i="11"/>
  <c r="U105" i="11"/>
  <c r="U97" i="11"/>
  <c r="U89" i="11"/>
  <c r="U85" i="11"/>
  <c r="U77" i="11"/>
  <c r="U69" i="11"/>
  <c r="U65" i="11"/>
  <c r="U61" i="11"/>
  <c r="U57" i="11"/>
  <c r="U49" i="11"/>
  <c r="U45" i="11"/>
  <c r="U41" i="11"/>
  <c r="U37" i="11"/>
  <c r="U33" i="11"/>
  <c r="U29" i="11"/>
  <c r="U25" i="11"/>
  <c r="U21" i="11"/>
  <c r="U17" i="11"/>
  <c r="U13" i="11"/>
  <c r="U8" i="11"/>
  <c r="U136" i="11"/>
  <c r="U132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31" i="11"/>
  <c r="U119" i="11"/>
  <c r="U111" i="11"/>
  <c r="U99" i="11"/>
  <c r="U91" i="11"/>
  <c r="U79" i="11"/>
  <c r="I140" i="11"/>
  <c r="K10" i="11" s="1"/>
  <c r="U140" i="11" l="1"/>
  <c r="K22" i="11"/>
  <c r="K86" i="11"/>
  <c r="K11" i="11"/>
  <c r="K38" i="11"/>
  <c r="K115" i="11"/>
  <c r="K127" i="11"/>
  <c r="K54" i="11"/>
  <c r="K118" i="11"/>
  <c r="K65" i="11"/>
  <c r="K47" i="11"/>
  <c r="K73" i="11"/>
  <c r="K87" i="11"/>
  <c r="K91" i="11"/>
  <c r="K102" i="11"/>
  <c r="K27" i="11"/>
  <c r="K70" i="11"/>
  <c r="K134" i="11"/>
  <c r="K113" i="11"/>
  <c r="K67" i="11"/>
  <c r="K93" i="11"/>
  <c r="K42" i="11"/>
  <c r="K90" i="11"/>
  <c r="K122" i="11"/>
  <c r="K95" i="11"/>
  <c r="K123" i="11"/>
  <c r="K121" i="11"/>
  <c r="K35" i="11"/>
  <c r="K71" i="11"/>
  <c r="K135" i="11"/>
  <c r="K101" i="11"/>
  <c r="K24" i="11"/>
  <c r="K56" i="11"/>
  <c r="K104" i="11"/>
  <c r="K136" i="11"/>
  <c r="K17" i="11"/>
  <c r="K138" i="11"/>
  <c r="K14" i="11"/>
  <c r="K30" i="11"/>
  <c r="K46" i="11"/>
  <c r="K62" i="11"/>
  <c r="K78" i="11"/>
  <c r="K94" i="11"/>
  <c r="K110" i="11"/>
  <c r="K126" i="11"/>
  <c r="K63" i="11"/>
  <c r="K99" i="11"/>
  <c r="K131" i="11"/>
  <c r="K97" i="11"/>
  <c r="K129" i="11"/>
  <c r="K19" i="11"/>
  <c r="K39" i="11"/>
  <c r="K55" i="11"/>
  <c r="K79" i="11"/>
  <c r="K111" i="11"/>
  <c r="K61" i="11"/>
  <c r="K81" i="11"/>
  <c r="K109" i="11"/>
  <c r="K12" i="11"/>
  <c r="K28" i="11"/>
  <c r="K44" i="11"/>
  <c r="K60" i="11"/>
  <c r="K76" i="11"/>
  <c r="K92" i="11"/>
  <c r="K108" i="11"/>
  <c r="K124" i="11"/>
  <c r="K8" i="11"/>
  <c r="K21" i="11"/>
  <c r="K37" i="11"/>
  <c r="K53" i="11"/>
  <c r="K125" i="11"/>
  <c r="K20" i="11"/>
  <c r="K36" i="11"/>
  <c r="K52" i="11"/>
  <c r="K68" i="11"/>
  <c r="K84" i="11"/>
  <c r="K100" i="11"/>
  <c r="K116" i="11"/>
  <c r="K132" i="11"/>
  <c r="K13" i="11"/>
  <c r="K29" i="11"/>
  <c r="K45" i="11"/>
  <c r="K26" i="11"/>
  <c r="K58" i="11"/>
  <c r="K74" i="11"/>
  <c r="K106" i="11"/>
  <c r="K31" i="11"/>
  <c r="K89" i="11"/>
  <c r="K15" i="11"/>
  <c r="K51" i="11"/>
  <c r="K103" i="11"/>
  <c r="K77" i="11"/>
  <c r="K133" i="11"/>
  <c r="K40" i="11"/>
  <c r="K72" i="11"/>
  <c r="K88" i="11"/>
  <c r="K120" i="11"/>
  <c r="K33" i="11"/>
  <c r="K49" i="11"/>
  <c r="K18" i="11"/>
  <c r="K34" i="11"/>
  <c r="K50" i="11"/>
  <c r="K66" i="11"/>
  <c r="K82" i="11"/>
  <c r="K98" i="11"/>
  <c r="K114" i="11"/>
  <c r="K130" i="11"/>
  <c r="K75" i="11"/>
  <c r="K107" i="11"/>
  <c r="K139" i="11"/>
  <c r="K105" i="11"/>
  <c r="K137" i="11"/>
  <c r="K23" i="11"/>
  <c r="K43" i="11"/>
  <c r="K59" i="11"/>
  <c r="K83" i="11"/>
  <c r="K119" i="11"/>
  <c r="K69" i="11"/>
  <c r="K85" i="11"/>
  <c r="K117" i="11"/>
  <c r="K16" i="11"/>
  <c r="K32" i="11"/>
  <c r="K48" i="11"/>
  <c r="K64" i="11"/>
  <c r="K80" i="11"/>
  <c r="K96" i="11"/>
  <c r="K112" i="11"/>
  <c r="K128" i="11"/>
  <c r="K9" i="11"/>
  <c r="K25" i="11"/>
  <c r="K41" i="11"/>
  <c r="K57" i="11"/>
  <c r="K140" i="11" l="1"/>
</calcChain>
</file>

<file path=xl/sharedStrings.xml><?xml version="1.0" encoding="utf-8"?>
<sst xmlns="http://schemas.openxmlformats.org/spreadsheetml/2006/main" count="952" uniqueCount="277">
  <si>
    <t>صندوق سرمایه‌گذاری توسعه اطلس مفید</t>
  </si>
  <si>
    <t>صورت وضعیت سبد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</si>
  <si>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</si>
  <si>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</si>
  <si>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</si>
  <si>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</si>
  <si>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</si>
  <si>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</si>
  <si>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</si>
  <si>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</si>
  <si>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</si>
  <si>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</si>
  <si>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</si>
  <si>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</si>
  <si>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</si>
  <si>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</si>
  <si>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</si>
  <si>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سینا</t>
  </si>
  <si>
    <t>بانک صادرات ایران</t>
  </si>
  <si>
    <t>بانک‌اقتصادنوین‌</t>
  </si>
  <si>
    <t>پالایش نفت اصفهان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</si>
  <si>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</si>
  <si>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</si>
  <si>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</si>
  <si>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</si>
  <si>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</si>
  <si>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</si>
  <si>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</si>
  <si>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</si>
  <si>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</si>
  <si>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</si>
  <si>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</si>
  <si>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</si>
  <si>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</si>
  <si>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</si>
  <si>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</si>
  <si>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</si>
  <si>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</si>
  <si>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</si>
  <si>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</si>
  <si>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توسعه حمل و نقل ریلی پارسیان</t>
  </si>
  <si>
    <t>تولید و توسعه سرب روی ایرانیان</t>
  </si>
  <si>
    <t>تولیدی‌مهرام‌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</si>
  <si>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</si>
  <si>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</si>
  <si>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</si>
  <si>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</si>
  <si>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</si>
  <si>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</si>
  <si>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</si>
  <si>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</si>
  <si>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</si>
  <si>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</si>
  <si>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س.ص.بازنشستگی کارکنان بانکها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</si>
  <si>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</si>
  <si>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</si>
  <si>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</si>
  <si>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</si>
  <si>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</si>
  <si>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</si>
  <si>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</si>
  <si>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</si>
  <si>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</si>
  <si>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</si>
  <si>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</si>
  <si>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</si>
  <si>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</si>
  <si>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</si>
  <si>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</si>
  <si>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</si>
  <si>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</si>
  <si>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</si>
  <si>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</si>
  <si>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</si>
  <si>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</si>
  <si>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</si>
  <si>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</si>
  <si>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</si>
  <si>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</si>
  <si>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</si>
  <si>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</si>
  <si>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شوکو پارس</t>
  </si>
  <si>
    <t>صنایع فروآلیاژ ایران</t>
  </si>
  <si>
    <t>صنایع گلدیران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</si>
  <si>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</si>
  <si>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</si>
  <si>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</si>
  <si>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</si>
  <si>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</si>
  <si>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</si>
  <si>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</si>
  <si>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</si>
  <si>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</si>
  <si>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</si>
  <si>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</si>
  <si>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</si>
  <si>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</si>
  <si>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</si>
  <si>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</si>
  <si>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</si>
  <si>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</si>
  <si>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</si>
  <si>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</si>
  <si>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</si>
  <si>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</si>
  <si>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</si>
  <si>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</si>
  <si>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</si>
  <si>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</si>
  <si>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</si>
  <si>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</si>
  <si>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پتروشیمی شازند</t>
  </si>
  <si>
    <t>بانک خاورمیانه</t>
  </si>
  <si>
    <t>بین المللی توسعه ص. معادن غدیر</t>
  </si>
  <si>
    <t>صنایع چوب خزر کاسپین</t>
  </si>
  <si>
    <t>س. صنایع‌شیمیایی‌ایران</t>
  </si>
  <si>
    <t>مدیریت صنعت شوینده ت.ص.بهشهر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</si>
  <si>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</si>
  <si>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</si>
  <si>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</si>
  <si>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</si>
  <si>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</si>
  <si>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</si>
  <si>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</si>
  <si>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</si>
  <si>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</si>
  <si>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</si>
  <si>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</si>
  <si>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</si>
  <si>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</si>
  <si>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</si>
  <si>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</si>
  <si>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</si>
  <si>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</si>
  <si>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</si>
  <si>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</si>
  <si>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</si>
  <si>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</si>
  <si>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</si>
  <si>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صکوک اجاره فارس147- 3ماهه18%</t>
  </si>
  <si>
    <t>1399/07/13</t>
  </si>
  <si>
    <t>1403/07/13</t>
  </si>
  <si>
    <t>اسنادخزانه-م8بودجه99-020606</t>
  </si>
  <si>
    <t>1399/09/25</t>
  </si>
  <si>
    <t>1402/06/06</t>
  </si>
  <si>
    <t>مرابحه عام دولت3-ش.خ0211</t>
  </si>
  <si>
    <t>1399/03/13</t>
  </si>
  <si>
    <t>1402/11/13</t>
  </si>
  <si>
    <t>گواهی اعتبارمولد صنعت020930</t>
  </si>
  <si>
    <t>1401/10/01</t>
  </si>
  <si>
    <t>1402/09/30</t>
  </si>
  <si>
    <t>اسنادخزانه-م5بودجه99-020218</t>
  </si>
  <si>
    <t>1399/09/05</t>
  </si>
  <si>
    <t>1402/02/18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</si>
  <si>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</si>
  <si>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</si>
  <si>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</si>
  <si>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</si>
  <si>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</si>
  <si>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</si>
  <si>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</si>
  <si>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</si>
  <si>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</si>
  <si>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</si>
  <si>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</si>
  <si>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</si>
  <si>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</si>
  <si>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</si>
  <si>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</si>
  <si>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</si>
  <si>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</si>
  <si>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</si>
  <si>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</si>
  <si>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</si>
  <si>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</si>
  <si>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</si>
  <si>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</si>
  <si>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</si>
  <si>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</si>
  <si>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</si>
  <si>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</si>
  <si>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</si>
  <si>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</si>
  <si>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</si>
  <si>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</si>
  <si>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</si>
  <si>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</si>
  <si>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</si>
  <si>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</si>
  <si>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</si>
  <si>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</si>
  <si>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</si>
  <si>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</si>
  <si>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</si>
  <si>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</si>
  <si>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</si>
  <si>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</si>
  <si>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</si>
  <si>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</si>
  <si>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</si>
  <si>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</si>
  <si>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</si>
  <si>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</si>
  <si>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1401/10/28</t>
  </si>
  <si>
    <t>1401/10/13</t>
  </si>
  <si>
    <t>1401/09/28</t>
  </si>
  <si>
    <t>1401/07/27</t>
  </si>
  <si>
    <t>1401/12/23</t>
  </si>
  <si>
    <t>بیمه اتکایی امین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</si>
  <si>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</si>
  <si>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</si>
  <si>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</si>
  <si>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</si>
  <si>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</si>
  <si>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صنعتی دوده فام</t>
  </si>
  <si>
    <t>پالایش نفت بندرعباس</t>
  </si>
  <si>
    <t>کالسیمین‌</t>
  </si>
  <si>
    <t>تولیدی و خدمات صنایع نسوز توکا</t>
  </si>
  <si>
    <t>پنبه و دانه های روغنی خراسان</t>
  </si>
  <si>
    <t>ح . صنایع گلدیران</t>
  </si>
  <si>
    <t>صنایع پتروشیمی خلیج فارس</t>
  </si>
  <si>
    <t>پلیمر آریا ساسول</t>
  </si>
  <si>
    <t>پتروشیمی غدیر</t>
  </si>
  <si>
    <t>فولاد هرمزگان جنوب</t>
  </si>
  <si>
    <t>تامین سرمایه لوتوس پارسیان</t>
  </si>
  <si>
    <t>ح . تامین سرمایه لوتوس پارسیان</t>
  </si>
  <si>
    <t>سرمایه گذاری مسکن جنوب</t>
  </si>
  <si>
    <t>معدنی و صنعتی گل گهر</t>
  </si>
  <si>
    <t>تمام سکه طرح جدید 0110 صادرات</t>
  </si>
  <si>
    <t>تکادو</t>
  </si>
  <si>
    <t>ح . واسپاری ملت</t>
  </si>
  <si>
    <t>سیمان‌مازندران‌</t>
  </si>
  <si>
    <t>سیمان‌ کرمان‌</t>
  </si>
  <si>
    <t>اختیارخ شستا-565-1401/09/02</t>
  </si>
  <si>
    <t>اختیارخ شستا-500-1401/12/03</t>
  </si>
  <si>
    <t>گروه مدیریت سرمایه گذاری امید</t>
  </si>
  <si>
    <t>اختیارخ شستا-765-1401/09/02</t>
  </si>
  <si>
    <t>اختیارخ شستا-600-1401/12/03</t>
  </si>
  <si>
    <t>اختیارخ شستا-700-1401/12/03</t>
  </si>
  <si>
    <t>اختیارخ شستا-800-1401/12/03</t>
  </si>
  <si>
    <t>اختیارخ شستا-900-1401/12/03</t>
  </si>
  <si>
    <t>اختیارخ شستا-1000-1401/12/03</t>
  </si>
  <si>
    <t>توسعه‌معادن‌وفلزات‌</t>
  </si>
  <si>
    <t>ح . کارخانجات‌داروپخش</t>
  </si>
  <si>
    <t>ح . داروسازی‌ ابوریحان‌</t>
  </si>
  <si>
    <t>گواهی اعتبار مولد سامان0207</t>
  </si>
  <si>
    <t>گام بانک صادرات ایران0207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</si>
  <si>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</si>
  <si>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</si>
  <si>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</si>
  <si>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</si>
  <si>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</si>
  <si>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اسنادخزانه-م11بودجه99-020906</t>
  </si>
  <si>
    <t>اسنادخزانه-م6بودجه00-030723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</si>
  <si>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</si>
  <si>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</si>
  <si>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</si>
  <si>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</si>
  <si>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</si>
  <si>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</si>
  <si>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</si>
  <si>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</si>
  <si>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</si>
  <si>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</si>
  <si>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</si>
  <si>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</si>
  <si>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</si>
  <si>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</si>
  <si>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</si>
  <si>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</si>
  <si>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</si>
  <si>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</si>
  <si>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1402/01/01</t>
  </si>
  <si>
    <t>-</t>
  </si>
  <si>
    <t xml:space="preserve"> شرکت س استان کردستان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</si>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</sst>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1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4" fontId="2" fillId="0" borderId="0" xfId="2" applyNumberFormat="1" applyFont="1"/>
    <xf numFmtId="164" fontId="2" fillId="0" borderId="0" xfId="0" applyNumberFormat="1" applyFont="1"/>
    <xf numFmtId="164" fontId="2" fillId="0" borderId="0" xfId="2" applyNumberFormat="1" applyFont="1" applyFill="1"/>
    <xf numFmtId="3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28B9EE6-D4A6-5042-45C8-995B71D5F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ADF5-090E-4EF5-94A9-9858851AA06E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1</xdr:row>
                <xdr:rowOff>0</xdr:rowOff>
              </from>
              <to>
                <xdr:col>10</xdr:col>
                <xdr:colOff>238125</xdr:colOff>
                <xdr:row>33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1"/>
  <sheetViews>
    <sheetView rightToLeft="1" topLeftCell="A123" workbookViewId="0">
      <selection activeCell="I144" sqref="I144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0" t="s">
        <v>178</v>
      </c>
      <c r="D6" s="20" t="s">
        <v>178</v>
      </c>
      <c r="E6" s="20" t="s">
        <v>178</v>
      </c>
      <c r="F6" s="20" t="s">
        <v>178</v>
      </c>
      <c r="G6" s="20" t="s">
        <v>178</v>
      </c>
      <c r="H6" s="20" t="s">
        <v>178</v>
      </c>
      <c r="I6" s="20" t="s">
        <v>178</v>
      </c>
      <c r="J6" s="20" t="s">
        <v>178</v>
      </c>
      <c r="K6" s="20" t="s">
        <v>178</v>
      </c>
      <c r="M6" s="20" t="s">
        <v>179</v>
      </c>
      <c r="N6" s="20" t="s">
        <v>179</v>
      </c>
      <c r="O6" s="20" t="s">
        <v>179</v>
      </c>
      <c r="P6" s="20" t="s">
        <v>179</v>
      </c>
      <c r="Q6" s="20" t="s">
        <v>179</v>
      </c>
      <c r="R6" s="20" t="s">
        <v>179</v>
      </c>
      <c r="S6" s="20" t="s">
        <v>179</v>
      </c>
      <c r="T6" s="20" t="s">
        <v>179</v>
      </c>
      <c r="U6" s="20" t="s">
        <v>179</v>
      </c>
    </row>
    <row r="7" spans="1:21" ht="24.75">
      <c r="A7" s="20" t="s">
        <v>3</v>
      </c>
      <c r="C7" s="20" t="s">
        <v>257</v>
      </c>
      <c r="E7" s="20" t="s">
        <v>258</v>
      </c>
      <c r="G7" s="20" t="s">
        <v>259</v>
      </c>
      <c r="I7" s="20" t="s">
        <v>163</v>
      </c>
      <c r="K7" s="20" t="s">
        <v>260</v>
      </c>
      <c r="M7" s="20" t="s">
        <v>257</v>
      </c>
      <c r="O7" s="20" t="s">
        <v>258</v>
      </c>
      <c r="Q7" s="20" t="s">
        <v>259</v>
      </c>
      <c r="S7" s="20" t="s">
        <v>163</v>
      </c>
      <c r="U7" s="20" t="s">
        <v>260</v>
      </c>
    </row>
    <row r="8" spans="1:21">
      <c r="A8" s="1" t="s">
        <v>41</v>
      </c>
      <c r="C8" s="7">
        <v>0</v>
      </c>
      <c r="D8" s="7"/>
      <c r="E8" s="7">
        <v>0</v>
      </c>
      <c r="F8" s="7"/>
      <c r="G8" s="7">
        <v>4716375865</v>
      </c>
      <c r="H8" s="7"/>
      <c r="I8" s="7">
        <f>C8+E8+G8</f>
        <v>4716375865</v>
      </c>
      <c r="J8" s="7"/>
      <c r="K8" s="9">
        <f>I8/$I$140</f>
        <v>1.1899184094962263E-3</v>
      </c>
      <c r="L8" s="7"/>
      <c r="M8" s="7">
        <v>0</v>
      </c>
      <c r="N8" s="7"/>
      <c r="O8" s="7">
        <v>0</v>
      </c>
      <c r="P8" s="7"/>
      <c r="Q8" s="7">
        <v>22037535795</v>
      </c>
      <c r="R8" s="7"/>
      <c r="S8" s="7">
        <f>M8+O8+Q8</f>
        <v>22037535795</v>
      </c>
      <c r="T8" s="7"/>
      <c r="U8" s="9">
        <f>S8/$S$140</f>
        <v>1.9398227149855917E-3</v>
      </c>
    </row>
    <row r="9" spans="1:21">
      <c r="A9" s="1" t="s">
        <v>19</v>
      </c>
      <c r="C9" s="7">
        <v>0</v>
      </c>
      <c r="D9" s="7"/>
      <c r="E9" s="7">
        <v>19850061369</v>
      </c>
      <c r="F9" s="7"/>
      <c r="G9" s="7">
        <v>5300058084</v>
      </c>
      <c r="H9" s="7"/>
      <c r="I9" s="7">
        <f t="shared" ref="I9:I72" si="0">C9+E9+G9</f>
        <v>25150119453</v>
      </c>
      <c r="J9" s="7"/>
      <c r="K9" s="9">
        <f t="shared" ref="K9:K72" si="1">I9/$I$140</f>
        <v>6.3452513104898314E-3</v>
      </c>
      <c r="L9" s="7"/>
      <c r="M9" s="7">
        <v>0</v>
      </c>
      <c r="N9" s="7"/>
      <c r="O9" s="7">
        <v>44485442502</v>
      </c>
      <c r="P9" s="7"/>
      <c r="Q9" s="7">
        <v>5300058084</v>
      </c>
      <c r="R9" s="7"/>
      <c r="S9" s="7">
        <f t="shared" ref="S9:S72" si="2">M9+O9+Q9</f>
        <v>49785500586</v>
      </c>
      <c r="T9" s="7"/>
      <c r="U9" s="9">
        <f t="shared" ref="U9:U72" si="3">S9/$S$140</f>
        <v>4.3822978127873429E-3</v>
      </c>
    </row>
    <row r="10" spans="1:21">
      <c r="A10" s="1" t="s">
        <v>16</v>
      </c>
      <c r="C10" s="7">
        <v>0</v>
      </c>
      <c r="D10" s="7"/>
      <c r="E10" s="7">
        <v>26060578380</v>
      </c>
      <c r="F10" s="7"/>
      <c r="G10" s="7">
        <v>8910888671</v>
      </c>
      <c r="H10" s="7"/>
      <c r="I10" s="7">
        <f t="shared" si="0"/>
        <v>34971467051</v>
      </c>
      <c r="J10" s="7"/>
      <c r="K10" s="9">
        <f t="shared" si="1"/>
        <v>8.823128953713193E-3</v>
      </c>
      <c r="L10" s="7"/>
      <c r="M10" s="7">
        <v>0</v>
      </c>
      <c r="N10" s="7"/>
      <c r="O10" s="7">
        <v>74743372420</v>
      </c>
      <c r="P10" s="7"/>
      <c r="Q10" s="7">
        <v>8910888671</v>
      </c>
      <c r="R10" s="7"/>
      <c r="S10" s="7">
        <f t="shared" si="2"/>
        <v>83654261091</v>
      </c>
      <c r="T10" s="7"/>
      <c r="U10" s="9">
        <f t="shared" si="3"/>
        <v>7.3635472395454891E-3</v>
      </c>
    </row>
    <row r="11" spans="1:21">
      <c r="A11" s="1" t="s">
        <v>18</v>
      </c>
      <c r="C11" s="7">
        <v>0</v>
      </c>
      <c r="D11" s="7"/>
      <c r="E11" s="7">
        <v>65900315506</v>
      </c>
      <c r="F11" s="7"/>
      <c r="G11" s="7">
        <v>967499101</v>
      </c>
      <c r="H11" s="7"/>
      <c r="I11" s="7">
        <f t="shared" si="0"/>
        <v>66867814607</v>
      </c>
      <c r="J11" s="7"/>
      <c r="K11" s="9">
        <f t="shared" si="1"/>
        <v>1.6870420399297412E-2</v>
      </c>
      <c r="L11" s="7"/>
      <c r="M11" s="7">
        <v>0</v>
      </c>
      <c r="N11" s="7"/>
      <c r="O11" s="7">
        <v>90969087001</v>
      </c>
      <c r="P11" s="7"/>
      <c r="Q11" s="7">
        <v>967499101</v>
      </c>
      <c r="R11" s="7"/>
      <c r="S11" s="7">
        <f t="shared" si="2"/>
        <v>91936586102</v>
      </c>
      <c r="T11" s="7"/>
      <c r="U11" s="9">
        <f t="shared" si="3"/>
        <v>8.0925871076452747E-3</v>
      </c>
    </row>
    <row r="12" spans="1:21">
      <c r="A12" s="1" t="s">
        <v>94</v>
      </c>
      <c r="C12" s="7">
        <v>0</v>
      </c>
      <c r="D12" s="7"/>
      <c r="E12" s="7">
        <v>15852932961</v>
      </c>
      <c r="F12" s="7"/>
      <c r="G12" s="7">
        <v>7665710502</v>
      </c>
      <c r="H12" s="7"/>
      <c r="I12" s="7">
        <f t="shared" si="0"/>
        <v>23518643463</v>
      </c>
      <c r="J12" s="7"/>
      <c r="K12" s="9">
        <f t="shared" si="1"/>
        <v>5.9336379508425335E-3</v>
      </c>
      <c r="L12" s="7"/>
      <c r="M12" s="7">
        <v>0</v>
      </c>
      <c r="N12" s="7"/>
      <c r="O12" s="7">
        <v>33124535539</v>
      </c>
      <c r="P12" s="7"/>
      <c r="Q12" s="7">
        <v>10015209643</v>
      </c>
      <c r="R12" s="7"/>
      <c r="S12" s="7">
        <f t="shared" si="2"/>
        <v>43139745182</v>
      </c>
      <c r="T12" s="7"/>
      <c r="U12" s="9">
        <f t="shared" si="3"/>
        <v>3.7973146544687817E-3</v>
      </c>
    </row>
    <row r="13" spans="1:21">
      <c r="A13" s="1" t="s">
        <v>26</v>
      </c>
      <c r="C13" s="7">
        <v>0</v>
      </c>
      <c r="D13" s="7"/>
      <c r="E13" s="7">
        <v>-30794615232</v>
      </c>
      <c r="F13" s="7"/>
      <c r="G13" s="7">
        <v>50332521481</v>
      </c>
      <c r="H13" s="7"/>
      <c r="I13" s="7">
        <f t="shared" si="0"/>
        <v>19537906249</v>
      </c>
      <c r="J13" s="7"/>
      <c r="K13" s="9">
        <f t="shared" si="1"/>
        <v>4.9293175510507076E-3</v>
      </c>
      <c r="L13" s="7"/>
      <c r="M13" s="7">
        <v>0</v>
      </c>
      <c r="N13" s="7"/>
      <c r="O13" s="7">
        <v>73980935995</v>
      </c>
      <c r="P13" s="7"/>
      <c r="Q13" s="7">
        <v>50295644939</v>
      </c>
      <c r="R13" s="7"/>
      <c r="S13" s="7">
        <f t="shared" si="2"/>
        <v>124276580934</v>
      </c>
      <c r="T13" s="7"/>
      <c r="U13" s="9">
        <f t="shared" si="3"/>
        <v>1.093926911243928E-2</v>
      </c>
    </row>
    <row r="14" spans="1:21">
      <c r="A14" s="1" t="s">
        <v>30</v>
      </c>
      <c r="C14" s="7">
        <v>0</v>
      </c>
      <c r="D14" s="7"/>
      <c r="E14" s="7">
        <v>0</v>
      </c>
      <c r="F14" s="7"/>
      <c r="G14" s="7">
        <v>89529886985</v>
      </c>
      <c r="H14" s="7"/>
      <c r="I14" s="7">
        <f t="shared" si="0"/>
        <v>89529886985</v>
      </c>
      <c r="J14" s="7"/>
      <c r="K14" s="9">
        <f t="shared" si="1"/>
        <v>2.2587949682752455E-2</v>
      </c>
      <c r="L14" s="7"/>
      <c r="M14" s="7">
        <v>0</v>
      </c>
      <c r="N14" s="7"/>
      <c r="O14" s="7">
        <v>0</v>
      </c>
      <c r="P14" s="7"/>
      <c r="Q14" s="7">
        <v>89529886985</v>
      </c>
      <c r="R14" s="7"/>
      <c r="S14" s="7">
        <f t="shared" si="2"/>
        <v>89529886985</v>
      </c>
      <c r="T14" s="7"/>
      <c r="U14" s="9">
        <f t="shared" si="3"/>
        <v>7.8807408441282974E-3</v>
      </c>
    </row>
    <row r="15" spans="1:21">
      <c r="A15" s="1" t="s">
        <v>48</v>
      </c>
      <c r="C15" s="7">
        <v>0</v>
      </c>
      <c r="D15" s="7"/>
      <c r="E15" s="7">
        <v>4282128747</v>
      </c>
      <c r="F15" s="7"/>
      <c r="G15" s="7">
        <v>3419371576</v>
      </c>
      <c r="H15" s="7"/>
      <c r="I15" s="7">
        <f t="shared" si="0"/>
        <v>7701500323</v>
      </c>
      <c r="J15" s="7"/>
      <c r="K15" s="9">
        <f t="shared" si="1"/>
        <v>1.9430506128838467E-3</v>
      </c>
      <c r="L15" s="7"/>
      <c r="M15" s="7">
        <v>0</v>
      </c>
      <c r="N15" s="7"/>
      <c r="O15" s="7">
        <v>25330566852</v>
      </c>
      <c r="P15" s="7"/>
      <c r="Q15" s="7">
        <v>3419369659</v>
      </c>
      <c r="R15" s="7"/>
      <c r="S15" s="7">
        <f t="shared" si="2"/>
        <v>28749936511</v>
      </c>
      <c r="T15" s="7"/>
      <c r="U15" s="9">
        <f t="shared" si="3"/>
        <v>2.5306722320144691E-3</v>
      </c>
    </row>
    <row r="16" spans="1:21">
      <c r="A16" s="1" t="s">
        <v>85</v>
      </c>
      <c r="C16" s="7">
        <v>0</v>
      </c>
      <c r="D16" s="7"/>
      <c r="E16" s="7">
        <v>15142822382</v>
      </c>
      <c r="F16" s="7"/>
      <c r="G16" s="7">
        <v>3613304541</v>
      </c>
      <c r="H16" s="7"/>
      <c r="I16" s="7">
        <f t="shared" si="0"/>
        <v>18756126923</v>
      </c>
      <c r="J16" s="7"/>
      <c r="K16" s="9">
        <f t="shared" si="1"/>
        <v>4.732078476219051E-3</v>
      </c>
      <c r="L16" s="7"/>
      <c r="M16" s="7">
        <v>0</v>
      </c>
      <c r="N16" s="7"/>
      <c r="O16" s="7">
        <v>51504776167</v>
      </c>
      <c r="P16" s="7"/>
      <c r="Q16" s="7">
        <v>4259622260</v>
      </c>
      <c r="R16" s="7"/>
      <c r="S16" s="7">
        <f t="shared" si="2"/>
        <v>55764398427</v>
      </c>
      <c r="T16" s="7"/>
      <c r="U16" s="9">
        <f t="shared" si="3"/>
        <v>4.9085817834834469E-3</v>
      </c>
    </row>
    <row r="17" spans="1:21">
      <c r="A17" s="1" t="s">
        <v>21</v>
      </c>
      <c r="C17" s="7">
        <v>0</v>
      </c>
      <c r="D17" s="7"/>
      <c r="E17" s="7">
        <v>0</v>
      </c>
      <c r="F17" s="7"/>
      <c r="G17" s="7">
        <v>18251714870</v>
      </c>
      <c r="H17" s="7"/>
      <c r="I17" s="7">
        <f t="shared" si="0"/>
        <v>18251714870</v>
      </c>
      <c r="J17" s="7"/>
      <c r="K17" s="9">
        <f t="shared" si="1"/>
        <v>4.6048177987377224E-3</v>
      </c>
      <c r="L17" s="7"/>
      <c r="M17" s="7">
        <v>0</v>
      </c>
      <c r="N17" s="7"/>
      <c r="O17" s="7">
        <v>0</v>
      </c>
      <c r="P17" s="7"/>
      <c r="Q17" s="7">
        <v>19618029752</v>
      </c>
      <c r="R17" s="7"/>
      <c r="S17" s="7">
        <f t="shared" si="2"/>
        <v>19618029752</v>
      </c>
      <c r="T17" s="7"/>
      <c r="U17" s="9">
        <f t="shared" si="3"/>
        <v>1.7268491400398314E-3</v>
      </c>
    </row>
    <row r="18" spans="1:21">
      <c r="A18" s="1" t="s">
        <v>20</v>
      </c>
      <c r="C18" s="7">
        <v>0</v>
      </c>
      <c r="D18" s="7"/>
      <c r="E18" s="7">
        <v>91908541382</v>
      </c>
      <c r="F18" s="7"/>
      <c r="G18" s="7">
        <v>-5378</v>
      </c>
      <c r="H18" s="7"/>
      <c r="I18" s="7">
        <f t="shared" si="0"/>
        <v>91908536004</v>
      </c>
      <c r="J18" s="7"/>
      <c r="K18" s="9">
        <f t="shared" si="1"/>
        <v>2.3188071118883637E-2</v>
      </c>
      <c r="L18" s="7"/>
      <c r="M18" s="7">
        <v>0</v>
      </c>
      <c r="N18" s="7"/>
      <c r="O18" s="7">
        <v>357227317457</v>
      </c>
      <c r="P18" s="7"/>
      <c r="Q18" s="7">
        <v>-5378</v>
      </c>
      <c r="R18" s="7"/>
      <c r="S18" s="7">
        <f t="shared" si="2"/>
        <v>357227312079</v>
      </c>
      <c r="T18" s="7"/>
      <c r="U18" s="9">
        <f t="shared" si="3"/>
        <v>3.1444425585065328E-2</v>
      </c>
    </row>
    <row r="19" spans="1:21">
      <c r="A19" s="1" t="s">
        <v>23</v>
      </c>
      <c r="C19" s="7">
        <v>0</v>
      </c>
      <c r="D19" s="7"/>
      <c r="E19" s="7">
        <v>0</v>
      </c>
      <c r="F19" s="7"/>
      <c r="G19" s="7">
        <v>71096801</v>
      </c>
      <c r="H19" s="7"/>
      <c r="I19" s="7">
        <f t="shared" si="0"/>
        <v>71096801</v>
      </c>
      <c r="J19" s="7"/>
      <c r="K19" s="9">
        <f t="shared" si="1"/>
        <v>1.7937372844687329E-5</v>
      </c>
      <c r="L19" s="7"/>
      <c r="M19" s="7">
        <v>0</v>
      </c>
      <c r="N19" s="7"/>
      <c r="O19" s="7">
        <v>0</v>
      </c>
      <c r="P19" s="7"/>
      <c r="Q19" s="7">
        <v>22029170578</v>
      </c>
      <c r="R19" s="7"/>
      <c r="S19" s="7">
        <f t="shared" si="2"/>
        <v>22029170578</v>
      </c>
      <c r="T19" s="7"/>
      <c r="U19" s="9">
        <f t="shared" si="3"/>
        <v>1.939086378668168E-3</v>
      </c>
    </row>
    <row r="20" spans="1:21">
      <c r="A20" s="1" t="s">
        <v>35</v>
      </c>
      <c r="C20" s="7">
        <v>0</v>
      </c>
      <c r="D20" s="7"/>
      <c r="E20" s="7">
        <v>3739268740</v>
      </c>
      <c r="F20" s="7"/>
      <c r="G20" s="7">
        <v>4106821265</v>
      </c>
      <c r="H20" s="7"/>
      <c r="I20" s="7">
        <f t="shared" si="0"/>
        <v>7846090005</v>
      </c>
      <c r="J20" s="7"/>
      <c r="K20" s="9">
        <f t="shared" si="1"/>
        <v>1.9795298777600368E-3</v>
      </c>
      <c r="L20" s="7"/>
      <c r="M20" s="7">
        <v>0</v>
      </c>
      <c r="N20" s="7"/>
      <c r="O20" s="7">
        <v>5131727002</v>
      </c>
      <c r="P20" s="7"/>
      <c r="Q20" s="7">
        <v>2841664703</v>
      </c>
      <c r="R20" s="7"/>
      <c r="S20" s="7">
        <f t="shared" si="2"/>
        <v>7973391705</v>
      </c>
      <c r="T20" s="7"/>
      <c r="U20" s="9">
        <f t="shared" si="3"/>
        <v>7.0184645364686953E-4</v>
      </c>
    </row>
    <row r="21" spans="1:21">
      <c r="A21" s="1" t="s">
        <v>110</v>
      </c>
      <c r="C21" s="7">
        <v>0</v>
      </c>
      <c r="D21" s="7"/>
      <c r="E21" s="7">
        <v>9879331122</v>
      </c>
      <c r="F21" s="7"/>
      <c r="G21" s="7">
        <v>16908454093</v>
      </c>
      <c r="H21" s="7"/>
      <c r="I21" s="7">
        <f t="shared" si="0"/>
        <v>26787785215</v>
      </c>
      <c r="J21" s="7"/>
      <c r="K21" s="9">
        <f t="shared" si="1"/>
        <v>6.7584263191371678E-3</v>
      </c>
      <c r="L21" s="7"/>
      <c r="M21" s="7">
        <v>0</v>
      </c>
      <c r="N21" s="7"/>
      <c r="O21" s="7">
        <v>16417083656</v>
      </c>
      <c r="P21" s="7"/>
      <c r="Q21" s="7">
        <v>16908454093</v>
      </c>
      <c r="R21" s="7"/>
      <c r="S21" s="7">
        <f t="shared" si="2"/>
        <v>33325537749</v>
      </c>
      <c r="T21" s="7"/>
      <c r="U21" s="9">
        <f t="shared" si="3"/>
        <v>2.933433017011238E-3</v>
      </c>
    </row>
    <row r="22" spans="1:21">
      <c r="A22" s="1" t="s">
        <v>84</v>
      </c>
      <c r="C22" s="7">
        <v>0</v>
      </c>
      <c r="D22" s="7"/>
      <c r="E22" s="7">
        <v>11235130362</v>
      </c>
      <c r="F22" s="7"/>
      <c r="G22" s="7">
        <v>6866773922</v>
      </c>
      <c r="H22" s="7"/>
      <c r="I22" s="7">
        <f t="shared" si="0"/>
        <v>18101904284</v>
      </c>
      <c r="J22" s="7"/>
      <c r="K22" s="9">
        <f t="shared" si="1"/>
        <v>4.5670213254876378E-3</v>
      </c>
      <c r="L22" s="7"/>
      <c r="M22" s="7">
        <v>0</v>
      </c>
      <c r="N22" s="7"/>
      <c r="O22" s="7">
        <v>22129679584</v>
      </c>
      <c r="P22" s="7"/>
      <c r="Q22" s="7">
        <v>6866773922</v>
      </c>
      <c r="R22" s="7"/>
      <c r="S22" s="7">
        <f t="shared" si="2"/>
        <v>28996453506</v>
      </c>
      <c r="T22" s="7"/>
      <c r="U22" s="9">
        <f t="shared" si="3"/>
        <v>2.5523715395495469E-3</v>
      </c>
    </row>
    <row r="23" spans="1:21">
      <c r="A23" s="1" t="s">
        <v>100</v>
      </c>
      <c r="C23" s="7">
        <v>0</v>
      </c>
      <c r="D23" s="7"/>
      <c r="E23" s="7">
        <v>472367014</v>
      </c>
      <c r="F23" s="7"/>
      <c r="G23" s="7">
        <v>-6679</v>
      </c>
      <c r="H23" s="7"/>
      <c r="I23" s="7">
        <f t="shared" si="0"/>
        <v>472360335</v>
      </c>
      <c r="J23" s="7"/>
      <c r="K23" s="9">
        <f t="shared" si="1"/>
        <v>1.1917418683769485E-4</v>
      </c>
      <c r="L23" s="7"/>
      <c r="M23" s="7">
        <v>0</v>
      </c>
      <c r="N23" s="7"/>
      <c r="O23" s="7">
        <v>24565833378</v>
      </c>
      <c r="P23" s="7"/>
      <c r="Q23" s="7">
        <v>1684613929</v>
      </c>
      <c r="R23" s="7"/>
      <c r="S23" s="7">
        <f t="shared" si="2"/>
        <v>26250447307</v>
      </c>
      <c r="T23" s="7"/>
      <c r="U23" s="9">
        <f t="shared" si="3"/>
        <v>2.3106582531883736E-3</v>
      </c>
    </row>
    <row r="24" spans="1:21">
      <c r="A24" s="1" t="s">
        <v>60</v>
      </c>
      <c r="C24" s="7">
        <v>0</v>
      </c>
      <c r="D24" s="7"/>
      <c r="E24" s="7">
        <v>15911746685</v>
      </c>
      <c r="F24" s="7"/>
      <c r="G24" s="7">
        <v>-2365</v>
      </c>
      <c r="H24" s="7"/>
      <c r="I24" s="7">
        <f t="shared" si="0"/>
        <v>15911744320</v>
      </c>
      <c r="J24" s="7"/>
      <c r="K24" s="9">
        <f t="shared" si="1"/>
        <v>4.0144547499004332E-3</v>
      </c>
      <c r="L24" s="7"/>
      <c r="M24" s="7">
        <v>0</v>
      </c>
      <c r="N24" s="7"/>
      <c r="O24" s="7">
        <v>59968625278</v>
      </c>
      <c r="P24" s="7"/>
      <c r="Q24" s="7">
        <v>-2365</v>
      </c>
      <c r="R24" s="7"/>
      <c r="S24" s="7">
        <f t="shared" si="2"/>
        <v>59968622913</v>
      </c>
      <c r="T24" s="7"/>
      <c r="U24" s="9">
        <f t="shared" si="3"/>
        <v>5.2786526585897175E-3</v>
      </c>
    </row>
    <row r="25" spans="1:21">
      <c r="A25" s="1" t="s">
        <v>36</v>
      </c>
      <c r="C25" s="7">
        <v>0</v>
      </c>
      <c r="D25" s="7"/>
      <c r="E25" s="7">
        <v>13405721918</v>
      </c>
      <c r="F25" s="7"/>
      <c r="G25" s="7">
        <v>2214762691</v>
      </c>
      <c r="H25" s="7"/>
      <c r="I25" s="7">
        <f t="shared" si="0"/>
        <v>15620484609</v>
      </c>
      <c r="J25" s="7"/>
      <c r="K25" s="9">
        <f t="shared" si="1"/>
        <v>3.9409713588426151E-3</v>
      </c>
      <c r="L25" s="7"/>
      <c r="M25" s="7">
        <v>0</v>
      </c>
      <c r="N25" s="7"/>
      <c r="O25" s="7">
        <v>68043018819</v>
      </c>
      <c r="P25" s="7"/>
      <c r="Q25" s="7">
        <v>26626904297</v>
      </c>
      <c r="R25" s="7"/>
      <c r="S25" s="7">
        <f t="shared" si="2"/>
        <v>94669923116</v>
      </c>
      <c r="T25" s="7"/>
      <c r="U25" s="9">
        <f t="shared" si="3"/>
        <v>8.3331852070330954E-3</v>
      </c>
    </row>
    <row r="26" spans="1:21">
      <c r="A26" s="1" t="s">
        <v>80</v>
      </c>
      <c r="C26" s="7">
        <v>0</v>
      </c>
      <c r="D26" s="7"/>
      <c r="E26" s="7">
        <v>0</v>
      </c>
      <c r="F26" s="7"/>
      <c r="G26" s="7">
        <v>11930558960</v>
      </c>
      <c r="H26" s="7"/>
      <c r="I26" s="7">
        <f t="shared" si="0"/>
        <v>11930558960</v>
      </c>
      <c r="J26" s="7"/>
      <c r="K26" s="9">
        <f t="shared" si="1"/>
        <v>3.0100212850792695E-3</v>
      </c>
      <c r="L26" s="7"/>
      <c r="M26" s="7">
        <v>0</v>
      </c>
      <c r="N26" s="7"/>
      <c r="O26" s="7">
        <v>0</v>
      </c>
      <c r="P26" s="7"/>
      <c r="Q26" s="7">
        <v>23619680316</v>
      </c>
      <c r="R26" s="7"/>
      <c r="S26" s="7">
        <f t="shared" si="2"/>
        <v>23619680316</v>
      </c>
      <c r="T26" s="7"/>
      <c r="U26" s="9">
        <f t="shared" si="3"/>
        <v>2.0790887340530286E-3</v>
      </c>
    </row>
    <row r="27" spans="1:21">
      <c r="A27" s="1" t="s">
        <v>42</v>
      </c>
      <c r="C27" s="7">
        <v>0</v>
      </c>
      <c r="D27" s="7"/>
      <c r="E27" s="7">
        <v>23268101928</v>
      </c>
      <c r="F27" s="7"/>
      <c r="G27" s="7">
        <v>7778575770</v>
      </c>
      <c r="H27" s="7"/>
      <c r="I27" s="7">
        <f t="shared" si="0"/>
        <v>31046677698</v>
      </c>
      <c r="J27" s="7"/>
      <c r="K27" s="9">
        <f t="shared" si="1"/>
        <v>7.8329239237903952E-3</v>
      </c>
      <c r="L27" s="7"/>
      <c r="M27" s="7">
        <v>0</v>
      </c>
      <c r="N27" s="7"/>
      <c r="O27" s="7">
        <v>54165824570</v>
      </c>
      <c r="P27" s="7"/>
      <c r="Q27" s="7">
        <v>7778570545</v>
      </c>
      <c r="R27" s="7"/>
      <c r="S27" s="7">
        <f t="shared" si="2"/>
        <v>61944395115</v>
      </c>
      <c r="T27" s="7"/>
      <c r="U27" s="9">
        <f t="shared" si="3"/>
        <v>5.4525671938957148E-3</v>
      </c>
    </row>
    <row r="28" spans="1:21">
      <c r="A28" s="1" t="s">
        <v>99</v>
      </c>
      <c r="C28" s="7">
        <v>0</v>
      </c>
      <c r="D28" s="7"/>
      <c r="E28" s="7">
        <v>65145538127</v>
      </c>
      <c r="F28" s="7"/>
      <c r="G28" s="7">
        <v>25782849393</v>
      </c>
      <c r="H28" s="7"/>
      <c r="I28" s="7">
        <f t="shared" si="0"/>
        <v>90928387520</v>
      </c>
      <c r="J28" s="7"/>
      <c r="K28" s="9">
        <f t="shared" si="1"/>
        <v>2.2940784482166143E-2</v>
      </c>
      <c r="L28" s="7"/>
      <c r="M28" s="7">
        <v>0</v>
      </c>
      <c r="N28" s="7"/>
      <c r="O28" s="7">
        <v>116364644650</v>
      </c>
      <c r="P28" s="7"/>
      <c r="Q28" s="7">
        <v>25782849393</v>
      </c>
      <c r="R28" s="7"/>
      <c r="S28" s="7">
        <f t="shared" si="2"/>
        <v>142147494043</v>
      </c>
      <c r="T28" s="7"/>
      <c r="U28" s="9">
        <f t="shared" si="3"/>
        <v>1.2512330797232426E-2</v>
      </c>
    </row>
    <row r="29" spans="1:21">
      <c r="A29" s="1" t="s">
        <v>77</v>
      </c>
      <c r="C29" s="7">
        <v>0</v>
      </c>
      <c r="D29" s="7"/>
      <c r="E29" s="7">
        <v>40556238535</v>
      </c>
      <c r="F29" s="7"/>
      <c r="G29" s="7">
        <v>-4429</v>
      </c>
      <c r="H29" s="7"/>
      <c r="I29" s="7">
        <f t="shared" si="0"/>
        <v>40556234106</v>
      </c>
      <c r="J29" s="7"/>
      <c r="K29" s="9">
        <f t="shared" si="1"/>
        <v>1.0232138184891701E-2</v>
      </c>
      <c r="L29" s="7"/>
      <c r="M29" s="7">
        <v>0</v>
      </c>
      <c r="N29" s="7"/>
      <c r="O29" s="7">
        <v>51488485636</v>
      </c>
      <c r="P29" s="7"/>
      <c r="Q29" s="7">
        <v>-11486</v>
      </c>
      <c r="R29" s="7"/>
      <c r="S29" s="7">
        <f t="shared" si="2"/>
        <v>51488474150</v>
      </c>
      <c r="T29" s="7"/>
      <c r="U29" s="9">
        <f t="shared" si="3"/>
        <v>4.532199636348609E-3</v>
      </c>
    </row>
    <row r="30" spans="1:21">
      <c r="A30" s="1" t="s">
        <v>65</v>
      </c>
      <c r="C30" s="7">
        <v>0</v>
      </c>
      <c r="D30" s="7"/>
      <c r="E30" s="7">
        <v>31536236452</v>
      </c>
      <c r="F30" s="7"/>
      <c r="G30" s="7">
        <v>12051939992</v>
      </c>
      <c r="H30" s="7"/>
      <c r="I30" s="7">
        <f t="shared" si="0"/>
        <v>43588176444</v>
      </c>
      <c r="J30" s="7"/>
      <c r="K30" s="9">
        <f t="shared" si="1"/>
        <v>1.0997082308893834E-2</v>
      </c>
      <c r="L30" s="7"/>
      <c r="M30" s="7">
        <v>0</v>
      </c>
      <c r="N30" s="7"/>
      <c r="O30" s="7">
        <v>142695877702</v>
      </c>
      <c r="P30" s="7"/>
      <c r="Q30" s="7">
        <v>12051939992</v>
      </c>
      <c r="R30" s="7"/>
      <c r="S30" s="7">
        <f t="shared" si="2"/>
        <v>154747817694</v>
      </c>
      <c r="T30" s="7"/>
      <c r="U30" s="9">
        <f t="shared" si="3"/>
        <v>1.362145634837166E-2</v>
      </c>
    </row>
    <row r="31" spans="1:21">
      <c r="A31" s="1" t="s">
        <v>214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9">
        <f t="shared" si="1"/>
        <v>0</v>
      </c>
      <c r="L31" s="7"/>
      <c r="M31" s="7">
        <v>0</v>
      </c>
      <c r="N31" s="7"/>
      <c r="O31" s="7">
        <v>0</v>
      </c>
      <c r="P31" s="7"/>
      <c r="Q31" s="7">
        <v>1548913947</v>
      </c>
      <c r="R31" s="7"/>
      <c r="S31" s="7">
        <f t="shared" si="2"/>
        <v>1548913947</v>
      </c>
      <c r="T31" s="7"/>
      <c r="U31" s="9">
        <f t="shared" si="3"/>
        <v>1.3634094509923806E-4</v>
      </c>
    </row>
    <row r="32" spans="1:21">
      <c r="A32" s="1" t="s">
        <v>215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9">
        <f t="shared" si="1"/>
        <v>0</v>
      </c>
      <c r="L32" s="7"/>
      <c r="M32" s="7">
        <v>0</v>
      </c>
      <c r="N32" s="7"/>
      <c r="O32" s="7">
        <v>0</v>
      </c>
      <c r="P32" s="7"/>
      <c r="Q32" s="7">
        <v>9955199849</v>
      </c>
      <c r="R32" s="7"/>
      <c r="S32" s="7">
        <f t="shared" si="2"/>
        <v>9955199849</v>
      </c>
      <c r="T32" s="7"/>
      <c r="U32" s="9">
        <f t="shared" si="3"/>
        <v>8.7629229415444872E-4</v>
      </c>
    </row>
    <row r="33" spans="1:21">
      <c r="A33" s="1" t="s">
        <v>216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9">
        <f t="shared" si="1"/>
        <v>0</v>
      </c>
      <c r="L33" s="7"/>
      <c r="M33" s="7">
        <v>0</v>
      </c>
      <c r="N33" s="7"/>
      <c r="O33" s="7">
        <v>0</v>
      </c>
      <c r="P33" s="7"/>
      <c r="Q33" s="7">
        <v>25832925477</v>
      </c>
      <c r="R33" s="7"/>
      <c r="S33" s="7">
        <f t="shared" si="2"/>
        <v>25832925477</v>
      </c>
      <c r="T33" s="7"/>
      <c r="U33" s="9">
        <f t="shared" si="3"/>
        <v>2.2739064885005942E-3</v>
      </c>
    </row>
    <row r="34" spans="1:21">
      <c r="A34" s="1" t="s">
        <v>88</v>
      </c>
      <c r="C34" s="7">
        <v>0</v>
      </c>
      <c r="D34" s="7"/>
      <c r="E34" s="7">
        <v>83206598188</v>
      </c>
      <c r="F34" s="7"/>
      <c r="G34" s="7">
        <v>0</v>
      </c>
      <c r="H34" s="7"/>
      <c r="I34" s="7">
        <f t="shared" si="0"/>
        <v>83206598188</v>
      </c>
      <c r="J34" s="7"/>
      <c r="K34" s="9">
        <f t="shared" si="1"/>
        <v>2.0992615052205246E-2</v>
      </c>
      <c r="L34" s="7"/>
      <c r="M34" s="7">
        <v>0</v>
      </c>
      <c r="N34" s="7"/>
      <c r="O34" s="7">
        <v>153730556387</v>
      </c>
      <c r="P34" s="7"/>
      <c r="Q34" s="7">
        <v>-3486</v>
      </c>
      <c r="R34" s="7"/>
      <c r="S34" s="7">
        <f t="shared" si="2"/>
        <v>153730552901</v>
      </c>
      <c r="T34" s="7"/>
      <c r="U34" s="9">
        <f t="shared" si="3"/>
        <v>1.3531913063179846E-2</v>
      </c>
    </row>
    <row r="35" spans="1:21">
      <c r="A35" s="1" t="s">
        <v>217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9">
        <f t="shared" si="1"/>
        <v>0</v>
      </c>
      <c r="L35" s="7"/>
      <c r="M35" s="7">
        <v>0</v>
      </c>
      <c r="N35" s="7"/>
      <c r="O35" s="7">
        <v>0</v>
      </c>
      <c r="P35" s="7"/>
      <c r="Q35" s="7">
        <v>16125184402</v>
      </c>
      <c r="R35" s="7"/>
      <c r="S35" s="7">
        <f t="shared" si="2"/>
        <v>16125184402</v>
      </c>
      <c r="T35" s="7"/>
      <c r="U35" s="9">
        <f t="shared" si="3"/>
        <v>1.4193964006369503E-3</v>
      </c>
    </row>
    <row r="36" spans="1:21">
      <c r="A36" s="1" t="s">
        <v>218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9">
        <f t="shared" si="1"/>
        <v>0</v>
      </c>
      <c r="L36" s="7"/>
      <c r="M36" s="7">
        <v>0</v>
      </c>
      <c r="N36" s="7"/>
      <c r="O36" s="7">
        <v>0</v>
      </c>
      <c r="P36" s="7"/>
      <c r="Q36" s="7">
        <v>7876015272</v>
      </c>
      <c r="R36" s="7"/>
      <c r="S36" s="7">
        <f t="shared" si="2"/>
        <v>7876015272</v>
      </c>
      <c r="T36" s="7"/>
      <c r="U36" s="9">
        <f t="shared" si="3"/>
        <v>6.9327503176037485E-4</v>
      </c>
    </row>
    <row r="37" spans="1:21">
      <c r="A37" s="1" t="s">
        <v>44</v>
      </c>
      <c r="C37" s="7">
        <v>0</v>
      </c>
      <c r="D37" s="7"/>
      <c r="E37" s="7">
        <v>24921229928</v>
      </c>
      <c r="F37" s="7"/>
      <c r="G37" s="7">
        <v>0</v>
      </c>
      <c r="H37" s="7"/>
      <c r="I37" s="7">
        <f t="shared" si="0"/>
        <v>24921229928</v>
      </c>
      <c r="J37" s="7"/>
      <c r="K37" s="9">
        <f t="shared" si="1"/>
        <v>6.2875036102779972E-3</v>
      </c>
      <c r="L37" s="7"/>
      <c r="M37" s="7">
        <v>0</v>
      </c>
      <c r="N37" s="7"/>
      <c r="O37" s="7">
        <v>52363393508</v>
      </c>
      <c r="P37" s="7"/>
      <c r="Q37" s="7">
        <v>4525638250</v>
      </c>
      <c r="R37" s="7"/>
      <c r="S37" s="7">
        <f t="shared" si="2"/>
        <v>56889031758</v>
      </c>
      <c r="T37" s="7"/>
      <c r="U37" s="9">
        <f t="shared" si="3"/>
        <v>5.0075760313792886E-3</v>
      </c>
    </row>
    <row r="38" spans="1:21">
      <c r="A38" s="1" t="s">
        <v>24</v>
      </c>
      <c r="C38" s="7">
        <v>0</v>
      </c>
      <c r="D38" s="7"/>
      <c r="E38" s="7">
        <v>30477523794</v>
      </c>
      <c r="F38" s="7"/>
      <c r="G38" s="7">
        <v>0</v>
      </c>
      <c r="H38" s="7"/>
      <c r="I38" s="7">
        <f t="shared" si="0"/>
        <v>30477523794</v>
      </c>
      <c r="J38" s="7"/>
      <c r="K38" s="9">
        <f t="shared" si="1"/>
        <v>7.6893291960605584E-3</v>
      </c>
      <c r="L38" s="7"/>
      <c r="M38" s="7">
        <v>0</v>
      </c>
      <c r="N38" s="7"/>
      <c r="O38" s="7">
        <v>66821976317</v>
      </c>
      <c r="P38" s="7"/>
      <c r="Q38" s="7">
        <v>5389491498</v>
      </c>
      <c r="R38" s="7"/>
      <c r="S38" s="7">
        <f t="shared" si="2"/>
        <v>72211467815</v>
      </c>
      <c r="T38" s="7"/>
      <c r="U38" s="9">
        <f t="shared" si="3"/>
        <v>6.3563116517668695E-3</v>
      </c>
    </row>
    <row r="39" spans="1:21">
      <c r="A39" s="1" t="s">
        <v>220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9">
        <f t="shared" si="1"/>
        <v>0</v>
      </c>
      <c r="L39" s="7"/>
      <c r="M39" s="7">
        <v>0</v>
      </c>
      <c r="N39" s="7"/>
      <c r="O39" s="7">
        <v>0</v>
      </c>
      <c r="P39" s="7"/>
      <c r="Q39" s="7">
        <v>-180917063</v>
      </c>
      <c r="R39" s="7"/>
      <c r="S39" s="7">
        <f t="shared" si="2"/>
        <v>-180917063</v>
      </c>
      <c r="T39" s="7"/>
      <c r="U39" s="9">
        <f t="shared" si="3"/>
        <v>-1.5924966911023879E-5</v>
      </c>
    </row>
    <row r="40" spans="1:21">
      <c r="A40" s="1" t="s">
        <v>221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9">
        <f t="shared" si="1"/>
        <v>0</v>
      </c>
      <c r="L40" s="7"/>
      <c r="M40" s="7">
        <v>0</v>
      </c>
      <c r="N40" s="7"/>
      <c r="O40" s="7">
        <v>0</v>
      </c>
      <c r="P40" s="7"/>
      <c r="Q40" s="7">
        <v>849459051</v>
      </c>
      <c r="R40" s="7"/>
      <c r="S40" s="7">
        <f t="shared" si="2"/>
        <v>849459051</v>
      </c>
      <c r="T40" s="7"/>
      <c r="U40" s="9">
        <f t="shared" si="3"/>
        <v>7.4772423646103219E-5</v>
      </c>
    </row>
    <row r="41" spans="1:21">
      <c r="A41" s="1" t="s">
        <v>98</v>
      </c>
      <c r="C41" s="7">
        <v>0</v>
      </c>
      <c r="D41" s="7"/>
      <c r="E41" s="7">
        <v>250715150243</v>
      </c>
      <c r="F41" s="7"/>
      <c r="G41" s="7">
        <v>0</v>
      </c>
      <c r="H41" s="7"/>
      <c r="I41" s="7">
        <f t="shared" si="0"/>
        <v>250715150243</v>
      </c>
      <c r="J41" s="7"/>
      <c r="K41" s="9">
        <f t="shared" si="1"/>
        <v>6.325419800140504E-2</v>
      </c>
      <c r="L41" s="7"/>
      <c r="M41" s="7">
        <v>0</v>
      </c>
      <c r="N41" s="7"/>
      <c r="O41" s="7">
        <v>373630819888</v>
      </c>
      <c r="P41" s="7"/>
      <c r="Q41" s="7">
        <v>2349212180</v>
      </c>
      <c r="R41" s="7"/>
      <c r="S41" s="7">
        <f t="shared" si="2"/>
        <v>375980032068</v>
      </c>
      <c r="T41" s="7"/>
      <c r="U41" s="9">
        <f t="shared" si="3"/>
        <v>3.3095107065100861E-2</v>
      </c>
    </row>
    <row r="42" spans="1:21">
      <c r="A42" s="1" t="s">
        <v>222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-398959992</v>
      </c>
      <c r="R42" s="7"/>
      <c r="S42" s="7">
        <f t="shared" si="2"/>
        <v>-398959992</v>
      </c>
      <c r="T42" s="7"/>
      <c r="U42" s="9">
        <f t="shared" si="3"/>
        <v>-3.5117885323079512E-5</v>
      </c>
    </row>
    <row r="43" spans="1:21">
      <c r="A43" s="1" t="s">
        <v>66</v>
      </c>
      <c r="C43" s="7">
        <v>0</v>
      </c>
      <c r="D43" s="7"/>
      <c r="E43" s="7">
        <v>38827054410</v>
      </c>
      <c r="F43" s="7"/>
      <c r="G43" s="7">
        <v>0</v>
      </c>
      <c r="H43" s="7"/>
      <c r="I43" s="7">
        <f t="shared" si="0"/>
        <v>38827054410</v>
      </c>
      <c r="J43" s="7"/>
      <c r="K43" s="9">
        <f t="shared" si="1"/>
        <v>9.7958746612682533E-3</v>
      </c>
      <c r="L43" s="7"/>
      <c r="M43" s="7">
        <v>0</v>
      </c>
      <c r="N43" s="7"/>
      <c r="O43" s="7">
        <v>76505234989</v>
      </c>
      <c r="P43" s="7"/>
      <c r="Q43" s="7">
        <v>950065102</v>
      </c>
      <c r="R43" s="7"/>
      <c r="S43" s="7">
        <f t="shared" si="2"/>
        <v>77455300091</v>
      </c>
      <c r="T43" s="7"/>
      <c r="U43" s="9">
        <f t="shared" si="3"/>
        <v>6.817892522567647E-3</v>
      </c>
    </row>
    <row r="44" spans="1:21">
      <c r="A44" s="1" t="s">
        <v>54</v>
      </c>
      <c r="C44" s="7">
        <v>0</v>
      </c>
      <c r="D44" s="7"/>
      <c r="E44" s="7">
        <v>42192547606</v>
      </c>
      <c r="F44" s="7"/>
      <c r="G44" s="7">
        <v>0</v>
      </c>
      <c r="H44" s="7"/>
      <c r="I44" s="7">
        <f t="shared" si="0"/>
        <v>42192547606</v>
      </c>
      <c r="J44" s="7"/>
      <c r="K44" s="9">
        <f t="shared" si="1"/>
        <v>1.0644972024494348E-2</v>
      </c>
      <c r="L44" s="7"/>
      <c r="M44" s="7">
        <v>0</v>
      </c>
      <c r="N44" s="7"/>
      <c r="O44" s="7">
        <v>49984461951</v>
      </c>
      <c r="P44" s="7"/>
      <c r="Q44" s="7">
        <v>92049103</v>
      </c>
      <c r="R44" s="7"/>
      <c r="S44" s="7">
        <f t="shared" si="2"/>
        <v>50076511054</v>
      </c>
      <c r="T44" s="7"/>
      <c r="U44" s="9">
        <f t="shared" si="3"/>
        <v>4.4079135949408573E-3</v>
      </c>
    </row>
    <row r="45" spans="1:21">
      <c r="A45" s="1" t="s">
        <v>93</v>
      </c>
      <c r="C45" s="7">
        <v>0</v>
      </c>
      <c r="D45" s="7"/>
      <c r="E45" s="7">
        <v>43902630723</v>
      </c>
      <c r="F45" s="7"/>
      <c r="G45" s="7">
        <v>0</v>
      </c>
      <c r="H45" s="7"/>
      <c r="I45" s="7">
        <f t="shared" si="0"/>
        <v>43902630723</v>
      </c>
      <c r="J45" s="7"/>
      <c r="K45" s="9">
        <f t="shared" si="1"/>
        <v>1.1076417575258778E-2</v>
      </c>
      <c r="L45" s="7"/>
      <c r="M45" s="7">
        <v>0</v>
      </c>
      <c r="N45" s="7"/>
      <c r="O45" s="7">
        <v>451824928288</v>
      </c>
      <c r="P45" s="7"/>
      <c r="Q45" s="7">
        <v>-536791819</v>
      </c>
      <c r="R45" s="7"/>
      <c r="S45" s="7">
        <f t="shared" si="2"/>
        <v>451288136469</v>
      </c>
      <c r="T45" s="7"/>
      <c r="U45" s="9">
        <f t="shared" si="3"/>
        <v>3.9723995743875494E-2</v>
      </c>
    </row>
    <row r="46" spans="1:21">
      <c r="A46" s="1" t="s">
        <v>91</v>
      </c>
      <c r="C46" s="7">
        <v>0</v>
      </c>
      <c r="D46" s="7"/>
      <c r="E46" s="7">
        <v>36935605328</v>
      </c>
      <c r="F46" s="7"/>
      <c r="G46" s="7">
        <v>0</v>
      </c>
      <c r="H46" s="7"/>
      <c r="I46" s="7">
        <f t="shared" si="0"/>
        <v>36935605328</v>
      </c>
      <c r="J46" s="7"/>
      <c r="K46" s="9">
        <f t="shared" si="1"/>
        <v>9.3186713704960632E-3</v>
      </c>
      <c r="L46" s="7"/>
      <c r="M46" s="7">
        <v>0</v>
      </c>
      <c r="N46" s="7"/>
      <c r="O46" s="7">
        <v>305429044063</v>
      </c>
      <c r="P46" s="7"/>
      <c r="Q46" s="7">
        <v>-2146</v>
      </c>
      <c r="R46" s="7"/>
      <c r="S46" s="7">
        <f t="shared" si="2"/>
        <v>305429041917</v>
      </c>
      <c r="T46" s="7"/>
      <c r="U46" s="9">
        <f t="shared" si="3"/>
        <v>2.6884956595796334E-2</v>
      </c>
    </row>
    <row r="47" spans="1:21">
      <c r="A47" s="1" t="s">
        <v>223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9">
        <f t="shared" si="1"/>
        <v>0</v>
      </c>
      <c r="L47" s="7"/>
      <c r="M47" s="7">
        <v>0</v>
      </c>
      <c r="N47" s="7"/>
      <c r="O47" s="7">
        <v>0</v>
      </c>
      <c r="P47" s="7"/>
      <c r="Q47" s="7">
        <v>51827213</v>
      </c>
      <c r="R47" s="7"/>
      <c r="S47" s="7">
        <f t="shared" si="2"/>
        <v>51827213</v>
      </c>
      <c r="T47" s="7"/>
      <c r="U47" s="9">
        <f t="shared" si="3"/>
        <v>4.5620166413799606E-6</v>
      </c>
    </row>
    <row r="48" spans="1:21">
      <c r="A48" s="1" t="s">
        <v>224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-420901705</v>
      </c>
      <c r="R48" s="7"/>
      <c r="S48" s="7">
        <f t="shared" si="2"/>
        <v>-420901705</v>
      </c>
      <c r="T48" s="7"/>
      <c r="U48" s="9">
        <f t="shared" si="3"/>
        <v>-3.7049273372951748E-5</v>
      </c>
    </row>
    <row r="49" spans="1:21">
      <c r="A49" s="1" t="s">
        <v>225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9">
        <f t="shared" si="1"/>
        <v>0</v>
      </c>
      <c r="L49" s="7"/>
      <c r="M49" s="7">
        <v>0</v>
      </c>
      <c r="N49" s="7"/>
      <c r="O49" s="7">
        <v>0</v>
      </c>
      <c r="P49" s="7"/>
      <c r="Q49" s="7">
        <v>-155101515</v>
      </c>
      <c r="R49" s="7"/>
      <c r="S49" s="7">
        <f t="shared" si="2"/>
        <v>-155101515</v>
      </c>
      <c r="T49" s="7"/>
      <c r="U49" s="9">
        <f t="shared" si="3"/>
        <v>-1.3652590050197056E-5</v>
      </c>
    </row>
    <row r="50" spans="1:21">
      <c r="A50" s="1" t="s">
        <v>226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9">
        <f t="shared" si="1"/>
        <v>0</v>
      </c>
      <c r="L50" s="7"/>
      <c r="M50" s="7">
        <v>0</v>
      </c>
      <c r="N50" s="7"/>
      <c r="O50" s="7">
        <v>0</v>
      </c>
      <c r="P50" s="7"/>
      <c r="Q50" s="7">
        <v>3624972894</v>
      </c>
      <c r="R50" s="7"/>
      <c r="S50" s="7">
        <f t="shared" si="2"/>
        <v>3624972894</v>
      </c>
      <c r="T50" s="7"/>
      <c r="U50" s="9">
        <f t="shared" si="3"/>
        <v>3.1908307836231274E-4</v>
      </c>
    </row>
    <row r="51" spans="1:21">
      <c r="A51" s="1" t="s">
        <v>227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9">
        <f t="shared" si="1"/>
        <v>0</v>
      </c>
      <c r="L51" s="7"/>
      <c r="M51" s="7">
        <v>0</v>
      </c>
      <c r="N51" s="7"/>
      <c r="O51" s="7">
        <v>0</v>
      </c>
      <c r="P51" s="7"/>
      <c r="Q51" s="7">
        <v>-48299758</v>
      </c>
      <c r="R51" s="7"/>
      <c r="S51" s="7">
        <f t="shared" si="2"/>
        <v>-48299758</v>
      </c>
      <c r="T51" s="7"/>
      <c r="U51" s="9">
        <f t="shared" si="3"/>
        <v>-4.2515174368072783E-6</v>
      </c>
    </row>
    <row r="52" spans="1:21">
      <c r="A52" s="1" t="s">
        <v>64</v>
      </c>
      <c r="C52" s="7">
        <v>0</v>
      </c>
      <c r="D52" s="7"/>
      <c r="E52" s="7">
        <v>56660595772</v>
      </c>
      <c r="F52" s="7"/>
      <c r="G52" s="7">
        <v>0</v>
      </c>
      <c r="H52" s="7"/>
      <c r="I52" s="7">
        <f t="shared" si="0"/>
        <v>56660595772</v>
      </c>
      <c r="J52" s="7"/>
      <c r="K52" s="9">
        <f t="shared" si="1"/>
        <v>1.4295189342829622E-2</v>
      </c>
      <c r="L52" s="7"/>
      <c r="M52" s="7">
        <v>57721260000</v>
      </c>
      <c r="N52" s="7"/>
      <c r="O52" s="7">
        <v>214879930297</v>
      </c>
      <c r="P52" s="7"/>
      <c r="Q52" s="7">
        <v>-310940972</v>
      </c>
      <c r="R52" s="7"/>
      <c r="S52" s="7">
        <f t="shared" si="2"/>
        <v>272290249325</v>
      </c>
      <c r="T52" s="7"/>
      <c r="U52" s="9">
        <f t="shared" si="3"/>
        <v>2.3967961555373399E-2</v>
      </c>
    </row>
    <row r="53" spans="1:21">
      <c r="A53" s="1" t="s">
        <v>228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9">
        <f t="shared" si="1"/>
        <v>0</v>
      </c>
      <c r="L53" s="7"/>
      <c r="M53" s="7">
        <v>0</v>
      </c>
      <c r="N53" s="7"/>
      <c r="O53" s="7">
        <v>0</v>
      </c>
      <c r="P53" s="7"/>
      <c r="Q53" s="7">
        <v>58713703300</v>
      </c>
      <c r="R53" s="7"/>
      <c r="S53" s="7">
        <f t="shared" si="2"/>
        <v>58713703300</v>
      </c>
      <c r="T53" s="7"/>
      <c r="U53" s="9">
        <f t="shared" si="3"/>
        <v>5.1681901462007126E-3</v>
      </c>
    </row>
    <row r="54" spans="1:21">
      <c r="A54" s="1" t="s">
        <v>229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9">
        <f t="shared" si="1"/>
        <v>0</v>
      </c>
      <c r="L54" s="7"/>
      <c r="M54" s="7">
        <v>0</v>
      </c>
      <c r="N54" s="7"/>
      <c r="O54" s="7">
        <v>0</v>
      </c>
      <c r="P54" s="7"/>
      <c r="Q54" s="7">
        <v>11670045</v>
      </c>
      <c r="R54" s="7"/>
      <c r="S54" s="7">
        <f t="shared" si="2"/>
        <v>11670045</v>
      </c>
      <c r="T54" s="7"/>
      <c r="U54" s="9">
        <f t="shared" si="3"/>
        <v>1.0272390972606032E-6</v>
      </c>
    </row>
    <row r="55" spans="1:21">
      <c r="A55" s="1" t="s">
        <v>78</v>
      </c>
      <c r="C55" s="7">
        <v>0</v>
      </c>
      <c r="D55" s="7"/>
      <c r="E55" s="7">
        <v>19705924665</v>
      </c>
      <c r="F55" s="7"/>
      <c r="G55" s="7">
        <v>0</v>
      </c>
      <c r="H55" s="7"/>
      <c r="I55" s="7">
        <f t="shared" si="0"/>
        <v>19705924665</v>
      </c>
      <c r="J55" s="7"/>
      <c r="K55" s="9">
        <f t="shared" si="1"/>
        <v>4.9717077701628976E-3</v>
      </c>
      <c r="L55" s="7"/>
      <c r="M55" s="7">
        <v>0</v>
      </c>
      <c r="N55" s="7"/>
      <c r="O55" s="7">
        <v>41263682917</v>
      </c>
      <c r="P55" s="7"/>
      <c r="Q55" s="7">
        <v>25893592415</v>
      </c>
      <c r="R55" s="7"/>
      <c r="S55" s="7">
        <f t="shared" si="2"/>
        <v>67157275332</v>
      </c>
      <c r="T55" s="7"/>
      <c r="U55" s="9">
        <f t="shared" si="3"/>
        <v>5.9114235537673981E-3</v>
      </c>
    </row>
    <row r="56" spans="1:21">
      <c r="A56" s="1" t="s">
        <v>230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9">
        <f t="shared" si="1"/>
        <v>0</v>
      </c>
      <c r="L56" s="7"/>
      <c r="M56" s="7">
        <v>0</v>
      </c>
      <c r="N56" s="7"/>
      <c r="O56" s="7">
        <v>0</v>
      </c>
      <c r="P56" s="7"/>
      <c r="Q56" s="7">
        <v>16575324881</v>
      </c>
      <c r="R56" s="7"/>
      <c r="S56" s="7">
        <f t="shared" si="2"/>
        <v>16575324881</v>
      </c>
      <c r="T56" s="7"/>
      <c r="U56" s="9">
        <f t="shared" si="3"/>
        <v>1.4590193754659604E-3</v>
      </c>
    </row>
    <row r="57" spans="1:21">
      <c r="A57" s="1" t="s">
        <v>74</v>
      </c>
      <c r="C57" s="7">
        <v>0</v>
      </c>
      <c r="D57" s="7"/>
      <c r="E57" s="7">
        <v>35284416131</v>
      </c>
      <c r="F57" s="7"/>
      <c r="G57" s="7">
        <v>0</v>
      </c>
      <c r="H57" s="7"/>
      <c r="I57" s="7">
        <f t="shared" si="0"/>
        <v>35284416131</v>
      </c>
      <c r="J57" s="7"/>
      <c r="K57" s="9">
        <f t="shared" si="1"/>
        <v>8.9020844657813365E-3</v>
      </c>
      <c r="L57" s="7"/>
      <c r="M57" s="7">
        <v>0</v>
      </c>
      <c r="N57" s="7"/>
      <c r="O57" s="7">
        <v>70381547663</v>
      </c>
      <c r="P57" s="7"/>
      <c r="Q57" s="7">
        <v>17909989919</v>
      </c>
      <c r="R57" s="7"/>
      <c r="S57" s="7">
        <f t="shared" si="2"/>
        <v>88291537582</v>
      </c>
      <c r="T57" s="7"/>
      <c r="U57" s="9">
        <f t="shared" si="3"/>
        <v>7.7717369008846408E-3</v>
      </c>
    </row>
    <row r="58" spans="1:21">
      <c r="A58" s="1" t="s">
        <v>231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9">
        <f t="shared" si="1"/>
        <v>0</v>
      </c>
      <c r="L58" s="7"/>
      <c r="M58" s="7">
        <v>0</v>
      </c>
      <c r="N58" s="7"/>
      <c r="O58" s="7">
        <v>0</v>
      </c>
      <c r="P58" s="7"/>
      <c r="Q58" s="7">
        <v>1508281696</v>
      </c>
      <c r="R58" s="7"/>
      <c r="S58" s="7">
        <f t="shared" si="2"/>
        <v>1508281696</v>
      </c>
      <c r="T58" s="7"/>
      <c r="U58" s="9">
        <f t="shared" si="3"/>
        <v>1.3276434905038769E-4</v>
      </c>
    </row>
    <row r="59" spans="1:21">
      <c r="A59" s="1" t="s">
        <v>73</v>
      </c>
      <c r="C59" s="7">
        <v>0</v>
      </c>
      <c r="D59" s="7"/>
      <c r="E59" s="7">
        <v>64101578588</v>
      </c>
      <c r="F59" s="7"/>
      <c r="G59" s="7">
        <v>0</v>
      </c>
      <c r="H59" s="7"/>
      <c r="I59" s="7">
        <f t="shared" si="0"/>
        <v>64101578588</v>
      </c>
      <c r="J59" s="7"/>
      <c r="K59" s="9">
        <f t="shared" si="1"/>
        <v>1.6172512671364523E-2</v>
      </c>
      <c r="L59" s="7"/>
      <c r="M59" s="7">
        <v>0</v>
      </c>
      <c r="N59" s="7"/>
      <c r="O59" s="7">
        <v>175194288350</v>
      </c>
      <c r="P59" s="7"/>
      <c r="Q59" s="7">
        <v>9467802475</v>
      </c>
      <c r="R59" s="7"/>
      <c r="S59" s="7">
        <f t="shared" si="2"/>
        <v>184662090825</v>
      </c>
      <c r="T59" s="7"/>
      <c r="U59" s="9">
        <f t="shared" si="3"/>
        <v>1.6254617653773274E-2</v>
      </c>
    </row>
    <row r="60" spans="1:21">
      <c r="A60" s="1" t="s">
        <v>232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9">
        <f t="shared" si="1"/>
        <v>0</v>
      </c>
      <c r="L60" s="7"/>
      <c r="M60" s="7">
        <v>0</v>
      </c>
      <c r="N60" s="7"/>
      <c r="O60" s="7">
        <v>0</v>
      </c>
      <c r="P60" s="7"/>
      <c r="Q60" s="7">
        <v>67414199</v>
      </c>
      <c r="R60" s="7"/>
      <c r="S60" s="7">
        <f t="shared" si="2"/>
        <v>67414199</v>
      </c>
      <c r="T60" s="7"/>
      <c r="U60" s="9">
        <f t="shared" si="3"/>
        <v>5.9340388938780147E-6</v>
      </c>
    </row>
    <row r="61" spans="1:21">
      <c r="A61" s="1" t="s">
        <v>233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9">
        <f t="shared" si="1"/>
        <v>0</v>
      </c>
      <c r="L61" s="7"/>
      <c r="M61" s="7">
        <v>0</v>
      </c>
      <c r="N61" s="7"/>
      <c r="O61" s="7">
        <v>0</v>
      </c>
      <c r="P61" s="7"/>
      <c r="Q61" s="7">
        <v>-5560593</v>
      </c>
      <c r="R61" s="7"/>
      <c r="S61" s="7">
        <f t="shared" si="2"/>
        <v>-5560593</v>
      </c>
      <c r="T61" s="7"/>
      <c r="U61" s="9">
        <f t="shared" si="3"/>
        <v>-4.8946328257976974E-7</v>
      </c>
    </row>
    <row r="62" spans="1:21">
      <c r="A62" s="1" t="s">
        <v>68</v>
      </c>
      <c r="C62" s="7">
        <v>112567848134</v>
      </c>
      <c r="D62" s="7"/>
      <c r="E62" s="7">
        <v>106780939109</v>
      </c>
      <c r="F62" s="7"/>
      <c r="G62" s="7">
        <v>0</v>
      </c>
      <c r="H62" s="7"/>
      <c r="I62" s="7">
        <f t="shared" si="0"/>
        <v>219348787243</v>
      </c>
      <c r="J62" s="7"/>
      <c r="K62" s="9">
        <f t="shared" si="1"/>
        <v>5.534061904990193E-2</v>
      </c>
      <c r="L62" s="7"/>
      <c r="M62" s="7">
        <v>112567848134</v>
      </c>
      <c r="N62" s="7"/>
      <c r="O62" s="7">
        <v>738071676060</v>
      </c>
      <c r="P62" s="7"/>
      <c r="Q62" s="7">
        <v>513078313</v>
      </c>
      <c r="R62" s="7"/>
      <c r="S62" s="7">
        <f t="shared" si="2"/>
        <v>851152602507</v>
      </c>
      <c r="T62" s="7"/>
      <c r="U62" s="9">
        <f t="shared" si="3"/>
        <v>7.4921496106510624E-2</v>
      </c>
    </row>
    <row r="63" spans="1:21">
      <c r="A63" s="1" t="s">
        <v>234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9">
        <f t="shared" si="1"/>
        <v>0</v>
      </c>
      <c r="L63" s="7"/>
      <c r="M63" s="7">
        <v>0</v>
      </c>
      <c r="N63" s="7"/>
      <c r="O63" s="7">
        <v>0</v>
      </c>
      <c r="P63" s="7"/>
      <c r="Q63" s="7">
        <v>-638766</v>
      </c>
      <c r="R63" s="7"/>
      <c r="S63" s="7">
        <f t="shared" si="2"/>
        <v>-638766</v>
      </c>
      <c r="T63" s="7"/>
      <c r="U63" s="9">
        <f t="shared" si="3"/>
        <v>-5.6226467781466691E-8</v>
      </c>
    </row>
    <row r="64" spans="1:21">
      <c r="A64" s="1" t="s">
        <v>235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9">
        <f t="shared" si="1"/>
        <v>0</v>
      </c>
      <c r="L64" s="7"/>
      <c r="M64" s="7">
        <v>0</v>
      </c>
      <c r="N64" s="7"/>
      <c r="O64" s="7">
        <v>0</v>
      </c>
      <c r="P64" s="7"/>
      <c r="Q64" s="7">
        <v>510188857</v>
      </c>
      <c r="R64" s="7"/>
      <c r="S64" s="7">
        <f t="shared" si="2"/>
        <v>510188857</v>
      </c>
      <c r="T64" s="7"/>
      <c r="U64" s="9">
        <f t="shared" si="3"/>
        <v>4.4908647815591024E-5</v>
      </c>
    </row>
    <row r="65" spans="1:21">
      <c r="A65" s="1" t="s">
        <v>236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9">
        <f t="shared" si="1"/>
        <v>0</v>
      </c>
      <c r="L65" s="7"/>
      <c r="M65" s="7">
        <v>0</v>
      </c>
      <c r="N65" s="7"/>
      <c r="O65" s="7">
        <v>0</v>
      </c>
      <c r="P65" s="7"/>
      <c r="Q65" s="7">
        <v>-258010</v>
      </c>
      <c r="R65" s="7"/>
      <c r="S65" s="7">
        <f t="shared" si="2"/>
        <v>-258010</v>
      </c>
      <c r="T65" s="7"/>
      <c r="U65" s="9">
        <f t="shared" si="3"/>
        <v>-2.2710962938378405E-8</v>
      </c>
    </row>
    <row r="66" spans="1:21">
      <c r="A66" s="1" t="s">
        <v>237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9">
        <f t="shared" si="1"/>
        <v>0</v>
      </c>
      <c r="L66" s="7"/>
      <c r="M66" s="7">
        <v>0</v>
      </c>
      <c r="N66" s="7"/>
      <c r="O66" s="7">
        <v>0</v>
      </c>
      <c r="P66" s="7"/>
      <c r="Q66" s="7">
        <v>-543454</v>
      </c>
      <c r="R66" s="7"/>
      <c r="S66" s="7">
        <f t="shared" si="2"/>
        <v>-543454</v>
      </c>
      <c r="T66" s="7"/>
      <c r="U66" s="9">
        <f t="shared" si="3"/>
        <v>-4.7836764670801513E-8</v>
      </c>
    </row>
    <row r="67" spans="1:21">
      <c r="A67" s="1" t="s">
        <v>238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9">
        <f t="shared" si="1"/>
        <v>0</v>
      </c>
      <c r="L67" s="7"/>
      <c r="M67" s="7">
        <v>0</v>
      </c>
      <c r="N67" s="7"/>
      <c r="O67" s="7">
        <v>0</v>
      </c>
      <c r="P67" s="7"/>
      <c r="Q67" s="7">
        <v>-9430185</v>
      </c>
      <c r="R67" s="7"/>
      <c r="S67" s="7">
        <f t="shared" si="2"/>
        <v>-9430185</v>
      </c>
      <c r="T67" s="7"/>
      <c r="U67" s="9">
        <f t="shared" si="3"/>
        <v>-8.300786094998332E-7</v>
      </c>
    </row>
    <row r="68" spans="1:21">
      <c r="A68" s="1" t="s">
        <v>239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9">
        <f t="shared" si="1"/>
        <v>0</v>
      </c>
      <c r="L68" s="7"/>
      <c r="M68" s="7">
        <v>0</v>
      </c>
      <c r="N68" s="7"/>
      <c r="O68" s="7">
        <v>0</v>
      </c>
      <c r="P68" s="7"/>
      <c r="Q68" s="7">
        <v>-631358</v>
      </c>
      <c r="R68" s="7"/>
      <c r="S68" s="7">
        <f t="shared" si="2"/>
        <v>-631358</v>
      </c>
      <c r="T68" s="7"/>
      <c r="U68" s="9">
        <f t="shared" si="3"/>
        <v>-5.5574389127741998E-8</v>
      </c>
    </row>
    <row r="69" spans="1:21">
      <c r="A69" s="1" t="s">
        <v>240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9">
        <f t="shared" si="1"/>
        <v>0</v>
      </c>
      <c r="L69" s="7"/>
      <c r="M69" s="7">
        <v>0</v>
      </c>
      <c r="N69" s="7"/>
      <c r="O69" s="7">
        <v>0</v>
      </c>
      <c r="P69" s="7"/>
      <c r="Q69" s="7">
        <v>-10247838</v>
      </c>
      <c r="R69" s="7"/>
      <c r="S69" s="7">
        <f t="shared" si="2"/>
        <v>-10247838</v>
      </c>
      <c r="T69" s="7"/>
      <c r="U69" s="9">
        <f t="shared" si="3"/>
        <v>-9.0205135078681402E-7</v>
      </c>
    </row>
    <row r="70" spans="1:21">
      <c r="A70" s="1" t="s">
        <v>241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9">
        <f t="shared" si="1"/>
        <v>0</v>
      </c>
      <c r="L70" s="7"/>
      <c r="M70" s="7">
        <v>0</v>
      </c>
      <c r="N70" s="7"/>
      <c r="O70" s="7">
        <v>0</v>
      </c>
      <c r="P70" s="7"/>
      <c r="Q70" s="7">
        <v>-15382207</v>
      </c>
      <c r="R70" s="7"/>
      <c r="S70" s="7">
        <f t="shared" si="2"/>
        <v>-15382207</v>
      </c>
      <c r="T70" s="7"/>
      <c r="U70" s="9">
        <f t="shared" si="3"/>
        <v>-1.3539968725532533E-6</v>
      </c>
    </row>
    <row r="71" spans="1:21">
      <c r="A71" s="1" t="s">
        <v>242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9">
        <f t="shared" si="1"/>
        <v>0</v>
      </c>
      <c r="L71" s="7"/>
      <c r="M71" s="7">
        <v>0</v>
      </c>
      <c r="N71" s="7"/>
      <c r="O71" s="7">
        <v>0</v>
      </c>
      <c r="P71" s="7"/>
      <c r="Q71" s="7">
        <v>15037645339</v>
      </c>
      <c r="R71" s="7"/>
      <c r="S71" s="7">
        <f t="shared" si="2"/>
        <v>15037645339</v>
      </c>
      <c r="T71" s="7"/>
      <c r="U71" s="9">
        <f t="shared" si="3"/>
        <v>1.3236673228731745E-3</v>
      </c>
    </row>
    <row r="72" spans="1:21">
      <c r="A72" s="1" t="s">
        <v>46</v>
      </c>
      <c r="C72" s="7">
        <v>0</v>
      </c>
      <c r="D72" s="7"/>
      <c r="E72" s="7">
        <v>37082262277</v>
      </c>
      <c r="F72" s="7"/>
      <c r="G72" s="7">
        <v>0</v>
      </c>
      <c r="H72" s="7"/>
      <c r="I72" s="7">
        <f t="shared" si="0"/>
        <v>37082262277</v>
      </c>
      <c r="J72" s="7"/>
      <c r="K72" s="9">
        <f t="shared" si="1"/>
        <v>9.3556721966580898E-3</v>
      </c>
      <c r="L72" s="7"/>
      <c r="M72" s="7">
        <v>0</v>
      </c>
      <c r="N72" s="7"/>
      <c r="O72" s="7">
        <v>70071824943</v>
      </c>
      <c r="P72" s="7"/>
      <c r="Q72" s="7">
        <v>2956497523</v>
      </c>
      <c r="R72" s="7"/>
      <c r="S72" s="7">
        <f t="shared" si="2"/>
        <v>73028322466</v>
      </c>
      <c r="T72" s="7"/>
      <c r="U72" s="9">
        <f t="shared" si="3"/>
        <v>6.4282141195196821E-3</v>
      </c>
    </row>
    <row r="73" spans="1:21">
      <c r="A73" s="1" t="s">
        <v>244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36" si="4">C73+E73+G73</f>
        <v>0</v>
      </c>
      <c r="J73" s="7"/>
      <c r="K73" s="9">
        <f t="shared" ref="K73:K136" si="5">I73/$I$140</f>
        <v>0</v>
      </c>
      <c r="L73" s="7"/>
      <c r="M73" s="7">
        <v>0</v>
      </c>
      <c r="N73" s="7"/>
      <c r="O73" s="7">
        <v>0</v>
      </c>
      <c r="P73" s="7"/>
      <c r="Q73" s="7">
        <v>3045168757</v>
      </c>
      <c r="R73" s="7"/>
      <c r="S73" s="7">
        <f t="shared" ref="S73:S135" si="6">M73+O73+Q73</f>
        <v>3045168757</v>
      </c>
      <c r="T73" s="7"/>
      <c r="U73" s="9">
        <f t="shared" ref="U73:U136" si="7">S73/$S$140</f>
        <v>2.6804664463135088E-4</v>
      </c>
    </row>
    <row r="74" spans="1:21">
      <c r="A74" s="1" t="s">
        <v>208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4"/>
        <v>0</v>
      </c>
      <c r="J74" s="7"/>
      <c r="K74" s="9">
        <f t="shared" si="5"/>
        <v>0</v>
      </c>
      <c r="L74" s="7"/>
      <c r="M74" s="7">
        <v>13693016800</v>
      </c>
      <c r="N74" s="7"/>
      <c r="O74" s="7">
        <v>0</v>
      </c>
      <c r="P74" s="7"/>
      <c r="Q74" s="7">
        <v>64382106814</v>
      </c>
      <c r="R74" s="7"/>
      <c r="S74" s="7">
        <f t="shared" si="6"/>
        <v>78075123614</v>
      </c>
      <c r="T74" s="7"/>
      <c r="U74" s="9">
        <f t="shared" si="7"/>
        <v>6.8724516057783293E-3</v>
      </c>
    </row>
    <row r="75" spans="1:21">
      <c r="A75" s="1" t="s">
        <v>81</v>
      </c>
      <c r="C75" s="7">
        <v>0</v>
      </c>
      <c r="D75" s="7"/>
      <c r="E75" s="7">
        <v>12969668565</v>
      </c>
      <c r="F75" s="7"/>
      <c r="G75" s="7">
        <v>0</v>
      </c>
      <c r="H75" s="7"/>
      <c r="I75" s="7">
        <f t="shared" si="4"/>
        <v>12969668565</v>
      </c>
      <c r="J75" s="7"/>
      <c r="K75" s="9">
        <f t="shared" si="5"/>
        <v>3.2721835223279015E-3</v>
      </c>
      <c r="L75" s="7"/>
      <c r="M75" s="7">
        <v>0</v>
      </c>
      <c r="N75" s="7"/>
      <c r="O75" s="7">
        <v>19329269034</v>
      </c>
      <c r="P75" s="7"/>
      <c r="Q75" s="7">
        <v>2163259611</v>
      </c>
      <c r="R75" s="7"/>
      <c r="S75" s="7">
        <f t="shared" si="6"/>
        <v>21492528645</v>
      </c>
      <c r="T75" s="7"/>
      <c r="U75" s="9">
        <f t="shared" si="7"/>
        <v>1.8918492364971562E-3</v>
      </c>
    </row>
    <row r="76" spans="1:21">
      <c r="A76" s="1" t="s">
        <v>96</v>
      </c>
      <c r="C76" s="7">
        <v>0</v>
      </c>
      <c r="D76" s="7"/>
      <c r="E76" s="7">
        <v>158779408621</v>
      </c>
      <c r="F76" s="7"/>
      <c r="G76" s="7">
        <v>0</v>
      </c>
      <c r="H76" s="7"/>
      <c r="I76" s="7">
        <f t="shared" si="4"/>
        <v>158779408621</v>
      </c>
      <c r="J76" s="7"/>
      <c r="K76" s="9">
        <f t="shared" si="5"/>
        <v>4.0059263039047825E-2</v>
      </c>
      <c r="L76" s="7"/>
      <c r="M76" s="7">
        <v>122422746000</v>
      </c>
      <c r="N76" s="7"/>
      <c r="O76" s="7">
        <v>244849278121</v>
      </c>
      <c r="P76" s="7"/>
      <c r="Q76" s="7">
        <v>0</v>
      </c>
      <c r="R76" s="7"/>
      <c r="S76" s="7">
        <f t="shared" si="6"/>
        <v>367272024121</v>
      </c>
      <c r="T76" s="7"/>
      <c r="U76" s="9">
        <f t="shared" si="7"/>
        <v>3.232859706257607E-2</v>
      </c>
    </row>
    <row r="77" spans="1:21">
      <c r="A77" s="1" t="s">
        <v>27</v>
      </c>
      <c r="C77" s="7">
        <v>0</v>
      </c>
      <c r="D77" s="7"/>
      <c r="E77" s="7">
        <v>94509050777</v>
      </c>
      <c r="F77" s="7"/>
      <c r="G77" s="7">
        <v>0</v>
      </c>
      <c r="H77" s="7"/>
      <c r="I77" s="7">
        <f t="shared" si="4"/>
        <v>94509050777</v>
      </c>
      <c r="J77" s="7"/>
      <c r="K77" s="9">
        <f t="shared" si="5"/>
        <v>2.3844168192385135E-2</v>
      </c>
      <c r="L77" s="7"/>
      <c r="M77" s="7">
        <v>108647291500</v>
      </c>
      <c r="N77" s="7"/>
      <c r="O77" s="7">
        <v>7488190989</v>
      </c>
      <c r="P77" s="7"/>
      <c r="Q77" s="7">
        <v>0</v>
      </c>
      <c r="R77" s="7"/>
      <c r="S77" s="7">
        <f t="shared" si="6"/>
        <v>116135482489</v>
      </c>
      <c r="T77" s="7"/>
      <c r="U77" s="9">
        <f t="shared" si="7"/>
        <v>1.0222660511756805E-2</v>
      </c>
    </row>
    <row r="78" spans="1:21">
      <c r="A78" s="1" t="s">
        <v>40</v>
      </c>
      <c r="C78" s="7">
        <v>0</v>
      </c>
      <c r="D78" s="7"/>
      <c r="E78" s="7">
        <v>8060808110</v>
      </c>
      <c r="F78" s="7"/>
      <c r="G78" s="7">
        <v>0</v>
      </c>
      <c r="H78" s="7"/>
      <c r="I78" s="7">
        <f t="shared" si="4"/>
        <v>8060808110</v>
      </c>
      <c r="J78" s="7"/>
      <c r="K78" s="9">
        <f t="shared" si="5"/>
        <v>2.0337021984793576E-3</v>
      </c>
      <c r="L78" s="7"/>
      <c r="M78" s="7">
        <v>2271514700</v>
      </c>
      <c r="N78" s="7"/>
      <c r="O78" s="7">
        <v>15310520776</v>
      </c>
      <c r="P78" s="7"/>
      <c r="Q78" s="7">
        <v>0</v>
      </c>
      <c r="R78" s="7"/>
      <c r="S78" s="7">
        <f t="shared" si="6"/>
        <v>17582035476</v>
      </c>
      <c r="T78" s="7"/>
      <c r="U78" s="9">
        <f t="shared" si="7"/>
        <v>1.547633642404133E-3</v>
      </c>
    </row>
    <row r="79" spans="1:21">
      <c r="A79" s="1" t="s">
        <v>116</v>
      </c>
      <c r="C79" s="7">
        <v>253081232</v>
      </c>
      <c r="D79" s="7"/>
      <c r="E79" s="7">
        <v>2612070025</v>
      </c>
      <c r="F79" s="7"/>
      <c r="G79" s="7">
        <v>0</v>
      </c>
      <c r="H79" s="7"/>
      <c r="I79" s="7">
        <f t="shared" si="4"/>
        <v>2865151257</v>
      </c>
      <c r="J79" s="7"/>
      <c r="K79" s="9">
        <f t="shared" si="5"/>
        <v>7.2286355546761615E-4</v>
      </c>
      <c r="L79" s="7"/>
      <c r="M79" s="7">
        <v>253081232</v>
      </c>
      <c r="N79" s="7"/>
      <c r="O79" s="7">
        <v>2612070025</v>
      </c>
      <c r="P79" s="7"/>
      <c r="Q79" s="7">
        <v>0</v>
      </c>
      <c r="R79" s="7"/>
      <c r="S79" s="7">
        <f t="shared" si="6"/>
        <v>2865151257</v>
      </c>
      <c r="T79" s="7"/>
      <c r="U79" s="9">
        <f t="shared" si="7"/>
        <v>2.522008604727542E-4</v>
      </c>
    </row>
    <row r="80" spans="1:21">
      <c r="A80" s="1" t="s">
        <v>57</v>
      </c>
      <c r="C80" s="7">
        <v>0</v>
      </c>
      <c r="D80" s="7"/>
      <c r="E80" s="7">
        <v>125831979720</v>
      </c>
      <c r="F80" s="7"/>
      <c r="G80" s="7">
        <v>0</v>
      </c>
      <c r="H80" s="7"/>
      <c r="I80" s="7">
        <f t="shared" si="4"/>
        <v>125831979720</v>
      </c>
      <c r="J80" s="7"/>
      <c r="K80" s="9">
        <f t="shared" si="5"/>
        <v>3.1746788945156264E-2</v>
      </c>
      <c r="L80" s="7"/>
      <c r="M80" s="7">
        <v>27196968105</v>
      </c>
      <c r="N80" s="7"/>
      <c r="O80" s="7">
        <v>355931544942</v>
      </c>
      <c r="P80" s="7"/>
      <c r="Q80" s="7">
        <v>0</v>
      </c>
      <c r="R80" s="7"/>
      <c r="S80" s="7">
        <f t="shared" si="6"/>
        <v>383128513047</v>
      </c>
      <c r="T80" s="7"/>
      <c r="U80" s="9">
        <f t="shared" si="7"/>
        <v>3.372434192646194E-2</v>
      </c>
    </row>
    <row r="81" spans="1:21">
      <c r="A81" s="1" t="s">
        <v>95</v>
      </c>
      <c r="C81" s="7">
        <v>0</v>
      </c>
      <c r="D81" s="7"/>
      <c r="E81" s="7">
        <v>14910750000</v>
      </c>
      <c r="F81" s="7"/>
      <c r="G81" s="7">
        <v>0</v>
      </c>
      <c r="H81" s="7"/>
      <c r="I81" s="7">
        <f t="shared" si="4"/>
        <v>14910750000</v>
      </c>
      <c r="J81" s="7"/>
      <c r="K81" s="9">
        <f t="shared" si="5"/>
        <v>3.7619088113953481E-3</v>
      </c>
      <c r="L81" s="7"/>
      <c r="M81" s="7">
        <v>7250000000</v>
      </c>
      <c r="N81" s="7"/>
      <c r="O81" s="7">
        <v>32842786050</v>
      </c>
      <c r="P81" s="7"/>
      <c r="Q81" s="7">
        <v>0</v>
      </c>
      <c r="R81" s="7"/>
      <c r="S81" s="7">
        <f t="shared" si="6"/>
        <v>40092786050</v>
      </c>
      <c r="T81" s="7"/>
      <c r="U81" s="9">
        <f t="shared" si="7"/>
        <v>3.5291104146268934E-3</v>
      </c>
    </row>
    <row r="82" spans="1:21">
      <c r="A82" s="1" t="s">
        <v>106</v>
      </c>
      <c r="C82" s="7">
        <v>0</v>
      </c>
      <c r="D82" s="7"/>
      <c r="E82" s="7">
        <v>81355112030</v>
      </c>
      <c r="F82" s="7"/>
      <c r="G82" s="7">
        <v>0</v>
      </c>
      <c r="H82" s="7"/>
      <c r="I82" s="7">
        <f t="shared" si="4"/>
        <v>81355112030</v>
      </c>
      <c r="J82" s="7"/>
      <c r="K82" s="9">
        <f t="shared" si="5"/>
        <v>2.0525494210399387E-2</v>
      </c>
      <c r="L82" s="7"/>
      <c r="M82" s="7">
        <v>0</v>
      </c>
      <c r="N82" s="7"/>
      <c r="O82" s="7">
        <v>239189271339</v>
      </c>
      <c r="P82" s="7"/>
      <c r="Q82" s="7">
        <v>0</v>
      </c>
      <c r="R82" s="7"/>
      <c r="S82" s="7">
        <f t="shared" si="6"/>
        <v>239189271339</v>
      </c>
      <c r="T82" s="7"/>
      <c r="U82" s="9">
        <f t="shared" si="7"/>
        <v>2.1054295091809484E-2</v>
      </c>
    </row>
    <row r="83" spans="1:21">
      <c r="A83" s="1" t="s">
        <v>92</v>
      </c>
      <c r="C83" s="7">
        <v>0</v>
      </c>
      <c r="D83" s="7"/>
      <c r="E83" s="7">
        <v>58715261167</v>
      </c>
      <c r="F83" s="7"/>
      <c r="G83" s="7">
        <v>0</v>
      </c>
      <c r="H83" s="7"/>
      <c r="I83" s="7">
        <f t="shared" si="4"/>
        <v>58715261167</v>
      </c>
      <c r="J83" s="7"/>
      <c r="K83" s="9">
        <f t="shared" si="5"/>
        <v>1.4813571305770427E-2</v>
      </c>
      <c r="L83" s="7"/>
      <c r="M83" s="7">
        <v>0</v>
      </c>
      <c r="N83" s="7"/>
      <c r="O83" s="7">
        <v>178590963648</v>
      </c>
      <c r="P83" s="7"/>
      <c r="Q83" s="7">
        <v>0</v>
      </c>
      <c r="R83" s="7"/>
      <c r="S83" s="7">
        <f t="shared" si="6"/>
        <v>178590963648</v>
      </c>
      <c r="T83" s="7"/>
      <c r="U83" s="9">
        <f t="shared" si="7"/>
        <v>1.5720215327076521E-2</v>
      </c>
    </row>
    <row r="84" spans="1:21">
      <c r="A84" s="1" t="s">
        <v>107</v>
      </c>
      <c r="C84" s="7">
        <v>0</v>
      </c>
      <c r="D84" s="7"/>
      <c r="E84" s="7">
        <v>15898489982</v>
      </c>
      <c r="F84" s="7"/>
      <c r="G84" s="7">
        <v>0</v>
      </c>
      <c r="H84" s="7"/>
      <c r="I84" s="7">
        <f t="shared" si="4"/>
        <v>15898489982</v>
      </c>
      <c r="J84" s="7"/>
      <c r="K84" s="9">
        <f t="shared" si="5"/>
        <v>4.0111107456812347E-3</v>
      </c>
      <c r="L84" s="7"/>
      <c r="M84" s="7">
        <v>0</v>
      </c>
      <c r="N84" s="7"/>
      <c r="O84" s="7">
        <v>35853504264</v>
      </c>
      <c r="P84" s="7"/>
      <c r="Q84" s="7">
        <v>0</v>
      </c>
      <c r="R84" s="7"/>
      <c r="S84" s="7">
        <f t="shared" si="6"/>
        <v>35853504264</v>
      </c>
      <c r="T84" s="7"/>
      <c r="U84" s="9">
        <f t="shared" si="7"/>
        <v>3.155953670596861E-3</v>
      </c>
    </row>
    <row r="85" spans="1:21">
      <c r="A85" s="1" t="s">
        <v>17</v>
      </c>
      <c r="C85" s="7">
        <v>0</v>
      </c>
      <c r="D85" s="7"/>
      <c r="E85" s="7">
        <v>40077566772</v>
      </c>
      <c r="F85" s="7"/>
      <c r="G85" s="7">
        <v>0</v>
      </c>
      <c r="H85" s="7"/>
      <c r="I85" s="7">
        <f t="shared" si="4"/>
        <v>40077566772</v>
      </c>
      <c r="J85" s="7"/>
      <c r="K85" s="9">
        <f t="shared" si="5"/>
        <v>1.0111372773259039E-2</v>
      </c>
      <c r="L85" s="7"/>
      <c r="M85" s="7">
        <v>0</v>
      </c>
      <c r="N85" s="7"/>
      <c r="O85" s="7">
        <v>157018850656</v>
      </c>
      <c r="P85" s="7"/>
      <c r="Q85" s="7">
        <v>0</v>
      </c>
      <c r="R85" s="7"/>
      <c r="S85" s="7">
        <f t="shared" si="6"/>
        <v>157018850656</v>
      </c>
      <c r="T85" s="7"/>
      <c r="U85" s="9">
        <f t="shared" si="7"/>
        <v>1.3821360791733614E-2</v>
      </c>
    </row>
    <row r="86" spans="1:21">
      <c r="A86" s="1" t="s">
        <v>63</v>
      </c>
      <c r="C86" s="7">
        <v>0</v>
      </c>
      <c r="D86" s="7"/>
      <c r="E86" s="7">
        <v>102951546355</v>
      </c>
      <c r="F86" s="7"/>
      <c r="G86" s="7">
        <v>0</v>
      </c>
      <c r="H86" s="7"/>
      <c r="I86" s="7">
        <f t="shared" si="4"/>
        <v>102951546355</v>
      </c>
      <c r="J86" s="7"/>
      <c r="K86" s="9">
        <f t="shared" si="5"/>
        <v>2.5974168259789154E-2</v>
      </c>
      <c r="L86" s="7"/>
      <c r="M86" s="7">
        <v>0</v>
      </c>
      <c r="N86" s="7"/>
      <c r="O86" s="7">
        <v>198778637248</v>
      </c>
      <c r="P86" s="7"/>
      <c r="Q86" s="7">
        <v>0</v>
      </c>
      <c r="R86" s="7"/>
      <c r="S86" s="7">
        <f t="shared" si="6"/>
        <v>198778637248</v>
      </c>
      <c r="T86" s="7"/>
      <c r="U86" s="9">
        <f t="shared" si="7"/>
        <v>1.7497206555872617E-2</v>
      </c>
    </row>
    <row r="87" spans="1:21">
      <c r="A87" s="1" t="s">
        <v>67</v>
      </c>
      <c r="C87" s="7">
        <v>0</v>
      </c>
      <c r="D87" s="7"/>
      <c r="E87" s="7">
        <v>27267990722</v>
      </c>
      <c r="F87" s="7"/>
      <c r="G87" s="7">
        <v>0</v>
      </c>
      <c r="H87" s="7"/>
      <c r="I87" s="7">
        <f t="shared" si="4"/>
        <v>27267990722</v>
      </c>
      <c r="J87" s="7"/>
      <c r="K87" s="9">
        <f t="shared" si="5"/>
        <v>6.8795798042444812E-3</v>
      </c>
      <c r="L87" s="7"/>
      <c r="M87" s="7">
        <v>0</v>
      </c>
      <c r="N87" s="7"/>
      <c r="O87" s="7">
        <v>135028992517</v>
      </c>
      <c r="P87" s="7"/>
      <c r="Q87" s="7">
        <v>0</v>
      </c>
      <c r="R87" s="7"/>
      <c r="S87" s="7">
        <f t="shared" si="6"/>
        <v>135028992517</v>
      </c>
      <c r="T87" s="7"/>
      <c r="U87" s="9">
        <f t="shared" si="7"/>
        <v>1.1885734834541925E-2</v>
      </c>
    </row>
    <row r="88" spans="1:21">
      <c r="A88" s="1" t="s">
        <v>90</v>
      </c>
      <c r="C88" s="7">
        <v>0</v>
      </c>
      <c r="D88" s="7"/>
      <c r="E88" s="7">
        <v>42842164127</v>
      </c>
      <c r="F88" s="7"/>
      <c r="G88" s="7">
        <v>0</v>
      </c>
      <c r="H88" s="7"/>
      <c r="I88" s="7">
        <f t="shared" si="4"/>
        <v>42842164127</v>
      </c>
      <c r="J88" s="7"/>
      <c r="K88" s="9">
        <f t="shared" si="5"/>
        <v>1.0808867074332746E-2</v>
      </c>
      <c r="L88" s="7"/>
      <c r="M88" s="7">
        <v>0</v>
      </c>
      <c r="N88" s="7"/>
      <c r="O88" s="7">
        <v>93453879741</v>
      </c>
      <c r="P88" s="7"/>
      <c r="Q88" s="7">
        <v>0</v>
      </c>
      <c r="R88" s="7"/>
      <c r="S88" s="7">
        <f t="shared" si="6"/>
        <v>93453879741</v>
      </c>
      <c r="T88" s="7"/>
      <c r="U88" s="9">
        <f t="shared" si="7"/>
        <v>8.2261447201485358E-3</v>
      </c>
    </row>
    <row r="89" spans="1:21">
      <c r="A89" s="1" t="s">
        <v>102</v>
      </c>
      <c r="C89" s="7">
        <v>0</v>
      </c>
      <c r="D89" s="7"/>
      <c r="E89" s="7">
        <v>42664790267</v>
      </c>
      <c r="F89" s="7"/>
      <c r="G89" s="7">
        <v>0</v>
      </c>
      <c r="H89" s="7"/>
      <c r="I89" s="7">
        <f t="shared" si="4"/>
        <v>42664790267</v>
      </c>
      <c r="J89" s="7"/>
      <c r="K89" s="9">
        <f t="shared" si="5"/>
        <v>1.0764116522761215E-2</v>
      </c>
      <c r="L89" s="7"/>
      <c r="M89" s="7">
        <v>0</v>
      </c>
      <c r="N89" s="7"/>
      <c r="O89" s="7">
        <v>334006204520</v>
      </c>
      <c r="P89" s="7"/>
      <c r="Q89" s="7">
        <v>0</v>
      </c>
      <c r="R89" s="7"/>
      <c r="S89" s="7">
        <f t="shared" si="6"/>
        <v>334006204520</v>
      </c>
      <c r="T89" s="7"/>
      <c r="U89" s="9">
        <f t="shared" si="7"/>
        <v>2.9400420650525786E-2</v>
      </c>
    </row>
    <row r="90" spans="1:21">
      <c r="A90" s="1" t="s">
        <v>56</v>
      </c>
      <c r="C90" s="7">
        <v>0</v>
      </c>
      <c r="D90" s="7"/>
      <c r="E90" s="7">
        <v>9097545600</v>
      </c>
      <c r="F90" s="7"/>
      <c r="G90" s="7">
        <v>0</v>
      </c>
      <c r="H90" s="7"/>
      <c r="I90" s="7">
        <f t="shared" si="4"/>
        <v>9097545600</v>
      </c>
      <c r="J90" s="7"/>
      <c r="K90" s="9">
        <f t="shared" si="5"/>
        <v>2.2952659627926818E-3</v>
      </c>
      <c r="L90" s="7"/>
      <c r="M90" s="7">
        <v>0</v>
      </c>
      <c r="N90" s="7"/>
      <c r="O90" s="7">
        <v>18298472400</v>
      </c>
      <c r="P90" s="7"/>
      <c r="Q90" s="7">
        <v>0</v>
      </c>
      <c r="R90" s="7"/>
      <c r="S90" s="7">
        <f t="shared" si="6"/>
        <v>18298472400</v>
      </c>
      <c r="T90" s="7"/>
      <c r="U90" s="9">
        <f t="shared" si="7"/>
        <v>1.6106969826957876E-3</v>
      </c>
    </row>
    <row r="91" spans="1:21">
      <c r="A91" s="1" t="s">
        <v>62</v>
      </c>
      <c r="C91" s="7">
        <v>0</v>
      </c>
      <c r="D91" s="7"/>
      <c r="E91" s="7">
        <v>25447680000</v>
      </c>
      <c r="F91" s="7"/>
      <c r="G91" s="7">
        <v>0</v>
      </c>
      <c r="H91" s="7"/>
      <c r="I91" s="7">
        <f t="shared" si="4"/>
        <v>25447680000</v>
      </c>
      <c r="J91" s="7"/>
      <c r="K91" s="9">
        <f t="shared" si="5"/>
        <v>6.4203243714480605E-3</v>
      </c>
      <c r="L91" s="7"/>
      <c r="M91" s="7">
        <v>0</v>
      </c>
      <c r="N91" s="7"/>
      <c r="O91" s="7">
        <v>22370559000</v>
      </c>
      <c r="P91" s="7"/>
      <c r="Q91" s="7">
        <v>0</v>
      </c>
      <c r="R91" s="7"/>
      <c r="S91" s="7">
        <f t="shared" si="6"/>
        <v>22370559000</v>
      </c>
      <c r="T91" s="7"/>
      <c r="U91" s="9">
        <f t="shared" si="7"/>
        <v>1.9691366085028005E-3</v>
      </c>
    </row>
    <row r="92" spans="1:21">
      <c r="A92" s="1" t="s">
        <v>32</v>
      </c>
      <c r="C92" s="7">
        <v>0</v>
      </c>
      <c r="D92" s="7"/>
      <c r="E92" s="7">
        <v>26368303752</v>
      </c>
      <c r="F92" s="7"/>
      <c r="G92" s="7">
        <v>0</v>
      </c>
      <c r="H92" s="7"/>
      <c r="I92" s="7">
        <f t="shared" si="4"/>
        <v>26368303752</v>
      </c>
      <c r="J92" s="7"/>
      <c r="K92" s="9">
        <f t="shared" si="5"/>
        <v>6.6525932113540775E-3</v>
      </c>
      <c r="L92" s="7"/>
      <c r="M92" s="7">
        <v>0</v>
      </c>
      <c r="N92" s="7"/>
      <c r="O92" s="7">
        <v>85128022972</v>
      </c>
      <c r="P92" s="7"/>
      <c r="Q92" s="7">
        <v>0</v>
      </c>
      <c r="R92" s="7"/>
      <c r="S92" s="7">
        <f t="shared" si="6"/>
        <v>85128022972</v>
      </c>
      <c r="T92" s="7"/>
      <c r="U92" s="9">
        <f t="shared" si="7"/>
        <v>7.4932730310240591E-3</v>
      </c>
    </row>
    <row r="93" spans="1:21">
      <c r="A93" s="1" t="s">
        <v>45</v>
      </c>
      <c r="C93" s="7">
        <v>0</v>
      </c>
      <c r="D93" s="7"/>
      <c r="E93" s="7">
        <v>44316935910</v>
      </c>
      <c r="F93" s="7"/>
      <c r="G93" s="7">
        <v>0</v>
      </c>
      <c r="H93" s="7"/>
      <c r="I93" s="7">
        <f t="shared" si="4"/>
        <v>44316935910</v>
      </c>
      <c r="J93" s="7"/>
      <c r="K93" s="9">
        <f t="shared" si="5"/>
        <v>1.1180944734092646E-2</v>
      </c>
      <c r="L93" s="7"/>
      <c r="M93" s="7">
        <v>0</v>
      </c>
      <c r="N93" s="7"/>
      <c r="O93" s="7">
        <v>61992022350</v>
      </c>
      <c r="P93" s="7"/>
      <c r="Q93" s="7">
        <v>0</v>
      </c>
      <c r="R93" s="7"/>
      <c r="S93" s="7">
        <f t="shared" si="6"/>
        <v>61992022350</v>
      </c>
      <c r="T93" s="7"/>
      <c r="U93" s="9">
        <f t="shared" si="7"/>
        <v>5.4567595134528734E-3</v>
      </c>
    </row>
    <row r="94" spans="1:21">
      <c r="A94" s="1" t="s">
        <v>109</v>
      </c>
      <c r="C94" s="7">
        <v>0</v>
      </c>
      <c r="D94" s="7"/>
      <c r="E94" s="7">
        <v>27457447109</v>
      </c>
      <c r="F94" s="7"/>
      <c r="G94" s="7">
        <v>0</v>
      </c>
      <c r="H94" s="7"/>
      <c r="I94" s="7">
        <f t="shared" si="4"/>
        <v>27457447109</v>
      </c>
      <c r="J94" s="7"/>
      <c r="K94" s="9">
        <f t="shared" si="5"/>
        <v>6.9273787178893631E-3</v>
      </c>
      <c r="L94" s="7"/>
      <c r="M94" s="7">
        <v>0</v>
      </c>
      <c r="N94" s="7"/>
      <c r="O94" s="7">
        <v>97772033175</v>
      </c>
      <c r="P94" s="7"/>
      <c r="Q94" s="7">
        <v>0</v>
      </c>
      <c r="R94" s="7"/>
      <c r="S94" s="7">
        <f t="shared" si="6"/>
        <v>97772033175</v>
      </c>
      <c r="T94" s="7"/>
      <c r="U94" s="9">
        <f t="shared" si="7"/>
        <v>8.6062440287094644E-3</v>
      </c>
    </row>
    <row r="95" spans="1:21">
      <c r="A95" s="1" t="s">
        <v>75</v>
      </c>
      <c r="C95" s="7">
        <v>0</v>
      </c>
      <c r="D95" s="7"/>
      <c r="E95" s="7">
        <v>89925826676</v>
      </c>
      <c r="F95" s="7"/>
      <c r="G95" s="7">
        <v>0</v>
      </c>
      <c r="H95" s="7"/>
      <c r="I95" s="7">
        <f t="shared" si="4"/>
        <v>89925826676</v>
      </c>
      <c r="J95" s="7"/>
      <c r="K95" s="9">
        <f t="shared" si="5"/>
        <v>2.2687843317368693E-2</v>
      </c>
      <c r="L95" s="7"/>
      <c r="M95" s="7">
        <v>0</v>
      </c>
      <c r="N95" s="7"/>
      <c r="O95" s="7">
        <v>264119369220</v>
      </c>
      <c r="P95" s="7"/>
      <c r="Q95" s="7">
        <v>0</v>
      </c>
      <c r="R95" s="7"/>
      <c r="S95" s="7">
        <f t="shared" si="6"/>
        <v>264119369220</v>
      </c>
      <c r="T95" s="7"/>
      <c r="U95" s="9">
        <f t="shared" si="7"/>
        <v>2.3248731466467588E-2</v>
      </c>
    </row>
    <row r="96" spans="1:21">
      <c r="A96" s="1" t="s">
        <v>47</v>
      </c>
      <c r="C96" s="7">
        <v>0</v>
      </c>
      <c r="D96" s="7"/>
      <c r="E96" s="7">
        <v>40808233411</v>
      </c>
      <c r="F96" s="7"/>
      <c r="G96" s="7">
        <v>0</v>
      </c>
      <c r="H96" s="7"/>
      <c r="I96" s="7">
        <f t="shared" si="4"/>
        <v>40808233411</v>
      </c>
      <c r="J96" s="7"/>
      <c r="K96" s="9">
        <f t="shared" si="5"/>
        <v>1.0295716368815716E-2</v>
      </c>
      <c r="L96" s="7"/>
      <c r="M96" s="7">
        <v>0</v>
      </c>
      <c r="N96" s="7"/>
      <c r="O96" s="7">
        <v>68805812099</v>
      </c>
      <c r="P96" s="7"/>
      <c r="Q96" s="7">
        <v>0</v>
      </c>
      <c r="R96" s="7"/>
      <c r="S96" s="7">
        <f t="shared" si="6"/>
        <v>68805812099</v>
      </c>
      <c r="T96" s="7"/>
      <c r="U96" s="9">
        <f t="shared" si="7"/>
        <v>6.0565336557707747E-3</v>
      </c>
    </row>
    <row r="97" spans="1:21">
      <c r="A97" s="1" t="s">
        <v>72</v>
      </c>
      <c r="C97" s="7">
        <v>0</v>
      </c>
      <c r="D97" s="7"/>
      <c r="E97" s="7">
        <v>16368185990</v>
      </c>
      <c r="F97" s="7"/>
      <c r="G97" s="7">
        <v>0</v>
      </c>
      <c r="H97" s="7"/>
      <c r="I97" s="7">
        <f t="shared" si="4"/>
        <v>16368185990</v>
      </c>
      <c r="J97" s="7"/>
      <c r="K97" s="9">
        <f t="shared" si="5"/>
        <v>4.1296127359347371E-3</v>
      </c>
      <c r="L97" s="7"/>
      <c r="M97" s="7">
        <v>0</v>
      </c>
      <c r="N97" s="7"/>
      <c r="O97" s="7">
        <v>19313444079</v>
      </c>
      <c r="P97" s="7"/>
      <c r="Q97" s="7">
        <v>0</v>
      </c>
      <c r="R97" s="7"/>
      <c r="S97" s="7">
        <f t="shared" si="6"/>
        <v>19313444079</v>
      </c>
      <c r="T97" s="7"/>
      <c r="U97" s="9">
        <f t="shared" si="7"/>
        <v>1.700038419792306E-3</v>
      </c>
    </row>
    <row r="98" spans="1:21">
      <c r="A98" s="1" t="s">
        <v>71</v>
      </c>
      <c r="C98" s="7">
        <v>0</v>
      </c>
      <c r="D98" s="7"/>
      <c r="E98" s="7">
        <v>12199837915</v>
      </c>
      <c r="F98" s="7"/>
      <c r="G98" s="7">
        <v>0</v>
      </c>
      <c r="H98" s="7"/>
      <c r="I98" s="7">
        <f t="shared" si="4"/>
        <v>12199837915</v>
      </c>
      <c r="J98" s="7"/>
      <c r="K98" s="9">
        <f t="shared" si="5"/>
        <v>3.077959039621317E-3</v>
      </c>
      <c r="L98" s="7"/>
      <c r="M98" s="7">
        <v>0</v>
      </c>
      <c r="N98" s="7"/>
      <c r="O98" s="7">
        <v>30004853295</v>
      </c>
      <c r="P98" s="7"/>
      <c r="Q98" s="7">
        <v>0</v>
      </c>
      <c r="R98" s="7"/>
      <c r="S98" s="7">
        <f t="shared" si="6"/>
        <v>30004853295</v>
      </c>
      <c r="T98" s="7"/>
      <c r="U98" s="9">
        <f t="shared" si="7"/>
        <v>2.6411344953847764E-3</v>
      </c>
    </row>
    <row r="99" spans="1:21">
      <c r="A99" s="1" t="s">
        <v>31</v>
      </c>
      <c r="C99" s="7">
        <v>0</v>
      </c>
      <c r="D99" s="7"/>
      <c r="E99" s="7">
        <v>300709569</v>
      </c>
      <c r="F99" s="7"/>
      <c r="G99" s="7">
        <v>0</v>
      </c>
      <c r="H99" s="7"/>
      <c r="I99" s="7">
        <f t="shared" si="4"/>
        <v>300709569</v>
      </c>
      <c r="J99" s="7"/>
      <c r="K99" s="9">
        <f t="shared" si="5"/>
        <v>7.586754370450832E-5</v>
      </c>
      <c r="L99" s="7"/>
      <c r="M99" s="7">
        <v>0</v>
      </c>
      <c r="N99" s="7"/>
      <c r="O99" s="7">
        <v>48898630025</v>
      </c>
      <c r="P99" s="7"/>
      <c r="Q99" s="7">
        <v>0</v>
      </c>
      <c r="R99" s="7"/>
      <c r="S99" s="7">
        <f t="shared" si="6"/>
        <v>48898630025</v>
      </c>
      <c r="T99" s="7"/>
      <c r="U99" s="9">
        <f t="shared" si="7"/>
        <v>4.3042322942337605E-3</v>
      </c>
    </row>
    <row r="100" spans="1:21">
      <c r="A100" s="1" t="s">
        <v>111</v>
      </c>
      <c r="C100" s="7">
        <v>0</v>
      </c>
      <c r="D100" s="7"/>
      <c r="E100" s="7">
        <v>25396722490</v>
      </c>
      <c r="F100" s="7"/>
      <c r="G100" s="7">
        <v>0</v>
      </c>
      <c r="H100" s="7"/>
      <c r="I100" s="7">
        <f t="shared" si="4"/>
        <v>25396722490</v>
      </c>
      <c r="J100" s="7"/>
      <c r="K100" s="9">
        <f t="shared" si="5"/>
        <v>6.4074680425661619E-3</v>
      </c>
      <c r="L100" s="7"/>
      <c r="M100" s="7">
        <v>0</v>
      </c>
      <c r="N100" s="7"/>
      <c r="O100" s="7">
        <v>25396722490</v>
      </c>
      <c r="P100" s="7"/>
      <c r="Q100" s="7">
        <v>0</v>
      </c>
      <c r="R100" s="7"/>
      <c r="S100" s="7">
        <f t="shared" si="6"/>
        <v>25396722490</v>
      </c>
      <c r="T100" s="7"/>
      <c r="U100" s="9">
        <f t="shared" si="7"/>
        <v>2.2355103415630066E-3</v>
      </c>
    </row>
    <row r="101" spans="1:21">
      <c r="A101" s="1" t="s">
        <v>115</v>
      </c>
      <c r="C101" s="7">
        <v>0</v>
      </c>
      <c r="D101" s="7"/>
      <c r="E101" s="7">
        <v>27243395950</v>
      </c>
      <c r="F101" s="7"/>
      <c r="G101" s="7">
        <v>0</v>
      </c>
      <c r="H101" s="7"/>
      <c r="I101" s="7">
        <f t="shared" si="4"/>
        <v>27243395950</v>
      </c>
      <c r="J101" s="7"/>
      <c r="K101" s="9">
        <f t="shared" si="5"/>
        <v>6.8733746643621103E-3</v>
      </c>
      <c r="L101" s="7"/>
      <c r="M101" s="7">
        <v>0</v>
      </c>
      <c r="N101" s="7"/>
      <c r="O101" s="7">
        <v>27243395950</v>
      </c>
      <c r="P101" s="7"/>
      <c r="Q101" s="7">
        <v>0</v>
      </c>
      <c r="R101" s="7"/>
      <c r="S101" s="7">
        <f t="shared" si="6"/>
        <v>27243395950</v>
      </c>
      <c r="T101" s="7"/>
      <c r="U101" s="9">
        <f t="shared" si="7"/>
        <v>2.3980611438937189E-3</v>
      </c>
    </row>
    <row r="102" spans="1:21">
      <c r="A102" s="1" t="s">
        <v>15</v>
      </c>
      <c r="C102" s="7">
        <v>0</v>
      </c>
      <c r="D102" s="7"/>
      <c r="E102" s="7">
        <v>3492524060</v>
      </c>
      <c r="F102" s="7"/>
      <c r="G102" s="7">
        <v>0</v>
      </c>
      <c r="H102" s="7"/>
      <c r="I102" s="7">
        <f t="shared" si="4"/>
        <v>3492524060</v>
      </c>
      <c r="J102" s="7"/>
      <c r="K102" s="9">
        <f t="shared" si="5"/>
        <v>8.8114662477234581E-4</v>
      </c>
      <c r="L102" s="7"/>
      <c r="M102" s="7">
        <v>0</v>
      </c>
      <c r="N102" s="7"/>
      <c r="O102" s="7">
        <v>3439318756</v>
      </c>
      <c r="P102" s="7"/>
      <c r="Q102" s="7">
        <v>0</v>
      </c>
      <c r="R102" s="7"/>
      <c r="S102" s="7">
        <f t="shared" si="6"/>
        <v>3439318756</v>
      </c>
      <c r="T102" s="7"/>
      <c r="U102" s="9">
        <f t="shared" si="7"/>
        <v>3.0274113716827146E-4</v>
      </c>
    </row>
    <row r="103" spans="1:21">
      <c r="A103" s="1" t="s">
        <v>43</v>
      </c>
      <c r="C103" s="7">
        <v>0</v>
      </c>
      <c r="D103" s="7"/>
      <c r="E103" s="7">
        <v>47830703990</v>
      </c>
      <c r="F103" s="7"/>
      <c r="G103" s="7">
        <v>0</v>
      </c>
      <c r="H103" s="7"/>
      <c r="I103" s="7">
        <f t="shared" si="4"/>
        <v>47830703990</v>
      </c>
      <c r="J103" s="7"/>
      <c r="K103" s="9">
        <f t="shared" si="5"/>
        <v>1.2067451120515308E-2</v>
      </c>
      <c r="L103" s="7"/>
      <c r="M103" s="7">
        <v>0</v>
      </c>
      <c r="N103" s="7"/>
      <c r="O103" s="7">
        <v>108808611247</v>
      </c>
      <c r="P103" s="7"/>
      <c r="Q103" s="7">
        <v>0</v>
      </c>
      <c r="R103" s="7"/>
      <c r="S103" s="7">
        <f t="shared" si="6"/>
        <v>108808611247</v>
      </c>
      <c r="T103" s="7"/>
      <c r="U103" s="9">
        <f t="shared" si="7"/>
        <v>9.5777231014574655E-3</v>
      </c>
    </row>
    <row r="104" spans="1:21">
      <c r="A104" s="1" t="s">
        <v>29</v>
      </c>
      <c r="C104" s="7">
        <v>0</v>
      </c>
      <c r="D104" s="7"/>
      <c r="E104" s="7">
        <v>3403036734</v>
      </c>
      <c r="F104" s="7"/>
      <c r="G104" s="7">
        <v>0</v>
      </c>
      <c r="H104" s="7"/>
      <c r="I104" s="7">
        <f t="shared" si="4"/>
        <v>3403036734</v>
      </c>
      <c r="J104" s="7"/>
      <c r="K104" s="9">
        <f t="shared" si="5"/>
        <v>8.5856941301655834E-4</v>
      </c>
      <c r="L104" s="7"/>
      <c r="M104" s="7">
        <v>0</v>
      </c>
      <c r="N104" s="7"/>
      <c r="O104" s="7">
        <v>54072697987</v>
      </c>
      <c r="P104" s="7"/>
      <c r="Q104" s="7">
        <v>0</v>
      </c>
      <c r="R104" s="7"/>
      <c r="S104" s="7">
        <f t="shared" si="6"/>
        <v>54072697987</v>
      </c>
      <c r="T104" s="7"/>
      <c r="U104" s="9">
        <f t="shared" si="7"/>
        <v>4.7596722606134869E-3</v>
      </c>
    </row>
    <row r="105" spans="1:21">
      <c r="A105" s="1" t="s">
        <v>104</v>
      </c>
      <c r="C105" s="7">
        <v>0</v>
      </c>
      <c r="D105" s="7"/>
      <c r="E105" s="7">
        <v>46030800378</v>
      </c>
      <c r="F105" s="7"/>
      <c r="G105" s="7">
        <v>0</v>
      </c>
      <c r="H105" s="7"/>
      <c r="I105" s="7">
        <f t="shared" si="4"/>
        <v>46030800378</v>
      </c>
      <c r="J105" s="7"/>
      <c r="K105" s="9">
        <f t="shared" si="5"/>
        <v>1.161334430109676E-2</v>
      </c>
      <c r="L105" s="7"/>
      <c r="M105" s="7">
        <v>0</v>
      </c>
      <c r="N105" s="7"/>
      <c r="O105" s="7">
        <v>95566602425</v>
      </c>
      <c r="P105" s="7"/>
      <c r="Q105" s="7">
        <v>0</v>
      </c>
      <c r="R105" s="7"/>
      <c r="S105" s="7">
        <f t="shared" si="6"/>
        <v>95566602425</v>
      </c>
      <c r="T105" s="7"/>
      <c r="U105" s="9">
        <f t="shared" si="7"/>
        <v>8.4121141266653189E-3</v>
      </c>
    </row>
    <row r="106" spans="1:21">
      <c r="A106" s="1" t="s">
        <v>103</v>
      </c>
      <c r="C106" s="7">
        <v>0</v>
      </c>
      <c r="D106" s="7"/>
      <c r="E106" s="7">
        <v>64259129628</v>
      </c>
      <c r="F106" s="7"/>
      <c r="G106" s="7">
        <v>0</v>
      </c>
      <c r="H106" s="7"/>
      <c r="I106" s="7">
        <f t="shared" si="4"/>
        <v>64259129628</v>
      </c>
      <c r="J106" s="7"/>
      <c r="K106" s="9">
        <f t="shared" si="5"/>
        <v>1.6212262023048409E-2</v>
      </c>
      <c r="L106" s="7"/>
      <c r="M106" s="7">
        <v>0</v>
      </c>
      <c r="N106" s="7"/>
      <c r="O106" s="7">
        <v>204625165909</v>
      </c>
      <c r="P106" s="7"/>
      <c r="Q106" s="7">
        <v>0</v>
      </c>
      <c r="R106" s="7"/>
      <c r="S106" s="7">
        <f t="shared" si="6"/>
        <v>204625165909</v>
      </c>
      <c r="T106" s="7"/>
      <c r="U106" s="9">
        <f t="shared" si="7"/>
        <v>1.8011838917944389E-2</v>
      </c>
    </row>
    <row r="107" spans="1:21">
      <c r="A107" s="1" t="s">
        <v>53</v>
      </c>
      <c r="C107" s="7">
        <v>0</v>
      </c>
      <c r="D107" s="7"/>
      <c r="E107" s="7">
        <v>18332805564</v>
      </c>
      <c r="F107" s="7"/>
      <c r="G107" s="7">
        <v>0</v>
      </c>
      <c r="H107" s="7"/>
      <c r="I107" s="7">
        <f t="shared" si="4"/>
        <v>18332805564</v>
      </c>
      <c r="J107" s="7"/>
      <c r="K107" s="9">
        <f t="shared" si="5"/>
        <v>4.6252765815810249E-3</v>
      </c>
      <c r="L107" s="7"/>
      <c r="M107" s="7">
        <v>0</v>
      </c>
      <c r="N107" s="7"/>
      <c r="O107" s="7">
        <v>23600675771</v>
      </c>
      <c r="P107" s="7"/>
      <c r="Q107" s="7">
        <v>0</v>
      </c>
      <c r="R107" s="7"/>
      <c r="S107" s="7">
        <f t="shared" si="6"/>
        <v>23600675771</v>
      </c>
      <c r="T107" s="7"/>
      <c r="U107" s="9">
        <f t="shared" si="7"/>
        <v>2.0774158860349065E-3</v>
      </c>
    </row>
    <row r="108" spans="1:21">
      <c r="A108" s="1" t="s">
        <v>58</v>
      </c>
      <c r="C108" s="7">
        <v>0</v>
      </c>
      <c r="D108" s="7"/>
      <c r="E108" s="7">
        <v>34860244717</v>
      </c>
      <c r="F108" s="7"/>
      <c r="G108" s="7">
        <v>0</v>
      </c>
      <c r="H108" s="7"/>
      <c r="I108" s="7">
        <f t="shared" si="4"/>
        <v>34860244717</v>
      </c>
      <c r="J108" s="7"/>
      <c r="K108" s="9">
        <f t="shared" si="5"/>
        <v>8.7950681064520846E-3</v>
      </c>
      <c r="L108" s="7"/>
      <c r="M108" s="7">
        <v>0</v>
      </c>
      <c r="N108" s="7"/>
      <c r="O108" s="7">
        <v>107922275531</v>
      </c>
      <c r="P108" s="7"/>
      <c r="Q108" s="7">
        <v>0</v>
      </c>
      <c r="R108" s="7"/>
      <c r="S108" s="7">
        <f t="shared" si="6"/>
        <v>107922275531</v>
      </c>
      <c r="T108" s="7"/>
      <c r="U108" s="9">
        <f t="shared" si="7"/>
        <v>9.4997046618735849E-3</v>
      </c>
    </row>
    <row r="109" spans="1:21">
      <c r="A109" s="1" t="s">
        <v>105</v>
      </c>
      <c r="C109" s="7">
        <v>0</v>
      </c>
      <c r="D109" s="7"/>
      <c r="E109" s="7">
        <v>64376591300</v>
      </c>
      <c r="F109" s="7"/>
      <c r="G109" s="7">
        <v>0</v>
      </c>
      <c r="H109" s="7"/>
      <c r="I109" s="7">
        <f t="shared" si="4"/>
        <v>64376591300</v>
      </c>
      <c r="J109" s="7"/>
      <c r="K109" s="9">
        <f t="shared" si="5"/>
        <v>1.6241897024567315E-2</v>
      </c>
      <c r="L109" s="7"/>
      <c r="M109" s="7">
        <v>0</v>
      </c>
      <c r="N109" s="7"/>
      <c r="O109" s="7">
        <v>169148143666</v>
      </c>
      <c r="P109" s="7"/>
      <c r="Q109" s="7">
        <v>0</v>
      </c>
      <c r="R109" s="7"/>
      <c r="S109" s="7">
        <f t="shared" si="6"/>
        <v>169148143666</v>
      </c>
      <c r="T109" s="7"/>
      <c r="U109" s="9">
        <f t="shared" si="7"/>
        <v>1.4889024541273719E-2</v>
      </c>
    </row>
    <row r="110" spans="1:21">
      <c r="A110" s="1" t="s">
        <v>76</v>
      </c>
      <c r="C110" s="7">
        <v>0</v>
      </c>
      <c r="D110" s="7"/>
      <c r="E110" s="7">
        <v>2001039748</v>
      </c>
      <c r="F110" s="7"/>
      <c r="G110" s="7">
        <v>0</v>
      </c>
      <c r="H110" s="7"/>
      <c r="I110" s="7">
        <f t="shared" si="4"/>
        <v>2001039748</v>
      </c>
      <c r="J110" s="7"/>
      <c r="K110" s="9">
        <f t="shared" si="5"/>
        <v>5.048524762304731E-4</v>
      </c>
      <c r="L110" s="7"/>
      <c r="M110" s="7">
        <v>0</v>
      </c>
      <c r="N110" s="7"/>
      <c r="O110" s="7">
        <v>141373458172</v>
      </c>
      <c r="P110" s="7"/>
      <c r="Q110" s="7">
        <v>0</v>
      </c>
      <c r="R110" s="7"/>
      <c r="S110" s="7">
        <f t="shared" si="6"/>
        <v>141373458172</v>
      </c>
      <c r="T110" s="7"/>
      <c r="U110" s="9">
        <f t="shared" si="7"/>
        <v>1.2444197391630874E-2</v>
      </c>
    </row>
    <row r="111" spans="1:21">
      <c r="A111" s="1" t="s">
        <v>69</v>
      </c>
      <c r="C111" s="7">
        <v>0</v>
      </c>
      <c r="D111" s="7"/>
      <c r="E111" s="7">
        <v>2905240233</v>
      </c>
      <c r="F111" s="7"/>
      <c r="G111" s="7">
        <v>0</v>
      </c>
      <c r="H111" s="7"/>
      <c r="I111" s="7">
        <f t="shared" si="4"/>
        <v>2905240233</v>
      </c>
      <c r="J111" s="7"/>
      <c r="K111" s="9">
        <f t="shared" si="5"/>
        <v>7.329778067329258E-4</v>
      </c>
      <c r="L111" s="7"/>
      <c r="M111" s="7">
        <v>0</v>
      </c>
      <c r="N111" s="7"/>
      <c r="O111" s="7">
        <v>12716170074</v>
      </c>
      <c r="P111" s="7"/>
      <c r="Q111" s="7">
        <v>0</v>
      </c>
      <c r="R111" s="7"/>
      <c r="S111" s="7">
        <f t="shared" si="6"/>
        <v>12716170074</v>
      </c>
      <c r="T111" s="7"/>
      <c r="U111" s="9">
        <f t="shared" si="7"/>
        <v>1.1193227676009867E-3</v>
      </c>
    </row>
    <row r="112" spans="1:21">
      <c r="A112" s="1" t="s">
        <v>97</v>
      </c>
      <c r="C112" s="7">
        <v>0</v>
      </c>
      <c r="D112" s="7"/>
      <c r="E112" s="7">
        <v>78404699700</v>
      </c>
      <c r="F112" s="7"/>
      <c r="G112" s="7">
        <v>0</v>
      </c>
      <c r="H112" s="7"/>
      <c r="I112" s="7">
        <f t="shared" si="4"/>
        <v>78404699700</v>
      </c>
      <c r="J112" s="7"/>
      <c r="K112" s="9">
        <f t="shared" si="5"/>
        <v>1.9781119705999779E-2</v>
      </c>
      <c r="L112" s="7"/>
      <c r="M112" s="7">
        <v>0</v>
      </c>
      <c r="N112" s="7"/>
      <c r="O112" s="7">
        <v>140017927294</v>
      </c>
      <c r="P112" s="7"/>
      <c r="Q112" s="7">
        <v>0</v>
      </c>
      <c r="R112" s="7"/>
      <c r="S112" s="7">
        <f t="shared" si="6"/>
        <v>140017927294</v>
      </c>
      <c r="T112" s="7"/>
      <c r="U112" s="9">
        <f t="shared" si="7"/>
        <v>1.2324878715873788E-2</v>
      </c>
    </row>
    <row r="113" spans="1:21">
      <c r="A113" s="1" t="s">
        <v>87</v>
      </c>
      <c r="C113" s="7">
        <v>0</v>
      </c>
      <c r="D113" s="7"/>
      <c r="E113" s="7">
        <v>11468769285</v>
      </c>
      <c r="F113" s="7"/>
      <c r="G113" s="7">
        <v>0</v>
      </c>
      <c r="H113" s="7"/>
      <c r="I113" s="7">
        <f t="shared" si="4"/>
        <v>11468769285</v>
      </c>
      <c r="J113" s="7"/>
      <c r="K113" s="9">
        <f t="shared" si="5"/>
        <v>2.8935140237145566E-3</v>
      </c>
      <c r="L113" s="7"/>
      <c r="M113" s="7">
        <v>0</v>
      </c>
      <c r="N113" s="7"/>
      <c r="O113" s="7">
        <v>11497018677</v>
      </c>
      <c r="P113" s="7"/>
      <c r="Q113" s="7">
        <v>0</v>
      </c>
      <c r="R113" s="7"/>
      <c r="S113" s="7">
        <f t="shared" si="6"/>
        <v>11497018677</v>
      </c>
      <c r="T113" s="7"/>
      <c r="U113" s="9">
        <f t="shared" si="7"/>
        <v>1.0120087015045593E-3</v>
      </c>
    </row>
    <row r="114" spans="1:21">
      <c r="A114" s="1" t="s">
        <v>89</v>
      </c>
      <c r="C114" s="7">
        <v>0</v>
      </c>
      <c r="D114" s="7"/>
      <c r="E114" s="7">
        <v>33640706764</v>
      </c>
      <c r="F114" s="7"/>
      <c r="G114" s="7">
        <v>0</v>
      </c>
      <c r="H114" s="7"/>
      <c r="I114" s="7">
        <f t="shared" si="4"/>
        <v>33640706764</v>
      </c>
      <c r="J114" s="7"/>
      <c r="K114" s="9">
        <f t="shared" si="5"/>
        <v>8.4873846853484019E-3</v>
      </c>
      <c r="L114" s="7"/>
      <c r="M114" s="7">
        <v>0</v>
      </c>
      <c r="N114" s="7"/>
      <c r="O114" s="7">
        <v>54567776290</v>
      </c>
      <c r="P114" s="7"/>
      <c r="Q114" s="7">
        <v>0</v>
      </c>
      <c r="R114" s="7"/>
      <c r="S114" s="7">
        <f t="shared" si="6"/>
        <v>54567776290</v>
      </c>
      <c r="T114" s="7"/>
      <c r="U114" s="9">
        <f t="shared" si="7"/>
        <v>4.8032508234251148E-3</v>
      </c>
    </row>
    <row r="115" spans="1:21">
      <c r="A115" s="1" t="s">
        <v>112</v>
      </c>
      <c r="C115" s="7">
        <v>0</v>
      </c>
      <c r="D115" s="7"/>
      <c r="E115" s="7">
        <v>-879024651</v>
      </c>
      <c r="F115" s="7"/>
      <c r="G115" s="7">
        <v>0</v>
      </c>
      <c r="H115" s="7"/>
      <c r="I115" s="7">
        <f t="shared" si="4"/>
        <v>-879024651</v>
      </c>
      <c r="J115" s="7"/>
      <c r="K115" s="9">
        <f t="shared" si="5"/>
        <v>-2.217735915383613E-4</v>
      </c>
      <c r="L115" s="7"/>
      <c r="M115" s="7">
        <v>0</v>
      </c>
      <c r="N115" s="7"/>
      <c r="O115" s="7">
        <v>-879024651</v>
      </c>
      <c r="P115" s="7"/>
      <c r="Q115" s="7">
        <v>0</v>
      </c>
      <c r="R115" s="7"/>
      <c r="S115" s="7">
        <f t="shared" si="6"/>
        <v>-879024651</v>
      </c>
      <c r="T115" s="7"/>
      <c r="U115" s="9">
        <f t="shared" si="7"/>
        <v>-7.7374893495531233E-5</v>
      </c>
    </row>
    <row r="116" spans="1:21">
      <c r="A116" s="1" t="s">
        <v>86</v>
      </c>
      <c r="C116" s="7">
        <v>0</v>
      </c>
      <c r="D116" s="7"/>
      <c r="E116" s="7">
        <v>88797358462</v>
      </c>
      <c r="F116" s="7"/>
      <c r="G116" s="7">
        <v>0</v>
      </c>
      <c r="H116" s="7"/>
      <c r="I116" s="7">
        <f t="shared" si="4"/>
        <v>88797358462</v>
      </c>
      <c r="J116" s="7"/>
      <c r="K116" s="9">
        <f t="shared" si="5"/>
        <v>2.240313634302963E-2</v>
      </c>
      <c r="L116" s="7"/>
      <c r="M116" s="7">
        <v>0</v>
      </c>
      <c r="N116" s="7"/>
      <c r="O116" s="7">
        <v>239461483681</v>
      </c>
      <c r="P116" s="7"/>
      <c r="Q116" s="7">
        <v>0</v>
      </c>
      <c r="R116" s="7"/>
      <c r="S116" s="7">
        <f t="shared" si="6"/>
        <v>239461483681</v>
      </c>
      <c r="T116" s="7"/>
      <c r="U116" s="9">
        <f t="shared" si="7"/>
        <v>2.1078256195683487E-2</v>
      </c>
    </row>
    <row r="117" spans="1:21">
      <c r="A117" s="1" t="s">
        <v>108</v>
      </c>
      <c r="C117" s="7">
        <v>0</v>
      </c>
      <c r="D117" s="7"/>
      <c r="E117" s="7">
        <v>2713472295</v>
      </c>
      <c r="F117" s="7"/>
      <c r="G117" s="7">
        <v>0</v>
      </c>
      <c r="H117" s="7"/>
      <c r="I117" s="7">
        <f t="shared" si="4"/>
        <v>2713472295</v>
      </c>
      <c r="J117" s="7"/>
      <c r="K117" s="9">
        <f t="shared" si="5"/>
        <v>6.8459570015174667E-4</v>
      </c>
      <c r="L117" s="7"/>
      <c r="M117" s="7">
        <v>0</v>
      </c>
      <c r="N117" s="7"/>
      <c r="O117" s="7">
        <v>3439001219</v>
      </c>
      <c r="P117" s="7"/>
      <c r="Q117" s="7">
        <v>0</v>
      </c>
      <c r="R117" s="7"/>
      <c r="S117" s="7">
        <f t="shared" si="6"/>
        <v>3439001219</v>
      </c>
      <c r="T117" s="7"/>
      <c r="U117" s="9">
        <f t="shared" si="7"/>
        <v>3.0271318642590274E-4</v>
      </c>
    </row>
    <row r="118" spans="1:21">
      <c r="A118" s="1" t="s">
        <v>22</v>
      </c>
      <c r="C118" s="7">
        <v>0</v>
      </c>
      <c r="D118" s="7"/>
      <c r="E118" s="7">
        <v>49701531517</v>
      </c>
      <c r="F118" s="7"/>
      <c r="G118" s="7">
        <v>0</v>
      </c>
      <c r="H118" s="7"/>
      <c r="I118" s="7">
        <f t="shared" si="4"/>
        <v>49701531517</v>
      </c>
      <c r="J118" s="7"/>
      <c r="K118" s="9">
        <f t="shared" si="5"/>
        <v>1.2539451694491954E-2</v>
      </c>
      <c r="L118" s="7"/>
      <c r="M118" s="7">
        <v>0</v>
      </c>
      <c r="N118" s="7"/>
      <c r="O118" s="7">
        <v>117476346528</v>
      </c>
      <c r="P118" s="7"/>
      <c r="Q118" s="7">
        <v>0</v>
      </c>
      <c r="R118" s="7"/>
      <c r="S118" s="7">
        <f t="shared" si="6"/>
        <v>117476346528</v>
      </c>
      <c r="T118" s="7"/>
      <c r="U118" s="9">
        <f t="shared" si="7"/>
        <v>1.0340688159891115E-2</v>
      </c>
    </row>
    <row r="119" spans="1:21">
      <c r="A119" s="1" t="s">
        <v>34</v>
      </c>
      <c r="C119" s="7">
        <v>0</v>
      </c>
      <c r="D119" s="7"/>
      <c r="E119" s="7">
        <v>24424309919</v>
      </c>
      <c r="F119" s="7"/>
      <c r="G119" s="7">
        <v>0</v>
      </c>
      <c r="H119" s="7"/>
      <c r="I119" s="7">
        <f t="shared" si="4"/>
        <v>24424309919</v>
      </c>
      <c r="J119" s="7"/>
      <c r="K119" s="9">
        <f t="shared" si="5"/>
        <v>6.162133138610526E-3</v>
      </c>
      <c r="L119" s="7"/>
      <c r="M119" s="7">
        <v>0</v>
      </c>
      <c r="N119" s="7"/>
      <c r="O119" s="7">
        <v>73877293885</v>
      </c>
      <c r="P119" s="7"/>
      <c r="Q119" s="7">
        <v>0</v>
      </c>
      <c r="R119" s="7"/>
      <c r="S119" s="7">
        <f t="shared" si="6"/>
        <v>73877293885</v>
      </c>
      <c r="T119" s="7"/>
      <c r="U119" s="9">
        <f t="shared" si="7"/>
        <v>6.5029436200531943E-3</v>
      </c>
    </row>
    <row r="120" spans="1:21">
      <c r="A120" s="1" t="s">
        <v>61</v>
      </c>
      <c r="C120" s="7">
        <v>0</v>
      </c>
      <c r="D120" s="7"/>
      <c r="E120" s="7">
        <v>38415755540</v>
      </c>
      <c r="F120" s="7"/>
      <c r="G120" s="7">
        <v>0</v>
      </c>
      <c r="H120" s="7"/>
      <c r="I120" s="7">
        <f t="shared" si="4"/>
        <v>38415755540</v>
      </c>
      <c r="J120" s="7"/>
      <c r="K120" s="9">
        <f t="shared" si="5"/>
        <v>9.6921059814117777E-3</v>
      </c>
      <c r="L120" s="7"/>
      <c r="M120" s="7">
        <v>0</v>
      </c>
      <c r="N120" s="7"/>
      <c r="O120" s="7">
        <v>117243482795</v>
      </c>
      <c r="P120" s="7"/>
      <c r="Q120" s="7">
        <v>0</v>
      </c>
      <c r="R120" s="7"/>
      <c r="S120" s="7">
        <f t="shared" si="6"/>
        <v>117243482795</v>
      </c>
      <c r="T120" s="7"/>
      <c r="U120" s="9">
        <f t="shared" si="7"/>
        <v>1.032019066130635E-2</v>
      </c>
    </row>
    <row r="121" spans="1:21">
      <c r="A121" s="1" t="s">
        <v>55</v>
      </c>
      <c r="C121" s="7">
        <v>0</v>
      </c>
      <c r="D121" s="7"/>
      <c r="E121" s="7">
        <v>6170738538</v>
      </c>
      <c r="F121" s="7"/>
      <c r="G121" s="7">
        <v>0</v>
      </c>
      <c r="H121" s="7"/>
      <c r="I121" s="7">
        <f t="shared" si="4"/>
        <v>6170738538</v>
      </c>
      <c r="J121" s="7"/>
      <c r="K121" s="9">
        <f t="shared" si="5"/>
        <v>1.5568469512881008E-3</v>
      </c>
      <c r="L121" s="7"/>
      <c r="M121" s="7">
        <v>0</v>
      </c>
      <c r="N121" s="7"/>
      <c r="O121" s="7">
        <v>7369624883</v>
      </c>
      <c r="P121" s="7"/>
      <c r="Q121" s="7">
        <v>0</v>
      </c>
      <c r="R121" s="7"/>
      <c r="S121" s="7">
        <f t="shared" si="6"/>
        <v>7369624883</v>
      </c>
      <c r="T121" s="7"/>
      <c r="U121" s="9">
        <f t="shared" si="7"/>
        <v>6.4870073868285836E-4</v>
      </c>
    </row>
    <row r="122" spans="1:21">
      <c r="A122" s="1" t="s">
        <v>33</v>
      </c>
      <c r="C122" s="7">
        <v>0</v>
      </c>
      <c r="D122" s="7"/>
      <c r="E122" s="7">
        <v>14543004384</v>
      </c>
      <c r="F122" s="7"/>
      <c r="G122" s="7">
        <v>0</v>
      </c>
      <c r="H122" s="7"/>
      <c r="I122" s="7">
        <f t="shared" si="4"/>
        <v>14543004384</v>
      </c>
      <c r="J122" s="7"/>
      <c r="K122" s="9">
        <f t="shared" si="5"/>
        <v>3.6691284030870865E-3</v>
      </c>
      <c r="L122" s="7"/>
      <c r="M122" s="7">
        <v>0</v>
      </c>
      <c r="N122" s="7"/>
      <c r="O122" s="7">
        <v>61576099298</v>
      </c>
      <c r="P122" s="7"/>
      <c r="Q122" s="7">
        <v>0</v>
      </c>
      <c r="R122" s="7"/>
      <c r="S122" s="7">
        <f t="shared" si="6"/>
        <v>61576099298</v>
      </c>
      <c r="T122" s="7"/>
      <c r="U122" s="9">
        <f t="shared" si="7"/>
        <v>5.4201484789224708E-3</v>
      </c>
    </row>
    <row r="123" spans="1:21">
      <c r="A123" s="1" t="s">
        <v>70</v>
      </c>
      <c r="C123" s="7">
        <v>0</v>
      </c>
      <c r="D123" s="7"/>
      <c r="E123" s="7">
        <v>49637217854</v>
      </c>
      <c r="F123" s="7"/>
      <c r="G123" s="7">
        <v>0</v>
      </c>
      <c r="H123" s="7"/>
      <c r="I123" s="7">
        <f t="shared" si="4"/>
        <v>49637217854</v>
      </c>
      <c r="J123" s="7"/>
      <c r="K123" s="9">
        <f t="shared" si="5"/>
        <v>1.2523225673967646E-2</v>
      </c>
      <c r="L123" s="7"/>
      <c r="M123" s="7">
        <v>0</v>
      </c>
      <c r="N123" s="7"/>
      <c r="O123" s="7">
        <v>239376155569</v>
      </c>
      <c r="P123" s="7"/>
      <c r="Q123" s="7">
        <v>0</v>
      </c>
      <c r="R123" s="7"/>
      <c r="S123" s="7">
        <f t="shared" si="6"/>
        <v>239376155569</v>
      </c>
      <c r="T123" s="7"/>
      <c r="U123" s="9">
        <f t="shared" si="7"/>
        <v>2.1070745310100628E-2</v>
      </c>
    </row>
    <row r="124" spans="1:21">
      <c r="A124" s="1" t="s">
        <v>28</v>
      </c>
      <c r="C124" s="7">
        <v>0</v>
      </c>
      <c r="D124" s="7"/>
      <c r="E124" s="7">
        <v>63236246860</v>
      </c>
      <c r="F124" s="7"/>
      <c r="G124" s="7">
        <v>0</v>
      </c>
      <c r="H124" s="7"/>
      <c r="I124" s="7">
        <f t="shared" si="4"/>
        <v>63236246860</v>
      </c>
      <c r="J124" s="7"/>
      <c r="K124" s="9">
        <f t="shared" si="5"/>
        <v>1.5954193736881471E-2</v>
      </c>
      <c r="L124" s="7"/>
      <c r="M124" s="7">
        <v>0</v>
      </c>
      <c r="N124" s="7"/>
      <c r="O124" s="7">
        <v>177250256124</v>
      </c>
      <c r="P124" s="7"/>
      <c r="Q124" s="7">
        <v>0</v>
      </c>
      <c r="R124" s="7"/>
      <c r="S124" s="7">
        <f t="shared" si="6"/>
        <v>177250256124</v>
      </c>
      <c r="T124" s="7"/>
      <c r="U124" s="9">
        <f t="shared" si="7"/>
        <v>1.5602201455952265E-2</v>
      </c>
    </row>
    <row r="125" spans="1:21">
      <c r="A125" s="1" t="s">
        <v>59</v>
      </c>
      <c r="C125" s="7">
        <v>0</v>
      </c>
      <c r="D125" s="7"/>
      <c r="E125" s="7">
        <v>17945220599</v>
      </c>
      <c r="F125" s="7"/>
      <c r="G125" s="7">
        <v>0</v>
      </c>
      <c r="H125" s="7"/>
      <c r="I125" s="7">
        <f t="shared" si="4"/>
        <v>17945220599</v>
      </c>
      <c r="J125" s="7"/>
      <c r="K125" s="9">
        <f t="shared" si="5"/>
        <v>4.5274908031997995E-3</v>
      </c>
      <c r="L125" s="7"/>
      <c r="M125" s="7">
        <v>0</v>
      </c>
      <c r="N125" s="7"/>
      <c r="O125" s="7">
        <v>23608420607</v>
      </c>
      <c r="P125" s="7"/>
      <c r="Q125" s="7">
        <v>0</v>
      </c>
      <c r="R125" s="7"/>
      <c r="S125" s="7">
        <f t="shared" si="6"/>
        <v>23608420607</v>
      </c>
      <c r="T125" s="7"/>
      <c r="U125" s="9">
        <f t="shared" si="7"/>
        <v>2.0780976141980003E-3</v>
      </c>
    </row>
    <row r="126" spans="1:21">
      <c r="A126" s="1" t="s">
        <v>79</v>
      </c>
      <c r="C126" s="7">
        <v>0</v>
      </c>
      <c r="D126" s="7"/>
      <c r="E126" s="7">
        <v>0</v>
      </c>
      <c r="F126" s="7"/>
      <c r="G126" s="7">
        <v>0</v>
      </c>
      <c r="H126" s="7"/>
      <c r="I126" s="7">
        <f t="shared" si="4"/>
        <v>0</v>
      </c>
      <c r="J126" s="7"/>
      <c r="K126" s="9">
        <f t="shared" si="5"/>
        <v>0</v>
      </c>
      <c r="L126" s="7"/>
      <c r="M126" s="7">
        <v>0</v>
      </c>
      <c r="N126" s="7"/>
      <c r="O126" s="7">
        <v>0</v>
      </c>
      <c r="P126" s="7"/>
      <c r="Q126" s="7">
        <v>0</v>
      </c>
      <c r="R126" s="7"/>
      <c r="S126" s="7">
        <f t="shared" si="6"/>
        <v>0</v>
      </c>
      <c r="T126" s="7"/>
      <c r="U126" s="9">
        <f t="shared" si="7"/>
        <v>0</v>
      </c>
    </row>
    <row r="127" spans="1:21">
      <c r="A127" s="1" t="s">
        <v>114</v>
      </c>
      <c r="C127" s="7">
        <v>0</v>
      </c>
      <c r="D127" s="7"/>
      <c r="E127" s="7">
        <v>10327715186</v>
      </c>
      <c r="F127" s="7"/>
      <c r="G127" s="7">
        <v>0</v>
      </c>
      <c r="H127" s="7"/>
      <c r="I127" s="7">
        <f t="shared" si="4"/>
        <v>10327715186</v>
      </c>
      <c r="J127" s="7"/>
      <c r="K127" s="9">
        <f t="shared" si="5"/>
        <v>2.605631692557044E-3</v>
      </c>
      <c r="L127" s="7"/>
      <c r="M127" s="7">
        <v>0</v>
      </c>
      <c r="N127" s="7"/>
      <c r="O127" s="7">
        <v>10327715186</v>
      </c>
      <c r="P127" s="7"/>
      <c r="Q127" s="7">
        <v>0</v>
      </c>
      <c r="R127" s="7"/>
      <c r="S127" s="7">
        <f t="shared" si="6"/>
        <v>10327715186</v>
      </c>
      <c r="T127" s="7"/>
      <c r="U127" s="9">
        <f t="shared" si="7"/>
        <v>9.0908242636864403E-4</v>
      </c>
    </row>
    <row r="128" spans="1:21">
      <c r="A128" s="1" t="s">
        <v>25</v>
      </c>
      <c r="C128" s="7">
        <v>0</v>
      </c>
      <c r="D128" s="7"/>
      <c r="E128" s="7">
        <v>22923588240</v>
      </c>
      <c r="F128" s="7"/>
      <c r="G128" s="7">
        <v>0</v>
      </c>
      <c r="H128" s="7"/>
      <c r="I128" s="7">
        <f t="shared" si="4"/>
        <v>22923588240</v>
      </c>
      <c r="J128" s="7"/>
      <c r="K128" s="9">
        <f t="shared" si="5"/>
        <v>5.7835084478550557E-3</v>
      </c>
      <c r="L128" s="7"/>
      <c r="M128" s="7">
        <v>0</v>
      </c>
      <c r="N128" s="7"/>
      <c r="O128" s="7">
        <v>115835450313</v>
      </c>
      <c r="P128" s="7"/>
      <c r="Q128" s="7">
        <v>0</v>
      </c>
      <c r="R128" s="7"/>
      <c r="S128" s="7">
        <f t="shared" si="6"/>
        <v>115835450313</v>
      </c>
      <c r="T128" s="7"/>
      <c r="U128" s="9">
        <f t="shared" si="7"/>
        <v>1.0196250606600196E-2</v>
      </c>
    </row>
    <row r="129" spans="1:21">
      <c r="A129" s="1" t="s">
        <v>52</v>
      </c>
      <c r="C129" s="7">
        <v>0</v>
      </c>
      <c r="D129" s="7"/>
      <c r="E129" s="7">
        <v>24118555626</v>
      </c>
      <c r="F129" s="7"/>
      <c r="G129" s="7">
        <v>0</v>
      </c>
      <c r="H129" s="7"/>
      <c r="I129" s="7">
        <f t="shared" si="4"/>
        <v>24118555626</v>
      </c>
      <c r="J129" s="7"/>
      <c r="K129" s="9">
        <f t="shared" si="5"/>
        <v>6.0849928358786944E-3</v>
      </c>
      <c r="L129" s="7"/>
      <c r="M129" s="7">
        <v>0</v>
      </c>
      <c r="N129" s="7"/>
      <c r="O129" s="7">
        <v>140332557885</v>
      </c>
      <c r="P129" s="7"/>
      <c r="Q129" s="7">
        <v>0</v>
      </c>
      <c r="R129" s="7"/>
      <c r="S129" s="7">
        <f t="shared" si="6"/>
        <v>140332557885</v>
      </c>
      <c r="T129" s="7"/>
      <c r="U129" s="9">
        <f t="shared" si="7"/>
        <v>1.2352573625727985E-2</v>
      </c>
    </row>
    <row r="130" spans="1:21">
      <c r="A130" s="1" t="s">
        <v>83</v>
      </c>
      <c r="C130" s="7">
        <v>0</v>
      </c>
      <c r="D130" s="7"/>
      <c r="E130" s="7">
        <v>25880332728</v>
      </c>
      <c r="F130" s="7"/>
      <c r="G130" s="7">
        <v>0</v>
      </c>
      <c r="H130" s="7"/>
      <c r="I130" s="7">
        <f t="shared" si="4"/>
        <v>25880332728</v>
      </c>
      <c r="J130" s="7"/>
      <c r="K130" s="9">
        <f t="shared" si="5"/>
        <v>6.5294805245414622E-3</v>
      </c>
      <c r="L130" s="7"/>
      <c r="M130" s="7">
        <v>0</v>
      </c>
      <c r="N130" s="7"/>
      <c r="O130" s="7">
        <v>70840076666</v>
      </c>
      <c r="P130" s="7"/>
      <c r="Q130" s="7">
        <v>0</v>
      </c>
      <c r="R130" s="7"/>
      <c r="S130" s="7">
        <f t="shared" si="6"/>
        <v>70840076666</v>
      </c>
      <c r="T130" s="7"/>
      <c r="U130" s="9">
        <f t="shared" si="7"/>
        <v>6.2355968982342191E-3</v>
      </c>
    </row>
    <row r="131" spans="1:21">
      <c r="A131" s="1" t="s">
        <v>82</v>
      </c>
      <c r="C131" s="7">
        <v>0</v>
      </c>
      <c r="D131" s="7"/>
      <c r="E131" s="7">
        <v>53703225101</v>
      </c>
      <c r="F131" s="7"/>
      <c r="G131" s="7">
        <v>0</v>
      </c>
      <c r="H131" s="7"/>
      <c r="I131" s="7">
        <f t="shared" si="4"/>
        <v>53703225101</v>
      </c>
      <c r="J131" s="7"/>
      <c r="K131" s="9">
        <f t="shared" si="5"/>
        <v>1.3549059283255352E-2</v>
      </c>
      <c r="L131" s="7"/>
      <c r="M131" s="7">
        <v>0</v>
      </c>
      <c r="N131" s="7"/>
      <c r="O131" s="7">
        <v>121391174732</v>
      </c>
      <c r="P131" s="7"/>
      <c r="Q131" s="7">
        <v>0</v>
      </c>
      <c r="R131" s="7"/>
      <c r="S131" s="7">
        <f t="shared" si="6"/>
        <v>121391174732</v>
      </c>
      <c r="T131" s="7"/>
      <c r="U131" s="9">
        <f t="shared" si="7"/>
        <v>1.0685285339268514E-2</v>
      </c>
    </row>
    <row r="132" spans="1:21">
      <c r="A132" s="1" t="s">
        <v>101</v>
      </c>
      <c r="C132" s="7">
        <v>0</v>
      </c>
      <c r="D132" s="7"/>
      <c r="E132" s="7">
        <v>50646847500</v>
      </c>
      <c r="F132" s="7"/>
      <c r="G132" s="7">
        <v>0</v>
      </c>
      <c r="H132" s="7"/>
      <c r="I132" s="7">
        <f t="shared" si="4"/>
        <v>50646847500</v>
      </c>
      <c r="J132" s="7"/>
      <c r="K132" s="9">
        <f t="shared" si="5"/>
        <v>1.2777950262706199E-2</v>
      </c>
      <c r="L132" s="7"/>
      <c r="M132" s="7">
        <v>0</v>
      </c>
      <c r="N132" s="7"/>
      <c r="O132" s="7">
        <v>53480375730</v>
      </c>
      <c r="P132" s="7"/>
      <c r="Q132" s="7">
        <v>0</v>
      </c>
      <c r="R132" s="7"/>
      <c r="S132" s="7">
        <f t="shared" si="6"/>
        <v>53480375730</v>
      </c>
      <c r="T132" s="7"/>
      <c r="U132" s="9">
        <f t="shared" si="7"/>
        <v>4.7075339371907372E-3</v>
      </c>
    </row>
    <row r="133" spans="1:21">
      <c r="A133" s="1" t="s">
        <v>113</v>
      </c>
      <c r="C133" s="7">
        <v>0</v>
      </c>
      <c r="D133" s="7"/>
      <c r="E133" s="7">
        <v>116375473065</v>
      </c>
      <c r="F133" s="7"/>
      <c r="G133" s="7">
        <v>0</v>
      </c>
      <c r="H133" s="7"/>
      <c r="I133" s="7">
        <f t="shared" si="4"/>
        <v>116375473065</v>
      </c>
      <c r="J133" s="7"/>
      <c r="K133" s="9">
        <f t="shared" si="5"/>
        <v>2.9360958875544522E-2</v>
      </c>
      <c r="L133" s="7"/>
      <c r="M133" s="7">
        <v>0</v>
      </c>
      <c r="N133" s="7"/>
      <c r="O133" s="7">
        <v>116375473065</v>
      </c>
      <c r="P133" s="7"/>
      <c r="Q133" s="7">
        <v>0</v>
      </c>
      <c r="R133" s="7"/>
      <c r="S133" s="7">
        <f t="shared" si="6"/>
        <v>116375473065</v>
      </c>
      <c r="T133" s="7"/>
      <c r="U133" s="9">
        <f t="shared" si="7"/>
        <v>1.0243785340550636E-2</v>
      </c>
    </row>
    <row r="134" spans="1:21">
      <c r="A134" s="1" t="s">
        <v>38</v>
      </c>
      <c r="C134" s="7">
        <v>0</v>
      </c>
      <c r="D134" s="7"/>
      <c r="E134" s="7">
        <v>9167701032</v>
      </c>
      <c r="F134" s="7"/>
      <c r="G134" s="7">
        <v>0</v>
      </c>
      <c r="H134" s="7"/>
      <c r="I134" s="7">
        <f t="shared" si="4"/>
        <v>9167701032</v>
      </c>
      <c r="J134" s="7"/>
      <c r="K134" s="9">
        <f t="shared" si="5"/>
        <v>2.3129658328735325E-3</v>
      </c>
      <c r="L134" s="7"/>
      <c r="M134" s="7">
        <v>0</v>
      </c>
      <c r="N134" s="7"/>
      <c r="O134" s="7">
        <v>123104227125</v>
      </c>
      <c r="P134" s="7"/>
      <c r="Q134" s="7">
        <v>0</v>
      </c>
      <c r="R134" s="7"/>
      <c r="S134" s="7">
        <f t="shared" si="6"/>
        <v>123104227125</v>
      </c>
      <c r="T134" s="7"/>
      <c r="U134" s="9">
        <f t="shared" si="7"/>
        <v>1.0836074337403948E-2</v>
      </c>
    </row>
    <row r="135" spans="1:21">
      <c r="A135" s="1" t="s">
        <v>39</v>
      </c>
      <c r="C135" s="7">
        <v>0</v>
      </c>
      <c r="D135" s="7"/>
      <c r="E135" s="7">
        <v>12955994737</v>
      </c>
      <c r="F135" s="7"/>
      <c r="G135" s="7">
        <v>0</v>
      </c>
      <c r="H135" s="7"/>
      <c r="I135" s="7">
        <f t="shared" si="4"/>
        <v>12955994737</v>
      </c>
      <c r="J135" s="7"/>
      <c r="K135" s="9">
        <f t="shared" si="5"/>
        <v>3.2687336828470769E-3</v>
      </c>
      <c r="L135" s="7"/>
      <c r="M135" s="7">
        <v>0</v>
      </c>
      <c r="N135" s="7"/>
      <c r="O135" s="7">
        <v>189852946800</v>
      </c>
      <c r="P135" s="7"/>
      <c r="Q135" s="7">
        <v>0</v>
      </c>
      <c r="R135" s="7"/>
      <c r="S135" s="7">
        <f t="shared" si="6"/>
        <v>189852946800</v>
      </c>
      <c r="T135" s="7"/>
      <c r="U135" s="9">
        <f t="shared" si="7"/>
        <v>1.671153536109735E-2</v>
      </c>
    </row>
    <row r="136" spans="1:21">
      <c r="A136" s="1" t="s">
        <v>50</v>
      </c>
      <c r="C136" s="7">
        <v>0</v>
      </c>
      <c r="D136" s="7"/>
      <c r="E136" s="7">
        <v>-1413394532</v>
      </c>
      <c r="F136" s="7"/>
      <c r="G136" s="7">
        <v>0</v>
      </c>
      <c r="H136" s="7"/>
      <c r="I136" s="7">
        <f t="shared" si="4"/>
        <v>-1413394532</v>
      </c>
      <c r="J136" s="7"/>
      <c r="K136" s="9">
        <f t="shared" si="5"/>
        <v>-3.5659248152566464E-4</v>
      </c>
      <c r="L136" s="7"/>
      <c r="M136" s="7">
        <v>0</v>
      </c>
      <c r="N136" s="7"/>
      <c r="O136" s="7">
        <v>32620781807</v>
      </c>
      <c r="P136" s="7"/>
      <c r="Q136" s="7">
        <v>0</v>
      </c>
      <c r="R136" s="7"/>
      <c r="S136" s="7">
        <f>M136+O136+Q136</f>
        <v>32620781807</v>
      </c>
      <c r="T136" s="7"/>
      <c r="U136" s="9">
        <f t="shared" si="7"/>
        <v>2.8713978785306986E-3</v>
      </c>
    </row>
    <row r="137" spans="1:21">
      <c r="A137" s="1" t="s">
        <v>49</v>
      </c>
      <c r="C137" s="7">
        <v>0</v>
      </c>
      <c r="D137" s="7"/>
      <c r="E137" s="7">
        <v>-56023918</v>
      </c>
      <c r="F137" s="7"/>
      <c r="G137" s="7">
        <v>0</v>
      </c>
      <c r="H137" s="7"/>
      <c r="I137" s="7">
        <f t="shared" ref="I137:I138" si="8">C137+E137+G137</f>
        <v>-56023918</v>
      </c>
      <c r="J137" s="7"/>
      <c r="K137" s="9">
        <f t="shared" ref="K137:K139" si="9">I137/$I$140</f>
        <v>-1.4134558675659537E-5</v>
      </c>
      <c r="L137" s="7"/>
      <c r="M137" s="7">
        <v>0</v>
      </c>
      <c r="N137" s="7"/>
      <c r="O137" s="7">
        <v>2632392737</v>
      </c>
      <c r="P137" s="7"/>
      <c r="Q137" s="7">
        <v>0</v>
      </c>
      <c r="R137" s="7"/>
      <c r="S137" s="7">
        <f t="shared" ref="S137:S138" si="10">M137+O137+Q137</f>
        <v>2632392737</v>
      </c>
      <c r="T137" s="7"/>
      <c r="U137" s="9">
        <f t="shared" ref="U137:U139" si="11">S137/$S$140</f>
        <v>2.3171262311252855E-4</v>
      </c>
    </row>
    <row r="138" spans="1:21">
      <c r="A138" s="1" t="s">
        <v>51</v>
      </c>
      <c r="C138" s="7">
        <v>0</v>
      </c>
      <c r="D138" s="7"/>
      <c r="E138" s="7">
        <v>255991971</v>
      </c>
      <c r="F138" s="7"/>
      <c r="G138" s="7">
        <v>0</v>
      </c>
      <c r="H138" s="7"/>
      <c r="I138" s="7">
        <f t="shared" si="8"/>
        <v>255991971</v>
      </c>
      <c r="J138" s="7"/>
      <c r="K138" s="9">
        <f t="shared" si="9"/>
        <v>6.4585513897782637E-5</v>
      </c>
      <c r="L138" s="7"/>
      <c r="M138" s="7">
        <v>0</v>
      </c>
      <c r="N138" s="7"/>
      <c r="O138" s="7">
        <v>2960736327</v>
      </c>
      <c r="P138" s="7"/>
      <c r="Q138" s="7">
        <v>0</v>
      </c>
      <c r="R138" s="7"/>
      <c r="S138" s="7">
        <f t="shared" si="10"/>
        <v>2960736327</v>
      </c>
      <c r="T138" s="7"/>
      <c r="U138" s="9">
        <f t="shared" si="11"/>
        <v>2.606146001814178E-4</v>
      </c>
    </row>
    <row r="139" spans="1:21">
      <c r="A139" s="1" t="s">
        <v>37</v>
      </c>
      <c r="C139" s="7">
        <v>0</v>
      </c>
      <c r="D139" s="7"/>
      <c r="E139" s="7">
        <v>11250632005</v>
      </c>
      <c r="F139" s="7"/>
      <c r="G139" s="7">
        <v>0</v>
      </c>
      <c r="H139" s="7"/>
      <c r="I139" s="7">
        <f>C139+E139+G139</f>
        <v>11250632005</v>
      </c>
      <c r="J139" s="7"/>
      <c r="K139" s="9">
        <f t="shared" si="9"/>
        <v>2.8384790619771648E-3</v>
      </c>
      <c r="L139" s="7"/>
      <c r="M139" s="7">
        <v>0</v>
      </c>
      <c r="N139" s="7"/>
      <c r="O139" s="7">
        <v>113166177950</v>
      </c>
      <c r="P139" s="7"/>
      <c r="Q139" s="7">
        <v>0</v>
      </c>
      <c r="R139" s="7"/>
      <c r="S139" s="7">
        <f>M139+O139+Q139</f>
        <v>113166177950</v>
      </c>
      <c r="T139" s="7"/>
      <c r="U139" s="9">
        <f t="shared" si="11"/>
        <v>9.9612917069120798E-3</v>
      </c>
    </row>
    <row r="140" spans="1:21" ht="24.75" thickBot="1">
      <c r="C140" s="11">
        <f>SUM(C8:C139)</f>
        <v>112820929366</v>
      </c>
      <c r="D140" s="4"/>
      <c r="E140" s="11">
        <f>SUM(E8:E139)</f>
        <v>3570372746911</v>
      </c>
      <c r="F140" s="4"/>
      <c r="G140" s="11">
        <f>SUM(G8:G139)</f>
        <v>280419145712</v>
      </c>
      <c r="H140" s="4"/>
      <c r="I140" s="11">
        <f>SUM(I8:I139)</f>
        <v>3963612821989</v>
      </c>
      <c r="J140" s="4"/>
      <c r="K140" s="13">
        <f>SUM(K8:K139)</f>
        <v>1.0000000000000002</v>
      </c>
      <c r="L140" s="4"/>
      <c r="M140" s="11">
        <f>SUM(M8:M139)</f>
        <v>452023726471</v>
      </c>
      <c r="N140" s="4"/>
      <c r="O140" s="11">
        <f>SUM(O8:O139)</f>
        <v>10252192568814</v>
      </c>
      <c r="P140" s="4"/>
      <c r="Q140" s="11">
        <f>SUM(Q8:Q139)</f>
        <v>656376414943</v>
      </c>
      <c r="R140" s="4"/>
      <c r="S140" s="11">
        <f>SUM(S8:S139)</f>
        <v>11360592710228</v>
      </c>
      <c r="T140" s="4"/>
      <c r="U140" s="13">
        <f>SUM(U8:U139)</f>
        <v>0.99999999999999978</v>
      </c>
    </row>
    <row r="141" spans="1:21" ht="24.75" thickTop="1">
      <c r="C141" s="3"/>
      <c r="E141" s="3"/>
      <c r="G141" s="3"/>
      <c r="M141" s="3"/>
      <c r="O141" s="3"/>
      <c r="Q141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6"/>
  <sheetViews>
    <sheetView rightToLeft="1" workbookViewId="0">
      <selection activeCell="K38" sqref="K38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180</v>
      </c>
      <c r="C6" s="20" t="s">
        <v>178</v>
      </c>
      <c r="D6" s="20" t="s">
        <v>178</v>
      </c>
      <c r="E6" s="20" t="s">
        <v>178</v>
      </c>
      <c r="F6" s="20" t="s">
        <v>178</v>
      </c>
      <c r="G6" s="20" t="s">
        <v>178</v>
      </c>
      <c r="H6" s="20" t="s">
        <v>178</v>
      </c>
      <c r="I6" s="20" t="s">
        <v>178</v>
      </c>
      <c r="K6" s="20" t="s">
        <v>179</v>
      </c>
      <c r="L6" s="20" t="s">
        <v>179</v>
      </c>
      <c r="M6" s="20" t="s">
        <v>179</v>
      </c>
      <c r="N6" s="20" t="s">
        <v>179</v>
      </c>
      <c r="O6" s="20" t="s">
        <v>179</v>
      </c>
      <c r="P6" s="20" t="s">
        <v>179</v>
      </c>
      <c r="Q6" s="20" t="s">
        <v>179</v>
      </c>
    </row>
    <row r="7" spans="1:17" ht="24.75">
      <c r="A7" s="20" t="s">
        <v>180</v>
      </c>
      <c r="C7" s="20" t="s">
        <v>261</v>
      </c>
      <c r="E7" s="20" t="s">
        <v>258</v>
      </c>
      <c r="G7" s="20" t="s">
        <v>259</v>
      </c>
      <c r="I7" s="20" t="s">
        <v>262</v>
      </c>
      <c r="K7" s="20" t="s">
        <v>261</v>
      </c>
      <c r="M7" s="20" t="s">
        <v>258</v>
      </c>
      <c r="O7" s="20" t="s">
        <v>259</v>
      </c>
      <c r="Q7" s="20" t="s">
        <v>262</v>
      </c>
    </row>
    <row r="8" spans="1:17">
      <c r="A8" s="1" t="s">
        <v>148</v>
      </c>
      <c r="C8" s="7">
        <v>0</v>
      </c>
      <c r="D8" s="7"/>
      <c r="E8" s="7">
        <v>636590502</v>
      </c>
      <c r="F8" s="7"/>
      <c r="G8" s="7">
        <v>935237902</v>
      </c>
      <c r="H8" s="7"/>
      <c r="I8" s="7">
        <v>1571828404</v>
      </c>
      <c r="J8" s="7"/>
      <c r="K8" s="7">
        <v>0</v>
      </c>
      <c r="L8" s="7"/>
      <c r="M8" s="7">
        <v>636590502</v>
      </c>
      <c r="N8" s="7"/>
      <c r="O8" s="7">
        <v>935237902</v>
      </c>
      <c r="P8" s="7"/>
      <c r="Q8" s="7">
        <v>1571828404</v>
      </c>
    </row>
    <row r="9" spans="1:17">
      <c r="A9" s="1" t="s">
        <v>136</v>
      </c>
      <c r="C9" s="7">
        <v>54304647</v>
      </c>
      <c r="D9" s="7"/>
      <c r="E9" s="7">
        <v>11574902</v>
      </c>
      <c r="F9" s="7"/>
      <c r="G9" s="7">
        <v>0</v>
      </c>
      <c r="H9" s="7"/>
      <c r="I9" s="7">
        <v>65879549</v>
      </c>
      <c r="J9" s="7"/>
      <c r="K9" s="7">
        <v>4181363239</v>
      </c>
      <c r="L9" s="7"/>
      <c r="M9" s="7">
        <v>2065773</v>
      </c>
      <c r="N9" s="7"/>
      <c r="O9" s="7">
        <v>-1342773117</v>
      </c>
      <c r="P9" s="7"/>
      <c r="Q9" s="7">
        <v>2840655895</v>
      </c>
    </row>
    <row r="10" spans="1:17">
      <c r="A10" s="1" t="s">
        <v>145</v>
      </c>
      <c r="C10" s="7">
        <v>639554795</v>
      </c>
      <c r="D10" s="7"/>
      <c r="E10" s="7">
        <v>-137224124</v>
      </c>
      <c r="F10" s="7"/>
      <c r="G10" s="7">
        <v>0</v>
      </c>
      <c r="H10" s="7"/>
      <c r="I10" s="7">
        <v>502330671</v>
      </c>
      <c r="J10" s="7"/>
      <c r="K10" s="7">
        <v>5409340520</v>
      </c>
      <c r="L10" s="7"/>
      <c r="M10" s="7">
        <v>-137224124</v>
      </c>
      <c r="N10" s="7"/>
      <c r="O10" s="7">
        <v>-10628913593</v>
      </c>
      <c r="P10" s="7"/>
      <c r="Q10" s="7">
        <v>-5356797197</v>
      </c>
    </row>
    <row r="11" spans="1:17">
      <c r="A11" s="1" t="s">
        <v>133</v>
      </c>
      <c r="C11" s="7">
        <v>6365786300</v>
      </c>
      <c r="D11" s="7"/>
      <c r="E11" s="7">
        <v>0</v>
      </c>
      <c r="F11" s="7"/>
      <c r="G11" s="7">
        <v>0</v>
      </c>
      <c r="H11" s="7"/>
      <c r="I11" s="7">
        <v>6365786300</v>
      </c>
      <c r="J11" s="7"/>
      <c r="K11" s="7">
        <v>24778333011</v>
      </c>
      <c r="L11" s="7"/>
      <c r="M11" s="7">
        <v>-557379723</v>
      </c>
      <c r="N11" s="7"/>
      <c r="O11" s="7">
        <v>-1605156203</v>
      </c>
      <c r="P11" s="7"/>
      <c r="Q11" s="7">
        <v>22615797085</v>
      </c>
    </row>
    <row r="12" spans="1:17">
      <c r="A12" s="1" t="s">
        <v>188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45800537</v>
      </c>
      <c r="L12" s="7"/>
      <c r="M12" s="7">
        <v>0</v>
      </c>
      <c r="N12" s="7"/>
      <c r="O12" s="7">
        <v>-40992566</v>
      </c>
      <c r="P12" s="7"/>
      <c r="Q12" s="7">
        <v>4807971</v>
      </c>
    </row>
    <row r="13" spans="1:17">
      <c r="A13" s="1" t="s">
        <v>185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1309274646</v>
      </c>
      <c r="L13" s="7"/>
      <c r="M13" s="7">
        <v>0</v>
      </c>
      <c r="N13" s="7"/>
      <c r="O13" s="7">
        <v>-3749320312</v>
      </c>
      <c r="P13" s="7"/>
      <c r="Q13" s="7">
        <v>-2440045666</v>
      </c>
    </row>
    <row r="14" spans="1:17">
      <c r="A14" s="1" t="s">
        <v>245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172821017</v>
      </c>
      <c r="P14" s="7"/>
      <c r="Q14" s="7">
        <v>172821017</v>
      </c>
    </row>
    <row r="15" spans="1:17">
      <c r="A15" s="1" t="s">
        <v>246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1313742254</v>
      </c>
      <c r="P15" s="7"/>
      <c r="Q15" s="7">
        <v>1313742254</v>
      </c>
    </row>
    <row r="16" spans="1:17">
      <c r="A16" s="1" t="s">
        <v>247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-12135797</v>
      </c>
      <c r="P16" s="7"/>
      <c r="Q16" s="7">
        <v>-12135797</v>
      </c>
    </row>
    <row r="17" spans="1:17">
      <c r="A17" s="1" t="s">
        <v>248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7196845895</v>
      </c>
      <c r="P17" s="7"/>
      <c r="Q17" s="7">
        <v>7196845895</v>
      </c>
    </row>
    <row r="18" spans="1:17">
      <c r="A18" s="1" t="s">
        <v>249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697318637</v>
      </c>
      <c r="P18" s="7"/>
      <c r="Q18" s="7">
        <v>697318637</v>
      </c>
    </row>
    <row r="19" spans="1:17">
      <c r="A19" s="1" t="s">
        <v>250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2661771424</v>
      </c>
      <c r="P19" s="7"/>
      <c r="Q19" s="7">
        <v>2661771424</v>
      </c>
    </row>
    <row r="20" spans="1:17">
      <c r="A20" s="1" t="s">
        <v>251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1493473263</v>
      </c>
      <c r="P20" s="7"/>
      <c r="Q20" s="7">
        <v>1493473263</v>
      </c>
    </row>
    <row r="21" spans="1:17">
      <c r="A21" s="1" t="s">
        <v>151</v>
      </c>
      <c r="C21" s="7">
        <v>0</v>
      </c>
      <c r="D21" s="7"/>
      <c r="E21" s="7">
        <v>155626124</v>
      </c>
      <c r="F21" s="7"/>
      <c r="G21" s="7">
        <v>0</v>
      </c>
      <c r="H21" s="7"/>
      <c r="I21" s="7">
        <v>155626124</v>
      </c>
      <c r="J21" s="7"/>
      <c r="K21" s="7">
        <v>0</v>
      </c>
      <c r="L21" s="7"/>
      <c r="M21" s="7">
        <v>155626124</v>
      </c>
      <c r="N21" s="7"/>
      <c r="O21" s="7">
        <v>3267926721</v>
      </c>
      <c r="P21" s="7"/>
      <c r="Q21" s="7">
        <v>3423552845</v>
      </c>
    </row>
    <row r="22" spans="1:17">
      <c r="A22" s="1" t="s">
        <v>126</v>
      </c>
      <c r="C22" s="7">
        <v>0</v>
      </c>
      <c r="D22" s="7"/>
      <c r="E22" s="7">
        <v>-464715754</v>
      </c>
      <c r="F22" s="7"/>
      <c r="G22" s="7">
        <v>0</v>
      </c>
      <c r="H22" s="7"/>
      <c r="I22" s="7">
        <v>-464715754</v>
      </c>
      <c r="J22" s="7"/>
      <c r="K22" s="7">
        <v>0</v>
      </c>
      <c r="L22" s="7"/>
      <c r="M22" s="7">
        <v>1379214113</v>
      </c>
      <c r="N22" s="7"/>
      <c r="O22" s="7">
        <v>370958990</v>
      </c>
      <c r="P22" s="7"/>
      <c r="Q22" s="7">
        <v>1750173103</v>
      </c>
    </row>
    <row r="23" spans="1:17">
      <c r="A23" s="1" t="s">
        <v>252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17100902</v>
      </c>
      <c r="P23" s="7"/>
      <c r="Q23" s="7">
        <v>17100902</v>
      </c>
    </row>
    <row r="24" spans="1:17">
      <c r="A24" s="1" t="s">
        <v>253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398741444</v>
      </c>
      <c r="P24" s="7"/>
      <c r="Q24" s="7">
        <v>398741444</v>
      </c>
    </row>
    <row r="25" spans="1:17">
      <c r="A25" s="1" t="s">
        <v>254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140228926</v>
      </c>
      <c r="P25" s="7"/>
      <c r="Q25" s="7">
        <v>140228926</v>
      </c>
    </row>
    <row r="26" spans="1:17">
      <c r="A26" s="1" t="s">
        <v>255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97123344</v>
      </c>
      <c r="P26" s="7"/>
      <c r="Q26" s="7">
        <v>97123344</v>
      </c>
    </row>
    <row r="27" spans="1:17">
      <c r="A27" s="1" t="s">
        <v>256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823318</v>
      </c>
      <c r="P27" s="7"/>
      <c r="Q27" s="7">
        <v>823318</v>
      </c>
    </row>
    <row r="28" spans="1:17">
      <c r="A28" s="1" t="s">
        <v>192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120101527</v>
      </c>
      <c r="L28" s="7"/>
      <c r="M28" s="7">
        <v>0</v>
      </c>
      <c r="N28" s="7"/>
      <c r="O28" s="7">
        <v>1822499</v>
      </c>
      <c r="P28" s="7"/>
      <c r="Q28" s="7">
        <v>121924026</v>
      </c>
    </row>
    <row r="29" spans="1:17">
      <c r="A29" s="1" t="s">
        <v>190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11109175055</v>
      </c>
      <c r="L29" s="7"/>
      <c r="M29" s="7">
        <v>0</v>
      </c>
      <c r="N29" s="7"/>
      <c r="O29" s="7">
        <v>-10992633257</v>
      </c>
      <c r="P29" s="7"/>
      <c r="Q29" s="7">
        <v>116541798</v>
      </c>
    </row>
    <row r="30" spans="1:17">
      <c r="A30" s="1" t="s">
        <v>139</v>
      </c>
      <c r="C30" s="7">
        <v>124518940</v>
      </c>
      <c r="D30" s="7"/>
      <c r="E30" s="7">
        <v>6395352345</v>
      </c>
      <c r="F30" s="7"/>
      <c r="G30" s="7">
        <v>0</v>
      </c>
      <c r="H30" s="7"/>
      <c r="I30" s="7">
        <v>6519871285</v>
      </c>
      <c r="J30" s="7"/>
      <c r="K30" s="7">
        <v>124518940</v>
      </c>
      <c r="L30" s="7"/>
      <c r="M30" s="7">
        <v>6395352345</v>
      </c>
      <c r="N30" s="7"/>
      <c r="O30" s="7">
        <v>0</v>
      </c>
      <c r="P30" s="7"/>
      <c r="Q30" s="7">
        <v>6519871285</v>
      </c>
    </row>
    <row r="31" spans="1:17">
      <c r="A31" s="1" t="s">
        <v>194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604931509</v>
      </c>
      <c r="L31" s="7"/>
      <c r="M31" s="7">
        <v>0</v>
      </c>
      <c r="N31" s="7"/>
      <c r="O31" s="7">
        <v>0</v>
      </c>
      <c r="P31" s="7"/>
      <c r="Q31" s="7">
        <v>604931509</v>
      </c>
    </row>
    <row r="32" spans="1:17">
      <c r="A32" s="1" t="s">
        <v>142</v>
      </c>
      <c r="C32" s="7">
        <v>0</v>
      </c>
      <c r="D32" s="7"/>
      <c r="E32" s="7">
        <v>-78849075</v>
      </c>
      <c r="F32" s="7"/>
      <c r="G32" s="7">
        <v>0</v>
      </c>
      <c r="H32" s="7"/>
      <c r="I32" s="7">
        <v>-78849075</v>
      </c>
      <c r="J32" s="7"/>
      <c r="K32" s="7">
        <v>0</v>
      </c>
      <c r="L32" s="7"/>
      <c r="M32" s="7">
        <v>-78849075</v>
      </c>
      <c r="N32" s="7"/>
      <c r="O32" s="7">
        <v>0</v>
      </c>
      <c r="P32" s="7"/>
      <c r="Q32" s="7">
        <v>-78849075</v>
      </c>
    </row>
    <row r="33" spans="1:17">
      <c r="A33" s="1" t="s">
        <v>154</v>
      </c>
      <c r="C33" s="7">
        <v>0</v>
      </c>
      <c r="D33" s="7"/>
      <c r="E33" s="7">
        <v>159389281</v>
      </c>
      <c r="F33" s="7"/>
      <c r="G33" s="7">
        <v>0</v>
      </c>
      <c r="H33" s="7"/>
      <c r="I33" s="7">
        <v>159389284</v>
      </c>
      <c r="J33" s="7"/>
      <c r="K33" s="7">
        <v>0</v>
      </c>
      <c r="L33" s="7"/>
      <c r="M33" s="7">
        <v>159389282</v>
      </c>
      <c r="N33" s="7"/>
      <c r="O33" s="7">
        <v>0</v>
      </c>
      <c r="P33" s="7"/>
      <c r="Q33" s="7">
        <v>159389284</v>
      </c>
    </row>
    <row r="34" spans="1:17">
      <c r="A34" s="1" t="s">
        <v>130</v>
      </c>
      <c r="C34" s="7">
        <v>0</v>
      </c>
      <c r="D34" s="7"/>
      <c r="E34" s="7">
        <v>174163427</v>
      </c>
      <c r="F34" s="7"/>
      <c r="G34" s="7">
        <v>0</v>
      </c>
      <c r="H34" s="7"/>
      <c r="I34" s="7">
        <v>174163427</v>
      </c>
      <c r="J34" s="7"/>
      <c r="K34" s="7">
        <v>0</v>
      </c>
      <c r="L34" s="7"/>
      <c r="M34" s="7">
        <v>659025010</v>
      </c>
      <c r="N34" s="7"/>
      <c r="O34" s="7">
        <v>0</v>
      </c>
      <c r="P34" s="7"/>
      <c r="Q34" s="7">
        <v>659025010</v>
      </c>
    </row>
    <row r="35" spans="1:17" ht="24.75" thickBot="1">
      <c r="C35" s="14">
        <f>SUM(C8:C34)</f>
        <v>7184164682</v>
      </c>
      <c r="D35" s="7"/>
      <c r="E35" s="14">
        <f>SUM(SUM(E8:E34))</f>
        <v>6851907628</v>
      </c>
      <c r="F35" s="7"/>
      <c r="G35" s="14">
        <f>SUM(G8:G34)</f>
        <v>935237902</v>
      </c>
      <c r="H35" s="7"/>
      <c r="I35" s="14">
        <f>SUM(I8:I34)</f>
        <v>14971310215</v>
      </c>
      <c r="J35" s="7"/>
      <c r="K35" s="14">
        <f>SUM(K8:K34)</f>
        <v>47682838984</v>
      </c>
      <c r="L35" s="7"/>
      <c r="M35" s="14">
        <f>SUM(M8:M34)</f>
        <v>8613810227</v>
      </c>
      <c r="N35" s="7"/>
      <c r="O35" s="14">
        <f>SUM(O8:O34)</f>
        <v>-9605988309</v>
      </c>
      <c r="P35" s="7"/>
      <c r="Q35" s="14">
        <f>SUM(Q8:Q34)</f>
        <v>46690660904</v>
      </c>
    </row>
    <row r="36" spans="1:17" ht="24.75" thickTop="1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7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3" ht="24.75">
      <c r="A6" s="20" t="s">
        <v>263</v>
      </c>
      <c r="B6" s="20" t="s">
        <v>263</v>
      </c>
      <c r="C6" s="20" t="s">
        <v>263</v>
      </c>
      <c r="E6" s="20" t="s">
        <v>178</v>
      </c>
      <c r="F6" s="20" t="s">
        <v>178</v>
      </c>
      <c r="G6" s="20" t="s">
        <v>178</v>
      </c>
      <c r="I6" s="20" t="s">
        <v>179</v>
      </c>
      <c r="J6" s="20" t="s">
        <v>179</v>
      </c>
      <c r="K6" s="20" t="s">
        <v>179</v>
      </c>
    </row>
    <row r="7" spans="1:13" ht="24.75">
      <c r="A7" s="20" t="s">
        <v>264</v>
      </c>
      <c r="C7" s="20" t="s">
        <v>160</v>
      </c>
      <c r="E7" s="20" t="s">
        <v>265</v>
      </c>
      <c r="G7" s="20" t="s">
        <v>266</v>
      </c>
      <c r="I7" s="20" t="s">
        <v>265</v>
      </c>
      <c r="K7" s="20" t="s">
        <v>266</v>
      </c>
    </row>
    <row r="8" spans="1:13">
      <c r="A8" s="1" t="s">
        <v>166</v>
      </c>
      <c r="C8" s="4" t="s">
        <v>167</v>
      </c>
      <c r="D8" s="4"/>
      <c r="E8" s="6">
        <v>0</v>
      </c>
      <c r="F8" s="4"/>
      <c r="G8" s="9">
        <f>E8/$E$11</f>
        <v>0</v>
      </c>
      <c r="H8" s="4"/>
      <c r="I8" s="6">
        <v>609574644</v>
      </c>
      <c r="J8" s="4"/>
      <c r="K8" s="9">
        <f>I8/$I$11</f>
        <v>0.52044146852961237</v>
      </c>
      <c r="L8" s="4"/>
      <c r="M8" s="4"/>
    </row>
    <row r="9" spans="1:13">
      <c r="A9" s="1" t="s">
        <v>170</v>
      </c>
      <c r="C9" s="4" t="s">
        <v>171</v>
      </c>
      <c r="D9" s="4"/>
      <c r="E9" s="6">
        <v>32656465</v>
      </c>
      <c r="F9" s="4"/>
      <c r="G9" s="9">
        <f t="shared" ref="G9:G10" si="0">E9/$E$11</f>
        <v>6.2450414458333353E-2</v>
      </c>
      <c r="H9" s="4"/>
      <c r="I9" s="6">
        <v>40113714</v>
      </c>
      <c r="J9" s="4"/>
      <c r="K9" s="9">
        <f t="shared" ref="K9:K10" si="1">I9/$I$11</f>
        <v>3.4248209678381686E-2</v>
      </c>
      <c r="L9" s="4"/>
      <c r="M9" s="4"/>
    </row>
    <row r="10" spans="1:13">
      <c r="A10" s="1" t="s">
        <v>173</v>
      </c>
      <c r="C10" s="4" t="s">
        <v>174</v>
      </c>
      <c r="D10" s="4"/>
      <c r="E10" s="6">
        <v>490261842</v>
      </c>
      <c r="F10" s="4"/>
      <c r="G10" s="9">
        <f t="shared" si="0"/>
        <v>0.93754958554166667</v>
      </c>
      <c r="H10" s="4"/>
      <c r="I10" s="6">
        <v>521576195</v>
      </c>
      <c r="J10" s="4"/>
      <c r="K10" s="9">
        <f t="shared" si="1"/>
        <v>0.44531032179200597</v>
      </c>
      <c r="L10" s="4"/>
      <c r="M10" s="4"/>
    </row>
    <row r="11" spans="1:13" ht="24.75" thickBot="1">
      <c r="C11" s="4"/>
      <c r="D11" s="4"/>
      <c r="E11" s="11">
        <f>SUM(E8:E10)</f>
        <v>522918307</v>
      </c>
      <c r="F11" s="4"/>
      <c r="G11" s="10">
        <f>SUM(G8:G10)</f>
        <v>1</v>
      </c>
      <c r="H11" s="4"/>
      <c r="I11" s="11">
        <f>SUM(I8:I10)</f>
        <v>1171264553</v>
      </c>
      <c r="J11" s="4"/>
      <c r="K11" s="10">
        <f>SUM(K8:K10)</f>
        <v>1</v>
      </c>
      <c r="L11" s="4"/>
      <c r="M11" s="4"/>
    </row>
    <row r="12" spans="1:13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3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sqref="C9"/>
    </sheetView>
  </sheetViews>
  <sheetFormatPr defaultRowHeight="24"/>
  <cols>
    <col min="1" max="1" width="31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176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178</v>
      </c>
      <c r="E5" s="2" t="s">
        <v>275</v>
      </c>
    </row>
    <row r="6" spans="1:5" ht="24.75">
      <c r="A6" s="19" t="s">
        <v>267</v>
      </c>
      <c r="C6" s="20"/>
      <c r="E6" s="5" t="s">
        <v>276</v>
      </c>
    </row>
    <row r="7" spans="1:5" ht="24.75">
      <c r="A7" s="20" t="s">
        <v>267</v>
      </c>
      <c r="C7" s="20" t="s">
        <v>163</v>
      </c>
      <c r="E7" s="20" t="s">
        <v>163</v>
      </c>
    </row>
    <row r="8" spans="1:5">
      <c r="A8" s="1" t="s">
        <v>268</v>
      </c>
      <c r="C8" s="3">
        <v>11056655</v>
      </c>
      <c r="E8" s="6">
        <v>10482239633</v>
      </c>
    </row>
    <row r="9" spans="1:5" ht="25.5" thickBot="1">
      <c r="A9" s="2" t="s">
        <v>186</v>
      </c>
      <c r="C9" s="12">
        <v>11056655</v>
      </c>
      <c r="E9" s="11">
        <v>10482239633</v>
      </c>
    </row>
    <row r="10" spans="1:5" ht="24.75" thickTop="1"/>
  </sheetData>
  <mergeCells count="7">
    <mergeCell ref="A2:E2"/>
    <mergeCell ref="A4:E4"/>
    <mergeCell ref="A3:E3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3"/>
  <sheetViews>
    <sheetView rightToLeft="1" tabSelected="1" topLeftCell="A102" workbookViewId="0">
      <selection activeCell="E122" sqref="E122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272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7">
        <v>1600000</v>
      </c>
      <c r="D9" s="7"/>
      <c r="E9" s="7">
        <v>10057324504</v>
      </c>
      <c r="F9" s="7"/>
      <c r="G9" s="7">
        <v>10004119200</v>
      </c>
      <c r="H9" s="7"/>
      <c r="I9" s="7">
        <v>400000</v>
      </c>
      <c r="J9" s="7"/>
      <c r="K9" s="7">
        <v>2686490740</v>
      </c>
      <c r="L9" s="7"/>
      <c r="M9" s="7">
        <v>0</v>
      </c>
      <c r="N9" s="7"/>
      <c r="O9" s="7">
        <v>0</v>
      </c>
      <c r="P9" s="7"/>
      <c r="Q9" s="7">
        <v>2000000</v>
      </c>
      <c r="R9" s="7"/>
      <c r="S9" s="7">
        <v>8140</v>
      </c>
      <c r="T9" s="7"/>
      <c r="U9" s="7">
        <v>12743815244</v>
      </c>
      <c r="V9" s="7"/>
      <c r="W9" s="7">
        <v>16183134000</v>
      </c>
      <c r="X9" s="7"/>
      <c r="Y9" s="9">
        <v>5.3954836305320907E-4</v>
      </c>
    </row>
    <row r="10" spans="1:25">
      <c r="A10" s="1" t="s">
        <v>16</v>
      </c>
      <c r="C10" s="7">
        <v>76000000</v>
      </c>
      <c r="D10" s="7"/>
      <c r="E10" s="7">
        <v>100617993188</v>
      </c>
      <c r="F10" s="7"/>
      <c r="G10" s="7">
        <v>153210938400</v>
      </c>
      <c r="H10" s="7"/>
      <c r="I10" s="7">
        <v>19787532</v>
      </c>
      <c r="J10" s="7"/>
      <c r="K10" s="7">
        <v>41816650126</v>
      </c>
      <c r="L10" s="7"/>
      <c r="M10" s="7">
        <v>-12800000</v>
      </c>
      <c r="N10" s="7"/>
      <c r="O10" s="7">
        <v>28466809219</v>
      </c>
      <c r="P10" s="7"/>
      <c r="Q10" s="7">
        <v>82987532</v>
      </c>
      <c r="R10" s="7"/>
      <c r="S10" s="7">
        <v>2443</v>
      </c>
      <c r="T10" s="7"/>
      <c r="U10" s="7">
        <v>123401232642</v>
      </c>
      <c r="V10" s="7"/>
      <c r="W10" s="7">
        <v>201532246358.978</v>
      </c>
      <c r="X10" s="7"/>
      <c r="Y10" s="9">
        <v>6.7191184121334372E-3</v>
      </c>
    </row>
    <row r="11" spans="1:25">
      <c r="A11" s="1" t="s">
        <v>17</v>
      </c>
      <c r="C11" s="7">
        <v>63292709</v>
      </c>
      <c r="D11" s="7"/>
      <c r="E11" s="7">
        <v>165862443298</v>
      </c>
      <c r="F11" s="7"/>
      <c r="G11" s="7">
        <v>248518663656.728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63292709</v>
      </c>
      <c r="R11" s="7"/>
      <c r="S11" s="7">
        <v>4587</v>
      </c>
      <c r="T11" s="7"/>
      <c r="U11" s="7">
        <v>165862443298</v>
      </c>
      <c r="V11" s="7"/>
      <c r="W11" s="7">
        <v>288596230428.711</v>
      </c>
      <c r="X11" s="7"/>
      <c r="Y11" s="9">
        <v>9.6218460349607043E-3</v>
      </c>
    </row>
    <row r="12" spans="1:25">
      <c r="A12" s="1" t="s">
        <v>18</v>
      </c>
      <c r="C12" s="7">
        <v>104593464</v>
      </c>
      <c r="D12" s="7"/>
      <c r="E12" s="7">
        <v>181784174181</v>
      </c>
      <c r="F12" s="7"/>
      <c r="G12" s="7">
        <v>209293890505.95999</v>
      </c>
      <c r="H12" s="7"/>
      <c r="I12" s="7">
        <v>23178868</v>
      </c>
      <c r="J12" s="7"/>
      <c r="K12" s="7">
        <v>47533029642</v>
      </c>
      <c r="L12" s="7"/>
      <c r="M12" s="7">
        <v>-1600000</v>
      </c>
      <c r="N12" s="7"/>
      <c r="O12" s="7">
        <v>3869637862</v>
      </c>
      <c r="P12" s="7"/>
      <c r="Q12" s="7">
        <v>126172332</v>
      </c>
      <c r="R12" s="7"/>
      <c r="S12" s="7">
        <v>2550</v>
      </c>
      <c r="T12" s="7"/>
      <c r="U12" s="7">
        <v>226445631235</v>
      </c>
      <c r="V12" s="7"/>
      <c r="W12" s="7">
        <v>319825096892.72998</v>
      </c>
      <c r="X12" s="7"/>
      <c r="Y12" s="9">
        <v>1.0663021605815441E-2</v>
      </c>
    </row>
    <row r="13" spans="1:25">
      <c r="A13" s="1" t="s">
        <v>19</v>
      </c>
      <c r="C13" s="7">
        <v>30750422</v>
      </c>
      <c r="D13" s="7"/>
      <c r="E13" s="7">
        <v>119748761637</v>
      </c>
      <c r="F13" s="7"/>
      <c r="G13" s="7">
        <v>120221808338.13</v>
      </c>
      <c r="H13" s="7"/>
      <c r="I13" s="7">
        <v>0</v>
      </c>
      <c r="J13" s="7"/>
      <c r="K13" s="7">
        <v>0</v>
      </c>
      <c r="L13" s="7"/>
      <c r="M13" s="7">
        <v>-4000000</v>
      </c>
      <c r="N13" s="7"/>
      <c r="O13" s="7">
        <v>17733894244</v>
      </c>
      <c r="P13" s="7"/>
      <c r="Q13" s="7">
        <v>26750422</v>
      </c>
      <c r="R13" s="7"/>
      <c r="S13" s="7">
        <v>4800</v>
      </c>
      <c r="T13" s="7"/>
      <c r="U13" s="7">
        <v>104171900718</v>
      </c>
      <c r="V13" s="7"/>
      <c r="W13" s="7">
        <v>127638033547.67999</v>
      </c>
      <c r="X13" s="7"/>
      <c r="Y13" s="9">
        <v>4.2554731403683195E-3</v>
      </c>
    </row>
    <row r="14" spans="1:25">
      <c r="A14" s="1" t="s">
        <v>20</v>
      </c>
      <c r="C14" s="7">
        <v>94345586</v>
      </c>
      <c r="D14" s="7"/>
      <c r="E14" s="7">
        <v>461879512843</v>
      </c>
      <c r="F14" s="7"/>
      <c r="G14" s="7">
        <v>772782053249.59204</v>
      </c>
      <c r="H14" s="7"/>
      <c r="I14" s="7">
        <v>0</v>
      </c>
      <c r="J14" s="7"/>
      <c r="K14" s="7">
        <v>0</v>
      </c>
      <c r="L14" s="7"/>
      <c r="M14" s="7">
        <v>-1</v>
      </c>
      <c r="N14" s="7"/>
      <c r="O14" s="7">
        <v>1</v>
      </c>
      <c r="P14" s="7"/>
      <c r="Q14" s="7">
        <v>94345585</v>
      </c>
      <c r="R14" s="7"/>
      <c r="S14" s="7">
        <v>9220</v>
      </c>
      <c r="T14" s="7"/>
      <c r="U14" s="7">
        <v>461879507947</v>
      </c>
      <c r="V14" s="7"/>
      <c r="W14" s="7">
        <v>864690589252.48499</v>
      </c>
      <c r="X14" s="7"/>
      <c r="Y14" s="9">
        <v>2.8828927201535445E-2</v>
      </c>
    </row>
    <row r="15" spans="1:25">
      <c r="A15" s="1" t="s">
        <v>21</v>
      </c>
      <c r="C15" s="7">
        <v>3532424</v>
      </c>
      <c r="D15" s="7"/>
      <c r="E15" s="7">
        <v>41451970003</v>
      </c>
      <c r="F15" s="7"/>
      <c r="G15" s="7">
        <v>57657287787.624001</v>
      </c>
      <c r="H15" s="7"/>
      <c r="I15" s="7">
        <v>0</v>
      </c>
      <c r="J15" s="7"/>
      <c r="K15" s="7">
        <v>0</v>
      </c>
      <c r="L15" s="7"/>
      <c r="M15" s="7">
        <v>-3532424</v>
      </c>
      <c r="N15" s="7"/>
      <c r="O15" s="7">
        <v>67938110957</v>
      </c>
      <c r="P15" s="7"/>
      <c r="Q15" s="7">
        <v>0</v>
      </c>
      <c r="R15" s="7"/>
      <c r="S15" s="7">
        <v>0</v>
      </c>
      <c r="T15" s="7"/>
      <c r="U15" s="7">
        <v>0</v>
      </c>
      <c r="V15" s="7"/>
      <c r="W15" s="7">
        <v>0</v>
      </c>
      <c r="X15" s="7"/>
      <c r="Y15" s="9">
        <v>0</v>
      </c>
    </row>
    <row r="16" spans="1:25">
      <c r="A16" s="1" t="s">
        <v>22</v>
      </c>
      <c r="C16" s="7">
        <v>42015988</v>
      </c>
      <c r="D16" s="7"/>
      <c r="E16" s="7">
        <v>110389459462</v>
      </c>
      <c r="F16" s="7"/>
      <c r="G16" s="7">
        <v>191705907279.72601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42015988</v>
      </c>
      <c r="R16" s="7"/>
      <c r="S16" s="7">
        <v>5780</v>
      </c>
      <c r="T16" s="7"/>
      <c r="U16" s="7">
        <v>110389459462</v>
      </c>
      <c r="V16" s="7"/>
      <c r="W16" s="7">
        <v>241407438796.69199</v>
      </c>
      <c r="X16" s="7"/>
      <c r="Y16" s="9">
        <v>8.0485639204138665E-3</v>
      </c>
    </row>
    <row r="17" spans="1:25">
      <c r="A17" s="1" t="s">
        <v>23</v>
      </c>
      <c r="C17" s="7">
        <v>10276</v>
      </c>
      <c r="D17" s="7"/>
      <c r="E17" s="7">
        <v>73596074</v>
      </c>
      <c r="F17" s="7"/>
      <c r="G17" s="7">
        <v>162211941.86399999</v>
      </c>
      <c r="H17" s="7"/>
      <c r="I17" s="7">
        <v>0</v>
      </c>
      <c r="J17" s="7"/>
      <c r="K17" s="7">
        <v>0</v>
      </c>
      <c r="L17" s="7"/>
      <c r="M17" s="7">
        <v>-10276</v>
      </c>
      <c r="N17" s="7"/>
      <c r="O17" s="7">
        <v>198171233</v>
      </c>
      <c r="P17" s="7"/>
      <c r="Q17" s="7">
        <v>0</v>
      </c>
      <c r="R17" s="7"/>
      <c r="S17" s="7">
        <v>0</v>
      </c>
      <c r="T17" s="7"/>
      <c r="U17" s="7">
        <v>0</v>
      </c>
      <c r="V17" s="7"/>
      <c r="W17" s="7">
        <v>0</v>
      </c>
      <c r="X17" s="7"/>
      <c r="Y17" s="9">
        <v>0</v>
      </c>
    </row>
    <row r="18" spans="1:25">
      <c r="A18" s="1" t="s">
        <v>24</v>
      </c>
      <c r="C18" s="7">
        <v>2404702</v>
      </c>
      <c r="D18" s="7"/>
      <c r="E18" s="7">
        <v>193145905709</v>
      </c>
      <c r="F18" s="7"/>
      <c r="G18" s="7">
        <v>206171484492.375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2404702</v>
      </c>
      <c r="R18" s="7"/>
      <c r="S18" s="7">
        <v>99000</v>
      </c>
      <c r="T18" s="7"/>
      <c r="U18" s="7">
        <v>193145905709</v>
      </c>
      <c r="V18" s="7"/>
      <c r="W18" s="7">
        <v>236649008286.89999</v>
      </c>
      <c r="X18" s="7"/>
      <c r="Y18" s="9">
        <v>7.8899170605250014E-3</v>
      </c>
    </row>
    <row r="19" spans="1:25">
      <c r="A19" s="1" t="s">
        <v>25</v>
      </c>
      <c r="C19" s="7">
        <v>4118000</v>
      </c>
      <c r="D19" s="7"/>
      <c r="E19" s="7">
        <v>44990796445</v>
      </c>
      <c r="F19" s="7"/>
      <c r="G19" s="7">
        <v>189119602980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4118000</v>
      </c>
      <c r="R19" s="7"/>
      <c r="S19" s="7">
        <v>51800</v>
      </c>
      <c r="T19" s="7"/>
      <c r="U19" s="7">
        <v>44990796445</v>
      </c>
      <c r="V19" s="7"/>
      <c r="W19" s="7">
        <v>212043191220</v>
      </c>
      <c r="X19" s="7"/>
      <c r="Y19" s="9">
        <v>7.0695550515326392E-3</v>
      </c>
    </row>
    <row r="20" spans="1:25">
      <c r="A20" s="1" t="s">
        <v>26</v>
      </c>
      <c r="C20" s="7">
        <v>87586162</v>
      </c>
      <c r="D20" s="7"/>
      <c r="E20" s="7">
        <v>141327123494</v>
      </c>
      <c r="F20" s="7"/>
      <c r="G20" s="7">
        <v>295237497523.71503</v>
      </c>
      <c r="H20" s="7"/>
      <c r="I20" s="7">
        <v>0</v>
      </c>
      <c r="J20" s="7"/>
      <c r="K20" s="7">
        <v>0</v>
      </c>
      <c r="L20" s="7"/>
      <c r="M20" s="7">
        <v>-34136840</v>
      </c>
      <c r="N20" s="7"/>
      <c r="O20" s="7">
        <v>124565355019</v>
      </c>
      <c r="P20" s="7"/>
      <c r="Q20" s="7">
        <v>53449322</v>
      </c>
      <c r="R20" s="7"/>
      <c r="S20" s="7">
        <v>3580</v>
      </c>
      <c r="T20" s="7"/>
      <c r="U20" s="7">
        <v>86244661959</v>
      </c>
      <c r="V20" s="7"/>
      <c r="W20" s="7">
        <v>190210048752.078</v>
      </c>
      <c r="X20" s="7"/>
      <c r="Y20" s="9">
        <v>6.3416344720654723E-3</v>
      </c>
    </row>
    <row r="21" spans="1:25">
      <c r="A21" s="1" t="s">
        <v>27</v>
      </c>
      <c r="C21" s="7">
        <v>4623289</v>
      </c>
      <c r="D21" s="7"/>
      <c r="E21" s="7">
        <v>495177772654</v>
      </c>
      <c r="F21" s="7"/>
      <c r="G21" s="7">
        <v>781282673176.5</v>
      </c>
      <c r="H21" s="7"/>
      <c r="I21" s="7">
        <v>1590781</v>
      </c>
      <c r="J21" s="7"/>
      <c r="K21" s="7">
        <v>287108422378</v>
      </c>
      <c r="L21" s="7"/>
      <c r="M21" s="7">
        <v>0</v>
      </c>
      <c r="N21" s="7"/>
      <c r="O21" s="7">
        <v>0</v>
      </c>
      <c r="P21" s="7"/>
      <c r="Q21" s="7">
        <v>6214070</v>
      </c>
      <c r="R21" s="7"/>
      <c r="S21" s="7">
        <v>188260</v>
      </c>
      <c r="T21" s="7"/>
      <c r="U21" s="7">
        <v>782286195032</v>
      </c>
      <c r="V21" s="7"/>
      <c r="W21" s="7">
        <v>1162900146331.71</v>
      </c>
      <c r="X21" s="7"/>
      <c r="Y21" s="9">
        <v>3.877128313635736E-2</v>
      </c>
    </row>
    <row r="22" spans="1:25">
      <c r="A22" s="1" t="s">
        <v>28</v>
      </c>
      <c r="C22" s="7">
        <v>18989479</v>
      </c>
      <c r="D22" s="7"/>
      <c r="E22" s="7">
        <v>188070412753</v>
      </c>
      <c r="F22" s="7"/>
      <c r="G22" s="7">
        <v>276540601939.26801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18989479</v>
      </c>
      <c r="R22" s="7"/>
      <c r="S22" s="7">
        <v>18000</v>
      </c>
      <c r="T22" s="7"/>
      <c r="U22" s="7">
        <v>188070412753</v>
      </c>
      <c r="V22" s="7"/>
      <c r="W22" s="7">
        <v>339776848799.09998</v>
      </c>
      <c r="X22" s="7"/>
      <c r="Y22" s="9">
        <v>1.1328216312917642E-2</v>
      </c>
    </row>
    <row r="23" spans="1:25">
      <c r="A23" s="1" t="s">
        <v>29</v>
      </c>
      <c r="C23" s="7">
        <v>978116</v>
      </c>
      <c r="D23" s="7"/>
      <c r="E23" s="7">
        <v>153196844286</v>
      </c>
      <c r="F23" s="7"/>
      <c r="G23" s="7">
        <v>181187398696.23001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978116</v>
      </c>
      <c r="R23" s="7"/>
      <c r="S23" s="7">
        <v>189850</v>
      </c>
      <c r="T23" s="7"/>
      <c r="U23" s="7">
        <v>153196844286</v>
      </c>
      <c r="V23" s="7"/>
      <c r="W23" s="7">
        <v>184590435430.53</v>
      </c>
      <c r="X23" s="7"/>
      <c r="Y23" s="9">
        <v>6.1542756348567313E-3</v>
      </c>
    </row>
    <row r="24" spans="1:25">
      <c r="A24" s="1" t="s">
        <v>30</v>
      </c>
      <c r="C24" s="7">
        <v>2221939</v>
      </c>
      <c r="D24" s="7"/>
      <c r="E24" s="7">
        <v>102331249515</v>
      </c>
      <c r="F24" s="7"/>
      <c r="G24" s="7">
        <v>286051128136.65399</v>
      </c>
      <c r="H24" s="7"/>
      <c r="I24" s="7">
        <v>0</v>
      </c>
      <c r="J24" s="7"/>
      <c r="K24" s="7">
        <v>0</v>
      </c>
      <c r="L24" s="7"/>
      <c r="M24" s="7">
        <v>-2221939</v>
      </c>
      <c r="N24" s="7"/>
      <c r="O24" s="7">
        <v>298688902531</v>
      </c>
      <c r="P24" s="7"/>
      <c r="Q24" s="7">
        <v>0</v>
      </c>
      <c r="R24" s="7"/>
      <c r="S24" s="7">
        <v>0</v>
      </c>
      <c r="T24" s="7"/>
      <c r="U24" s="7">
        <v>0</v>
      </c>
      <c r="V24" s="7"/>
      <c r="W24" s="7">
        <v>0</v>
      </c>
      <c r="X24" s="7"/>
      <c r="Y24" s="9">
        <v>0</v>
      </c>
    </row>
    <row r="25" spans="1:25">
      <c r="A25" s="1" t="s">
        <v>31</v>
      </c>
      <c r="C25" s="7">
        <v>3025095</v>
      </c>
      <c r="D25" s="7"/>
      <c r="E25" s="7">
        <v>145660185099</v>
      </c>
      <c r="F25" s="7"/>
      <c r="G25" s="7">
        <v>178080206450.89499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3025095</v>
      </c>
      <c r="R25" s="7"/>
      <c r="S25" s="7">
        <v>59320</v>
      </c>
      <c r="T25" s="7"/>
      <c r="U25" s="7">
        <v>145660185099</v>
      </c>
      <c r="V25" s="7"/>
      <c r="W25" s="7">
        <v>178380916019.37</v>
      </c>
      <c r="X25" s="7"/>
      <c r="Y25" s="9">
        <v>5.9472492310934984E-3</v>
      </c>
    </row>
    <row r="26" spans="1:25">
      <c r="A26" s="1" t="s">
        <v>32</v>
      </c>
      <c r="C26" s="7">
        <v>5907825</v>
      </c>
      <c r="D26" s="7"/>
      <c r="E26" s="7">
        <v>47928680469</v>
      </c>
      <c r="F26" s="7"/>
      <c r="G26" s="7">
        <v>192036421528.875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5907825</v>
      </c>
      <c r="R26" s="7"/>
      <c r="S26" s="7">
        <v>37190</v>
      </c>
      <c r="T26" s="7"/>
      <c r="U26" s="7">
        <v>47928680469</v>
      </c>
      <c r="V26" s="7"/>
      <c r="W26" s="7">
        <v>218404725280.08701</v>
      </c>
      <c r="X26" s="7"/>
      <c r="Y26" s="9">
        <v>7.2816496488230763E-3</v>
      </c>
    </row>
    <row r="27" spans="1:25">
      <c r="A27" s="1" t="s">
        <v>33</v>
      </c>
      <c r="C27" s="7">
        <v>3146248</v>
      </c>
      <c r="D27" s="7"/>
      <c r="E27" s="7">
        <v>47330041121</v>
      </c>
      <c r="F27" s="7"/>
      <c r="G27" s="7">
        <v>100080890380.8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3146248</v>
      </c>
      <c r="R27" s="7"/>
      <c r="S27" s="7">
        <v>36650</v>
      </c>
      <c r="T27" s="7"/>
      <c r="U27" s="7">
        <v>47330041121</v>
      </c>
      <c r="V27" s="7"/>
      <c r="W27" s="7">
        <v>114623894764.25999</v>
      </c>
      <c r="X27" s="7"/>
      <c r="Y27" s="9">
        <v>3.821579601753269E-3</v>
      </c>
    </row>
    <row r="28" spans="1:25">
      <c r="A28" s="1" t="s">
        <v>34</v>
      </c>
      <c r="C28" s="7">
        <v>1450443</v>
      </c>
      <c r="D28" s="7"/>
      <c r="E28" s="7">
        <v>191999951400</v>
      </c>
      <c r="F28" s="7"/>
      <c r="G28" s="7">
        <v>255200876954.54999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1450443</v>
      </c>
      <c r="R28" s="7"/>
      <c r="S28" s="7">
        <v>193940</v>
      </c>
      <c r="T28" s="7"/>
      <c r="U28" s="7">
        <v>191999951400</v>
      </c>
      <c r="V28" s="7"/>
      <c r="W28" s="7">
        <v>279625186873.25098</v>
      </c>
      <c r="X28" s="7"/>
      <c r="Y28" s="9">
        <v>9.322749959674699E-3</v>
      </c>
    </row>
    <row r="29" spans="1:25">
      <c r="A29" s="1" t="s">
        <v>35</v>
      </c>
      <c r="C29" s="7">
        <v>9760937</v>
      </c>
      <c r="D29" s="7"/>
      <c r="E29" s="7">
        <v>28898776103</v>
      </c>
      <c r="F29" s="7"/>
      <c r="G29" s="7">
        <v>40829632459.768799</v>
      </c>
      <c r="H29" s="7"/>
      <c r="I29" s="7">
        <v>0</v>
      </c>
      <c r="J29" s="7"/>
      <c r="K29" s="7">
        <v>0</v>
      </c>
      <c r="L29" s="7"/>
      <c r="M29" s="7">
        <v>-4430643</v>
      </c>
      <c r="N29" s="7"/>
      <c r="O29" s="7">
        <v>22007975612</v>
      </c>
      <c r="P29" s="7"/>
      <c r="Q29" s="7">
        <v>5330294</v>
      </c>
      <c r="R29" s="7"/>
      <c r="S29" s="7">
        <v>5033</v>
      </c>
      <c r="T29" s="7"/>
      <c r="U29" s="7">
        <v>15781166593</v>
      </c>
      <c r="V29" s="7"/>
      <c r="W29" s="7">
        <v>26667746852.273102</v>
      </c>
      <c r="X29" s="7"/>
      <c r="Y29" s="9">
        <v>8.8910708892735624E-4</v>
      </c>
    </row>
    <row r="30" spans="1:25">
      <c r="A30" s="1" t="s">
        <v>36</v>
      </c>
      <c r="C30" s="7">
        <v>2711610</v>
      </c>
      <c r="D30" s="7"/>
      <c r="E30" s="7">
        <v>25174813362</v>
      </c>
      <c r="F30" s="7"/>
      <c r="G30" s="7">
        <v>103587139624.815</v>
      </c>
      <c r="H30" s="7"/>
      <c r="I30" s="7">
        <v>0</v>
      </c>
      <c r="J30" s="7"/>
      <c r="K30" s="7">
        <v>0</v>
      </c>
      <c r="L30" s="7"/>
      <c r="M30" s="7">
        <v>-100000</v>
      </c>
      <c r="N30" s="7"/>
      <c r="O30" s="7">
        <v>4019957491</v>
      </c>
      <c r="P30" s="7"/>
      <c r="Q30" s="7">
        <v>2611610</v>
      </c>
      <c r="R30" s="7"/>
      <c r="S30" s="7">
        <v>44370</v>
      </c>
      <c r="T30" s="7"/>
      <c r="U30" s="7">
        <v>24246405022</v>
      </c>
      <c r="V30" s="7"/>
      <c r="W30" s="7">
        <v>115187666742.58501</v>
      </c>
      <c r="X30" s="7"/>
      <c r="Y30" s="9">
        <v>3.8403758527168048E-3</v>
      </c>
    </row>
    <row r="31" spans="1:25">
      <c r="A31" s="1" t="s">
        <v>37</v>
      </c>
      <c r="C31" s="7">
        <v>104300</v>
      </c>
      <c r="D31" s="7"/>
      <c r="E31" s="7">
        <v>214551462300</v>
      </c>
      <c r="F31" s="7"/>
      <c r="G31" s="7">
        <v>316467008241.125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104300</v>
      </c>
      <c r="R31" s="7"/>
      <c r="S31" s="7">
        <v>3146000</v>
      </c>
      <c r="T31" s="7"/>
      <c r="U31" s="7">
        <v>214551462300</v>
      </c>
      <c r="V31" s="7"/>
      <c r="W31" s="7">
        <v>327717640250</v>
      </c>
      <c r="X31" s="7"/>
      <c r="Y31" s="9">
        <v>1.092616030618964E-2</v>
      </c>
    </row>
    <row r="32" spans="1:25">
      <c r="A32" s="1" t="s">
        <v>38</v>
      </c>
      <c r="C32" s="7">
        <v>75000</v>
      </c>
      <c r="D32" s="7"/>
      <c r="E32" s="7">
        <v>101752031250</v>
      </c>
      <c r="F32" s="7"/>
      <c r="G32" s="7">
        <v>226370807343.75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75000</v>
      </c>
      <c r="R32" s="7"/>
      <c r="S32" s="7">
        <v>3144444</v>
      </c>
      <c r="T32" s="7"/>
      <c r="U32" s="7">
        <v>101752031250</v>
      </c>
      <c r="V32" s="7"/>
      <c r="W32" s="7">
        <v>235538508375</v>
      </c>
      <c r="X32" s="7"/>
      <c r="Y32" s="9">
        <v>7.85289280986772E-3</v>
      </c>
    </row>
    <row r="33" spans="1:25">
      <c r="A33" s="1" t="s">
        <v>39</v>
      </c>
      <c r="C33" s="7">
        <v>114900</v>
      </c>
      <c r="D33" s="7"/>
      <c r="E33" s="7">
        <v>146401433417</v>
      </c>
      <c r="F33" s="7"/>
      <c r="G33" s="7">
        <v>348056085375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114900</v>
      </c>
      <c r="R33" s="7"/>
      <c r="S33" s="7">
        <v>3145900</v>
      </c>
      <c r="T33" s="7"/>
      <c r="U33" s="7">
        <v>146401433417</v>
      </c>
      <c r="V33" s="7"/>
      <c r="W33" s="7">
        <v>361012080112.5</v>
      </c>
      <c r="X33" s="7"/>
      <c r="Y33" s="9">
        <v>1.2036202435642773E-2</v>
      </c>
    </row>
    <row r="34" spans="1:25">
      <c r="A34" s="1" t="s">
        <v>40</v>
      </c>
      <c r="C34" s="7">
        <v>607420</v>
      </c>
      <c r="D34" s="7"/>
      <c r="E34" s="7">
        <v>26623795575</v>
      </c>
      <c r="F34" s="7"/>
      <c r="G34" s="7">
        <v>33873508241.099998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607420</v>
      </c>
      <c r="R34" s="7"/>
      <c r="S34" s="7">
        <v>69450</v>
      </c>
      <c r="T34" s="7"/>
      <c r="U34" s="7">
        <v>26623795575</v>
      </c>
      <c r="V34" s="7"/>
      <c r="W34" s="7">
        <v>41934316351.949997</v>
      </c>
      <c r="X34" s="7"/>
      <c r="Y34" s="9">
        <v>1.3980970400078281E-3</v>
      </c>
    </row>
    <row r="35" spans="1:25">
      <c r="A35" s="1" t="s">
        <v>41</v>
      </c>
      <c r="C35" s="7">
        <v>1254210</v>
      </c>
      <c r="D35" s="7"/>
      <c r="E35" s="7">
        <v>5748601223</v>
      </c>
      <c r="F35" s="7"/>
      <c r="G35" s="7">
        <v>8465415188.8950005</v>
      </c>
      <c r="H35" s="7"/>
      <c r="I35" s="7">
        <v>0</v>
      </c>
      <c r="J35" s="7"/>
      <c r="K35" s="7">
        <v>0</v>
      </c>
      <c r="L35" s="7"/>
      <c r="M35" s="7">
        <v>-1254210</v>
      </c>
      <c r="N35" s="7"/>
      <c r="O35" s="7">
        <v>10464977088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v>0</v>
      </c>
      <c r="X35" s="7"/>
      <c r="Y35" s="9">
        <v>0</v>
      </c>
    </row>
    <row r="36" spans="1:25">
      <c r="A36" s="1" t="s">
        <v>42</v>
      </c>
      <c r="C36" s="7">
        <v>8045420</v>
      </c>
      <c r="D36" s="7"/>
      <c r="E36" s="7">
        <v>36759154146</v>
      </c>
      <c r="F36" s="7"/>
      <c r="G36" s="7">
        <v>72937653729.119995</v>
      </c>
      <c r="H36" s="7"/>
      <c r="I36" s="7">
        <v>0</v>
      </c>
      <c r="J36" s="7"/>
      <c r="K36" s="7">
        <v>0</v>
      </c>
      <c r="L36" s="7"/>
      <c r="M36" s="7">
        <v>-1053600</v>
      </c>
      <c r="N36" s="7"/>
      <c r="O36" s="7">
        <v>13283977771</v>
      </c>
      <c r="P36" s="7"/>
      <c r="Q36" s="7">
        <v>6991820</v>
      </c>
      <c r="R36" s="7"/>
      <c r="S36" s="7">
        <v>13050</v>
      </c>
      <c r="T36" s="7"/>
      <c r="U36" s="7">
        <v>31945304182</v>
      </c>
      <c r="V36" s="7"/>
      <c r="W36" s="7">
        <v>90700353656.550003</v>
      </c>
      <c r="X36" s="7"/>
      <c r="Y36" s="9">
        <v>3.0239647860382732E-3</v>
      </c>
    </row>
    <row r="37" spans="1:25">
      <c r="A37" s="1" t="s">
        <v>43</v>
      </c>
      <c r="C37" s="7">
        <v>37391891</v>
      </c>
      <c r="D37" s="7"/>
      <c r="E37" s="7">
        <v>207721422616</v>
      </c>
      <c r="F37" s="7"/>
      <c r="G37" s="7">
        <v>196997869017.315</v>
      </c>
      <c r="H37" s="7"/>
      <c r="I37" s="7">
        <v>5400000</v>
      </c>
      <c r="J37" s="7"/>
      <c r="K37" s="7">
        <v>29962250938</v>
      </c>
      <c r="L37" s="7"/>
      <c r="M37" s="7">
        <v>0</v>
      </c>
      <c r="N37" s="7"/>
      <c r="O37" s="7">
        <v>0</v>
      </c>
      <c r="P37" s="7"/>
      <c r="Q37" s="7">
        <v>42791891</v>
      </c>
      <c r="R37" s="7"/>
      <c r="S37" s="7">
        <v>6460</v>
      </c>
      <c r="T37" s="7"/>
      <c r="U37" s="7">
        <v>237683673554</v>
      </c>
      <c r="V37" s="7"/>
      <c r="W37" s="7">
        <v>274790823945.633</v>
      </c>
      <c r="X37" s="7"/>
      <c r="Y37" s="9">
        <v>9.1615715004219125E-3</v>
      </c>
    </row>
    <row r="38" spans="1:25">
      <c r="A38" s="1" t="s">
        <v>44</v>
      </c>
      <c r="C38" s="7">
        <v>7245780</v>
      </c>
      <c r="D38" s="7"/>
      <c r="E38" s="7">
        <v>42063683186</v>
      </c>
      <c r="F38" s="7"/>
      <c r="G38" s="7">
        <v>90321451816.860001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7245780</v>
      </c>
      <c r="R38" s="7"/>
      <c r="S38" s="7">
        <v>16000</v>
      </c>
      <c r="T38" s="7"/>
      <c r="U38" s="7">
        <v>42063683186</v>
      </c>
      <c r="V38" s="7"/>
      <c r="W38" s="7">
        <v>115242681744</v>
      </c>
      <c r="X38" s="7"/>
      <c r="Y38" s="9">
        <v>3.842210061959392E-3</v>
      </c>
    </row>
    <row r="39" spans="1:25">
      <c r="A39" s="1" t="s">
        <v>45</v>
      </c>
      <c r="C39" s="7">
        <v>3380000</v>
      </c>
      <c r="D39" s="7"/>
      <c r="E39" s="7">
        <v>120080362560</v>
      </c>
      <c r="F39" s="7"/>
      <c r="G39" s="7">
        <v>137755449000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3380000</v>
      </c>
      <c r="R39" s="7"/>
      <c r="S39" s="7">
        <v>54190</v>
      </c>
      <c r="T39" s="7"/>
      <c r="U39" s="7">
        <v>120080362560</v>
      </c>
      <c r="V39" s="7"/>
      <c r="W39" s="7">
        <v>182072384910</v>
      </c>
      <c r="X39" s="7"/>
      <c r="Y39" s="9">
        <v>6.0703234142029791E-3</v>
      </c>
    </row>
    <row r="40" spans="1:25">
      <c r="A40" s="1" t="s">
        <v>46</v>
      </c>
      <c r="C40" s="7">
        <v>5181142</v>
      </c>
      <c r="D40" s="7"/>
      <c r="E40" s="7">
        <v>66627741613</v>
      </c>
      <c r="F40" s="7"/>
      <c r="G40" s="7">
        <v>96774403913.828995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5181142</v>
      </c>
      <c r="R40" s="7"/>
      <c r="S40" s="7">
        <v>25990</v>
      </c>
      <c r="T40" s="7"/>
      <c r="U40" s="7">
        <v>66627741613</v>
      </c>
      <c r="V40" s="7"/>
      <c r="W40" s="7">
        <v>133856666190.549</v>
      </c>
      <c r="X40" s="7"/>
      <c r="Y40" s="9">
        <v>4.4628033807833853E-3</v>
      </c>
    </row>
    <row r="41" spans="1:25">
      <c r="A41" s="1" t="s">
        <v>47</v>
      </c>
      <c r="C41" s="7">
        <v>9964198</v>
      </c>
      <c r="D41" s="7"/>
      <c r="E41" s="7">
        <v>113880345921</v>
      </c>
      <c r="F41" s="7"/>
      <c r="G41" s="7">
        <v>150554647532.88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9964198</v>
      </c>
      <c r="R41" s="7"/>
      <c r="S41" s="7">
        <v>19320</v>
      </c>
      <c r="T41" s="7"/>
      <c r="U41" s="7">
        <v>113880345921</v>
      </c>
      <c r="V41" s="7"/>
      <c r="W41" s="7">
        <v>191362880943.108</v>
      </c>
      <c r="X41" s="7"/>
      <c r="Y41" s="9">
        <v>6.3800700879075752E-3</v>
      </c>
    </row>
    <row r="42" spans="1:25">
      <c r="A42" s="1" t="s">
        <v>48</v>
      </c>
      <c r="C42" s="7">
        <v>9890743</v>
      </c>
      <c r="D42" s="7"/>
      <c r="E42" s="7">
        <v>22461795462</v>
      </c>
      <c r="F42" s="7"/>
      <c r="G42" s="7">
        <v>40015804832.140503</v>
      </c>
      <c r="H42" s="7"/>
      <c r="I42" s="7">
        <v>0</v>
      </c>
      <c r="J42" s="7"/>
      <c r="K42" s="7">
        <v>0</v>
      </c>
      <c r="L42" s="7"/>
      <c r="M42" s="7">
        <v>-1225787</v>
      </c>
      <c r="N42" s="7"/>
      <c r="O42" s="7">
        <v>5770049533</v>
      </c>
      <c r="P42" s="7"/>
      <c r="Q42" s="7">
        <v>8664956</v>
      </c>
      <c r="R42" s="7"/>
      <c r="S42" s="7">
        <v>4870</v>
      </c>
      <c r="T42" s="7"/>
      <c r="U42" s="7">
        <v>19678043332</v>
      </c>
      <c r="V42" s="7"/>
      <c r="W42" s="7">
        <v>41947255622.466003</v>
      </c>
      <c r="X42" s="7"/>
      <c r="Y42" s="9">
        <v>1.3985284374260299E-3</v>
      </c>
    </row>
    <row r="43" spans="1:25">
      <c r="A43" s="1" t="s">
        <v>49</v>
      </c>
      <c r="C43" s="7">
        <v>43199</v>
      </c>
      <c r="D43" s="7"/>
      <c r="E43" s="7">
        <v>13838639484</v>
      </c>
      <c r="F43" s="7"/>
      <c r="G43" s="7">
        <v>16527056140.4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43199</v>
      </c>
      <c r="R43" s="7"/>
      <c r="S43" s="7">
        <v>382200</v>
      </c>
      <c r="T43" s="7"/>
      <c r="U43" s="7">
        <v>13838639484</v>
      </c>
      <c r="V43" s="7"/>
      <c r="W43" s="7">
        <v>16471032221.280001</v>
      </c>
      <c r="X43" s="7"/>
      <c r="Y43" s="9">
        <v>5.4914693734775272E-4</v>
      </c>
    </row>
    <row r="44" spans="1:25">
      <c r="A44" s="1" t="s">
        <v>50</v>
      </c>
      <c r="C44" s="7">
        <v>472580</v>
      </c>
      <c r="D44" s="7"/>
      <c r="E44" s="7">
        <v>151244026204</v>
      </c>
      <c r="F44" s="7"/>
      <c r="G44" s="7">
        <v>185278202544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472580</v>
      </c>
      <c r="R44" s="7"/>
      <c r="S44" s="7">
        <v>390002</v>
      </c>
      <c r="T44" s="7"/>
      <c r="U44" s="7">
        <v>151244026204</v>
      </c>
      <c r="V44" s="7"/>
      <c r="W44" s="7">
        <v>183864808011.616</v>
      </c>
      <c r="X44" s="7"/>
      <c r="Y44" s="9">
        <v>6.1300830967450422E-3</v>
      </c>
    </row>
    <row r="45" spans="1:25">
      <c r="A45" s="1" t="s">
        <v>51</v>
      </c>
      <c r="C45" s="7">
        <v>50335</v>
      </c>
      <c r="D45" s="7"/>
      <c r="E45" s="7">
        <v>16125679571</v>
      </c>
      <c r="F45" s="7"/>
      <c r="G45" s="7">
        <v>18830423928.391998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50335</v>
      </c>
      <c r="R45" s="7"/>
      <c r="S45" s="7">
        <v>380100</v>
      </c>
      <c r="T45" s="7"/>
      <c r="U45" s="7">
        <v>16125679571</v>
      </c>
      <c r="V45" s="7"/>
      <c r="W45" s="7">
        <v>19086415899.599998</v>
      </c>
      <c r="X45" s="7"/>
      <c r="Y45" s="9">
        <v>6.3634426157392772E-4</v>
      </c>
    </row>
    <row r="46" spans="1:25">
      <c r="A46" s="1" t="s">
        <v>52</v>
      </c>
      <c r="C46" s="7">
        <v>12131460</v>
      </c>
      <c r="D46" s="7"/>
      <c r="E46" s="7">
        <v>233505054318</v>
      </c>
      <c r="F46" s="7"/>
      <c r="G46" s="7">
        <v>349719056577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12131460</v>
      </c>
      <c r="R46" s="7"/>
      <c r="S46" s="7">
        <v>31000</v>
      </c>
      <c r="T46" s="7"/>
      <c r="U46" s="7">
        <v>233505054318</v>
      </c>
      <c r="V46" s="7"/>
      <c r="W46" s="7">
        <v>373837612203</v>
      </c>
      <c r="X46" s="7"/>
      <c r="Y46" s="9">
        <v>1.2463807795934275E-2</v>
      </c>
    </row>
    <row r="47" spans="1:25">
      <c r="A47" s="1" t="s">
        <v>53</v>
      </c>
      <c r="C47" s="7">
        <v>33301585</v>
      </c>
      <c r="D47" s="7"/>
      <c r="E47" s="7">
        <v>102318311643</v>
      </c>
      <c r="F47" s="7"/>
      <c r="G47" s="7">
        <v>107586181850.063</v>
      </c>
      <c r="H47" s="7"/>
      <c r="I47" s="7">
        <v>5520753</v>
      </c>
      <c r="J47" s="7"/>
      <c r="K47" s="7">
        <v>19994888367</v>
      </c>
      <c r="L47" s="7"/>
      <c r="M47" s="7">
        <v>0</v>
      </c>
      <c r="N47" s="7"/>
      <c r="O47" s="7">
        <v>0</v>
      </c>
      <c r="P47" s="7"/>
      <c r="Q47" s="7">
        <v>38822338</v>
      </c>
      <c r="R47" s="7"/>
      <c r="S47" s="7">
        <v>3781</v>
      </c>
      <c r="T47" s="7"/>
      <c r="U47" s="7">
        <v>122313200010</v>
      </c>
      <c r="V47" s="7"/>
      <c r="W47" s="7">
        <v>145913875781.13101</v>
      </c>
      <c r="X47" s="7"/>
      <c r="Y47" s="9">
        <v>4.8647927419039191E-3</v>
      </c>
    </row>
    <row r="48" spans="1:25">
      <c r="A48" s="1" t="s">
        <v>54</v>
      </c>
      <c r="C48" s="7">
        <v>1767655</v>
      </c>
      <c r="D48" s="7"/>
      <c r="E48" s="7">
        <v>38717995790</v>
      </c>
      <c r="F48" s="7"/>
      <c r="G48" s="7">
        <v>61095669232.1175</v>
      </c>
      <c r="H48" s="7"/>
      <c r="I48" s="7">
        <v>1333230</v>
      </c>
      <c r="J48" s="7"/>
      <c r="K48" s="7">
        <v>45809151257</v>
      </c>
      <c r="L48" s="7"/>
      <c r="M48" s="7">
        <v>0</v>
      </c>
      <c r="N48" s="7"/>
      <c r="O48" s="7">
        <v>0</v>
      </c>
      <c r="P48" s="7"/>
      <c r="Q48" s="7">
        <v>3100885</v>
      </c>
      <c r="R48" s="7"/>
      <c r="S48" s="7">
        <v>48370</v>
      </c>
      <c r="T48" s="7"/>
      <c r="U48" s="7">
        <v>84527147047</v>
      </c>
      <c r="V48" s="7"/>
      <c r="W48" s="7">
        <v>149097368095.672</v>
      </c>
      <c r="X48" s="7"/>
      <c r="Y48" s="9">
        <v>4.9709309019848437E-3</v>
      </c>
    </row>
    <row r="49" spans="1:25">
      <c r="A49" s="1" t="s">
        <v>55</v>
      </c>
      <c r="C49" s="7">
        <v>8868106</v>
      </c>
      <c r="D49" s="7"/>
      <c r="E49" s="7">
        <v>65854388596</v>
      </c>
      <c r="F49" s="7"/>
      <c r="G49" s="7">
        <v>44164857254.193001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8868106</v>
      </c>
      <c r="R49" s="7"/>
      <c r="S49" s="7">
        <v>5710</v>
      </c>
      <c r="T49" s="7"/>
      <c r="U49" s="7">
        <v>65854388596</v>
      </c>
      <c r="V49" s="7"/>
      <c r="W49" s="7">
        <v>50335595792.703003</v>
      </c>
      <c r="X49" s="7"/>
      <c r="Y49" s="9">
        <v>1.6781970855126644E-3</v>
      </c>
    </row>
    <row r="50" spans="1:25">
      <c r="A50" s="1" t="s">
        <v>56</v>
      </c>
      <c r="C50" s="7">
        <v>1300000</v>
      </c>
      <c r="D50" s="7"/>
      <c r="E50" s="7">
        <v>30415774032</v>
      </c>
      <c r="F50" s="7"/>
      <c r="G50" s="7">
        <v>38147662800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1300000</v>
      </c>
      <c r="R50" s="7"/>
      <c r="S50" s="7">
        <v>36560</v>
      </c>
      <c r="T50" s="7"/>
      <c r="U50" s="7">
        <v>30415774032</v>
      </c>
      <c r="V50" s="7"/>
      <c r="W50" s="7">
        <v>47245208400</v>
      </c>
      <c r="X50" s="7"/>
      <c r="Y50" s="9">
        <v>1.5751630589184843E-3</v>
      </c>
    </row>
    <row r="51" spans="1:25">
      <c r="A51" s="1" t="s">
        <v>57</v>
      </c>
      <c r="C51" s="7">
        <v>973732011</v>
      </c>
      <c r="D51" s="7"/>
      <c r="E51" s="7">
        <v>1055702474519</v>
      </c>
      <c r="F51" s="7"/>
      <c r="G51" s="7">
        <v>1258319797194.9199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973732011</v>
      </c>
      <c r="R51" s="7"/>
      <c r="S51" s="7">
        <v>1430</v>
      </c>
      <c r="T51" s="7"/>
      <c r="U51" s="7">
        <v>1055702474519</v>
      </c>
      <c r="V51" s="7"/>
      <c r="W51" s="7">
        <v>1384151776914.4099</v>
      </c>
      <c r="X51" s="7"/>
      <c r="Y51" s="9">
        <v>4.6147849078637088E-2</v>
      </c>
    </row>
    <row r="52" spans="1:25">
      <c r="A52" s="1" t="s">
        <v>58</v>
      </c>
      <c r="C52" s="7">
        <v>7230702</v>
      </c>
      <c r="D52" s="7"/>
      <c r="E52" s="7">
        <v>134518148037</v>
      </c>
      <c r="F52" s="7"/>
      <c r="G52" s="7">
        <v>207580178851.12799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7230702</v>
      </c>
      <c r="R52" s="7"/>
      <c r="S52" s="7">
        <v>33730</v>
      </c>
      <c r="T52" s="7"/>
      <c r="U52" s="7">
        <v>134518148037</v>
      </c>
      <c r="V52" s="7"/>
      <c r="W52" s="7">
        <v>242440423568.16299</v>
      </c>
      <c r="X52" s="7"/>
      <c r="Y52" s="9">
        <v>8.0830038034739749E-3</v>
      </c>
    </row>
    <row r="53" spans="1:25">
      <c r="A53" s="1" t="s">
        <v>59</v>
      </c>
      <c r="C53" s="7">
        <v>3044289</v>
      </c>
      <c r="D53" s="7"/>
      <c r="E53" s="7">
        <v>37459800588</v>
      </c>
      <c r="F53" s="7"/>
      <c r="G53" s="7">
        <v>43123000596.412498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3044289</v>
      </c>
      <c r="R53" s="7"/>
      <c r="S53" s="7">
        <v>20180</v>
      </c>
      <c r="T53" s="7"/>
      <c r="U53" s="7">
        <v>37459800588</v>
      </c>
      <c r="V53" s="7"/>
      <c r="W53" s="7">
        <v>61068221195.481003</v>
      </c>
      <c r="X53" s="7"/>
      <c r="Y53" s="9">
        <v>2.0360245908235737E-3</v>
      </c>
    </row>
    <row r="54" spans="1:25">
      <c r="A54" s="1" t="s">
        <v>60</v>
      </c>
      <c r="C54" s="7">
        <v>28945733</v>
      </c>
      <c r="D54" s="7"/>
      <c r="E54" s="7">
        <v>74871462774</v>
      </c>
      <c r="F54" s="7"/>
      <c r="G54" s="7">
        <v>112533181530.50999</v>
      </c>
      <c r="H54" s="7"/>
      <c r="I54" s="7">
        <v>0</v>
      </c>
      <c r="J54" s="7"/>
      <c r="K54" s="7">
        <v>0</v>
      </c>
      <c r="L54" s="7"/>
      <c r="M54" s="7">
        <v>-1</v>
      </c>
      <c r="N54" s="7"/>
      <c r="O54" s="7">
        <v>1</v>
      </c>
      <c r="P54" s="7"/>
      <c r="Q54" s="7">
        <v>28945732</v>
      </c>
      <c r="R54" s="7"/>
      <c r="S54" s="7">
        <v>4464</v>
      </c>
      <c r="T54" s="7"/>
      <c r="U54" s="7">
        <v>74871460187</v>
      </c>
      <c r="V54" s="7"/>
      <c r="W54" s="7">
        <v>128444925849.494</v>
      </c>
      <c r="X54" s="7"/>
      <c r="Y54" s="9">
        <v>4.2823750631110959E-3</v>
      </c>
    </row>
    <row r="55" spans="1:25">
      <c r="A55" s="1" t="s">
        <v>61</v>
      </c>
      <c r="C55" s="7">
        <v>28415954</v>
      </c>
      <c r="D55" s="7"/>
      <c r="E55" s="7">
        <v>396849716346</v>
      </c>
      <c r="F55" s="7"/>
      <c r="G55" s="7">
        <v>475677443601.10797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28415954</v>
      </c>
      <c r="R55" s="7"/>
      <c r="S55" s="7">
        <v>18200</v>
      </c>
      <c r="T55" s="7"/>
      <c r="U55" s="7">
        <v>396849716346</v>
      </c>
      <c r="V55" s="7"/>
      <c r="W55" s="7">
        <v>514093199141.34003</v>
      </c>
      <c r="X55" s="7"/>
      <c r="Y55" s="9">
        <v>1.7139952252357142E-2</v>
      </c>
    </row>
    <row r="56" spans="1:25">
      <c r="A56" s="1" t="s">
        <v>62</v>
      </c>
      <c r="C56" s="7">
        <v>10000000</v>
      </c>
      <c r="D56" s="7"/>
      <c r="E56" s="7">
        <v>117094656000</v>
      </c>
      <c r="F56" s="7"/>
      <c r="G56" s="7">
        <v>114017535000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10000000</v>
      </c>
      <c r="R56" s="7"/>
      <c r="S56" s="7">
        <v>14030</v>
      </c>
      <c r="T56" s="7"/>
      <c r="U56" s="7">
        <v>117094656000</v>
      </c>
      <c r="V56" s="7"/>
      <c r="W56" s="7">
        <v>139465215000</v>
      </c>
      <c r="X56" s="7"/>
      <c r="Y56" s="9">
        <v>4.6497933253295603E-3</v>
      </c>
    </row>
    <row r="57" spans="1:25">
      <c r="A57" s="1" t="s">
        <v>63</v>
      </c>
      <c r="C57" s="7">
        <v>55928340</v>
      </c>
      <c r="D57" s="7"/>
      <c r="E57" s="7">
        <v>247797189276</v>
      </c>
      <c r="F57" s="7"/>
      <c r="G57" s="7">
        <v>319674506667.75</v>
      </c>
      <c r="H57" s="7"/>
      <c r="I57" s="7">
        <v>100000</v>
      </c>
      <c r="J57" s="7"/>
      <c r="K57" s="7">
        <v>655729443</v>
      </c>
      <c r="L57" s="7"/>
      <c r="M57" s="7">
        <v>0</v>
      </c>
      <c r="N57" s="7"/>
      <c r="O57" s="7">
        <v>0</v>
      </c>
      <c r="P57" s="7"/>
      <c r="Q57" s="7">
        <v>56028340</v>
      </c>
      <c r="R57" s="7"/>
      <c r="S57" s="7">
        <v>7600</v>
      </c>
      <c r="T57" s="7"/>
      <c r="U57" s="7">
        <v>248452918719</v>
      </c>
      <c r="V57" s="7"/>
      <c r="W57" s="7">
        <v>423281782465.20001</v>
      </c>
      <c r="X57" s="7"/>
      <c r="Y57" s="9">
        <v>1.4112284606884131E-2</v>
      </c>
    </row>
    <row r="58" spans="1:25">
      <c r="A58" s="1" t="s">
        <v>64</v>
      </c>
      <c r="C58" s="7">
        <v>72151575</v>
      </c>
      <c r="D58" s="7"/>
      <c r="E58" s="7">
        <v>263375335235</v>
      </c>
      <c r="F58" s="7"/>
      <c r="G58" s="7">
        <v>426030302384.77502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72151575</v>
      </c>
      <c r="R58" s="7"/>
      <c r="S58" s="7">
        <v>6730</v>
      </c>
      <c r="T58" s="7"/>
      <c r="U58" s="7">
        <v>263375335235</v>
      </c>
      <c r="V58" s="7"/>
      <c r="W58" s="7">
        <v>482690898156.487</v>
      </c>
      <c r="X58" s="7"/>
      <c r="Y58" s="9">
        <v>1.6092994345904558E-2</v>
      </c>
    </row>
    <row r="59" spans="1:25">
      <c r="A59" s="1" t="s">
        <v>65</v>
      </c>
      <c r="C59" s="7">
        <v>42600000</v>
      </c>
      <c r="D59" s="7"/>
      <c r="E59" s="7">
        <v>276252327232</v>
      </c>
      <c r="F59" s="7"/>
      <c r="G59" s="7">
        <v>237140568000</v>
      </c>
      <c r="H59" s="7"/>
      <c r="I59" s="7">
        <v>0</v>
      </c>
      <c r="J59" s="7"/>
      <c r="K59" s="7">
        <v>0</v>
      </c>
      <c r="L59" s="7"/>
      <c r="M59" s="7">
        <v>-3000000</v>
      </c>
      <c r="N59" s="7"/>
      <c r="O59" s="7">
        <v>20923836444</v>
      </c>
      <c r="P59" s="7"/>
      <c r="Q59" s="7">
        <v>39600000</v>
      </c>
      <c r="R59" s="7"/>
      <c r="S59" s="7">
        <v>6600</v>
      </c>
      <c r="T59" s="7"/>
      <c r="U59" s="7">
        <v>256797938006</v>
      </c>
      <c r="V59" s="7"/>
      <c r="W59" s="7">
        <v>259804908000</v>
      </c>
      <c r="X59" s="7"/>
      <c r="Y59" s="9">
        <v>8.6619385852326012E-3</v>
      </c>
    </row>
    <row r="60" spans="1:25">
      <c r="A60" s="1" t="s">
        <v>66</v>
      </c>
      <c r="C60" s="7">
        <v>14143399</v>
      </c>
      <c r="D60" s="7"/>
      <c r="E60" s="7">
        <v>135928745432</v>
      </c>
      <c r="F60" s="7"/>
      <c r="G60" s="7">
        <v>159994216930.311</v>
      </c>
      <c r="H60" s="7"/>
      <c r="I60" s="7">
        <v>504000</v>
      </c>
      <c r="J60" s="7"/>
      <c r="K60" s="7">
        <v>5604596202</v>
      </c>
      <c r="L60" s="7"/>
      <c r="M60" s="7">
        <v>0</v>
      </c>
      <c r="N60" s="7"/>
      <c r="O60" s="7">
        <v>0</v>
      </c>
      <c r="P60" s="7"/>
      <c r="Q60" s="7">
        <v>14647399</v>
      </c>
      <c r="R60" s="7"/>
      <c r="S60" s="7">
        <v>14040</v>
      </c>
      <c r="T60" s="7"/>
      <c r="U60" s="7">
        <v>141533341634</v>
      </c>
      <c r="V60" s="7"/>
      <c r="W60" s="7">
        <v>204425867542.33801</v>
      </c>
      <c r="X60" s="7"/>
      <c r="Y60" s="9">
        <v>6.8155922207775469E-3</v>
      </c>
    </row>
    <row r="61" spans="1:25">
      <c r="A61" s="1" t="s">
        <v>67</v>
      </c>
      <c r="C61" s="7">
        <v>13188080</v>
      </c>
      <c r="D61" s="7"/>
      <c r="E61" s="7">
        <v>110351379557</v>
      </c>
      <c r="F61" s="7"/>
      <c r="G61" s="7">
        <v>248296030900.56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13188080</v>
      </c>
      <c r="R61" s="7"/>
      <c r="S61" s="7">
        <v>21020</v>
      </c>
      <c r="T61" s="7"/>
      <c r="U61" s="7">
        <v>110351379557</v>
      </c>
      <c r="V61" s="7"/>
      <c r="W61" s="7">
        <v>275564021622.47998</v>
      </c>
      <c r="X61" s="7"/>
      <c r="Y61" s="9">
        <v>9.1873500387976894E-3</v>
      </c>
    </row>
    <row r="62" spans="1:25">
      <c r="A62" s="1" t="s">
        <v>68</v>
      </c>
      <c r="C62" s="7">
        <v>53906620</v>
      </c>
      <c r="D62" s="7"/>
      <c r="E62" s="7">
        <v>705113190696</v>
      </c>
      <c r="F62" s="7"/>
      <c r="G62" s="7">
        <v>1374477709422.1499</v>
      </c>
      <c r="H62" s="7"/>
      <c r="I62" s="7">
        <v>2000000</v>
      </c>
      <c r="J62" s="7"/>
      <c r="K62" s="7">
        <v>54250297600</v>
      </c>
      <c r="L62" s="7"/>
      <c r="M62" s="7">
        <v>0</v>
      </c>
      <c r="N62" s="7"/>
      <c r="O62" s="7">
        <v>0</v>
      </c>
      <c r="P62" s="7"/>
      <c r="Q62" s="7">
        <v>55906620</v>
      </c>
      <c r="R62" s="7"/>
      <c r="S62" s="7">
        <v>27630</v>
      </c>
      <c r="T62" s="7"/>
      <c r="U62" s="7">
        <v>759363488296</v>
      </c>
      <c r="V62" s="7"/>
      <c r="W62" s="7">
        <v>1535508946131.9299</v>
      </c>
      <c r="X62" s="7"/>
      <c r="Y62" s="9">
        <v>5.1194122123628283E-2</v>
      </c>
    </row>
    <row r="63" spans="1:25">
      <c r="A63" s="1" t="s">
        <v>69</v>
      </c>
      <c r="C63" s="7">
        <v>919066</v>
      </c>
      <c r="D63" s="7"/>
      <c r="E63" s="7">
        <v>35357333391</v>
      </c>
      <c r="F63" s="7"/>
      <c r="G63" s="7">
        <v>45168263232.912003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919066</v>
      </c>
      <c r="R63" s="7"/>
      <c r="S63" s="7">
        <v>52620</v>
      </c>
      <c r="T63" s="7"/>
      <c r="U63" s="7">
        <v>35357333391</v>
      </c>
      <c r="V63" s="7"/>
      <c r="W63" s="7">
        <v>48073503465.125999</v>
      </c>
      <c r="X63" s="7"/>
      <c r="Y63" s="9">
        <v>1.6027785533285154E-3</v>
      </c>
    </row>
    <row r="64" spans="1:25">
      <c r="A64" s="1" t="s">
        <v>70</v>
      </c>
      <c r="C64" s="7">
        <v>3101511</v>
      </c>
      <c r="D64" s="7"/>
      <c r="E64" s="7">
        <v>153566839235</v>
      </c>
      <c r="F64" s="7"/>
      <c r="G64" s="7">
        <v>357326307406.84497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3101511</v>
      </c>
      <c r="R64" s="7"/>
      <c r="S64" s="7">
        <v>132000</v>
      </c>
      <c r="T64" s="7"/>
      <c r="U64" s="7">
        <v>153566839235</v>
      </c>
      <c r="V64" s="7"/>
      <c r="W64" s="7">
        <v>406963525260.59998</v>
      </c>
      <c r="X64" s="7"/>
      <c r="Y64" s="9">
        <v>1.3568231213850175E-2</v>
      </c>
    </row>
    <row r="65" spans="1:25">
      <c r="A65" s="1" t="s">
        <v>71</v>
      </c>
      <c r="C65" s="7">
        <v>2739478</v>
      </c>
      <c r="D65" s="7"/>
      <c r="E65" s="7">
        <v>70208101002</v>
      </c>
      <c r="F65" s="7"/>
      <c r="G65" s="7">
        <v>88013116382.688004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2739478</v>
      </c>
      <c r="R65" s="7"/>
      <c r="S65" s="7">
        <v>36800</v>
      </c>
      <c r="T65" s="7"/>
      <c r="U65" s="7">
        <v>70208101002</v>
      </c>
      <c r="V65" s="7"/>
      <c r="W65" s="7">
        <v>100212954297.12</v>
      </c>
      <c r="X65" s="7"/>
      <c r="Y65" s="9">
        <v>3.3411164640753241E-3</v>
      </c>
    </row>
    <row r="66" spans="1:25">
      <c r="A66" s="1" t="s">
        <v>72</v>
      </c>
      <c r="C66" s="7">
        <v>955668</v>
      </c>
      <c r="D66" s="7"/>
      <c r="E66" s="7">
        <v>59449544919</v>
      </c>
      <c r="F66" s="7"/>
      <c r="G66" s="7">
        <v>62394803008.272003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955668</v>
      </c>
      <c r="R66" s="7"/>
      <c r="S66" s="7">
        <v>82910</v>
      </c>
      <c r="T66" s="7"/>
      <c r="U66" s="7">
        <v>59449544919</v>
      </c>
      <c r="V66" s="7"/>
      <c r="W66" s="7">
        <v>78762988998.414001</v>
      </c>
      <c r="X66" s="7"/>
      <c r="Y66" s="9">
        <v>2.6259710747789764E-3</v>
      </c>
    </row>
    <row r="67" spans="1:25">
      <c r="A67" s="1" t="s">
        <v>73</v>
      </c>
      <c r="C67" s="7">
        <v>8396519</v>
      </c>
      <c r="D67" s="7"/>
      <c r="E67" s="7">
        <v>209289239323</v>
      </c>
      <c r="F67" s="7"/>
      <c r="G67" s="7">
        <v>323929982420.77899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8396519</v>
      </c>
      <c r="R67" s="7"/>
      <c r="S67" s="7">
        <v>46490</v>
      </c>
      <c r="T67" s="7"/>
      <c r="U67" s="7">
        <v>209289239323</v>
      </c>
      <c r="V67" s="7"/>
      <c r="W67" s="7">
        <v>388031561008.55499</v>
      </c>
      <c r="X67" s="7"/>
      <c r="Y67" s="9">
        <v>1.2937036395740608E-2</v>
      </c>
    </row>
    <row r="68" spans="1:25">
      <c r="A68" s="1" t="s">
        <v>74</v>
      </c>
      <c r="C68" s="7">
        <v>3768112</v>
      </c>
      <c r="D68" s="7"/>
      <c r="E68" s="7">
        <v>82571043851</v>
      </c>
      <c r="F68" s="7"/>
      <c r="G68" s="7">
        <v>105628506887.52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3768112</v>
      </c>
      <c r="R68" s="7"/>
      <c r="S68" s="7">
        <v>37620</v>
      </c>
      <c r="T68" s="7"/>
      <c r="U68" s="7">
        <v>82571043851</v>
      </c>
      <c r="V68" s="7"/>
      <c r="W68" s="7">
        <v>140912923018.03201</v>
      </c>
      <c r="X68" s="7"/>
      <c r="Y68" s="9">
        <v>4.6980601499945589E-3</v>
      </c>
    </row>
    <row r="69" spans="1:25">
      <c r="A69" s="1" t="s">
        <v>75</v>
      </c>
      <c r="C69" s="7">
        <v>7538674</v>
      </c>
      <c r="D69" s="7"/>
      <c r="E69" s="7">
        <v>200339241899</v>
      </c>
      <c r="F69" s="7"/>
      <c r="G69" s="7">
        <v>393425491709.25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7538674</v>
      </c>
      <c r="R69" s="7"/>
      <c r="S69" s="7">
        <v>64500</v>
      </c>
      <c r="T69" s="7"/>
      <c r="U69" s="7">
        <v>200339241899</v>
      </c>
      <c r="V69" s="7"/>
      <c r="W69" s="7">
        <v>483351318385.65002</v>
      </c>
      <c r="X69" s="7"/>
      <c r="Y69" s="9">
        <v>1.6115012865529507E-2</v>
      </c>
    </row>
    <row r="70" spans="1:25">
      <c r="A70" s="1" t="s">
        <v>76</v>
      </c>
      <c r="C70" s="7">
        <v>10065086</v>
      </c>
      <c r="D70" s="7"/>
      <c r="E70" s="7">
        <v>69582526696</v>
      </c>
      <c r="F70" s="7"/>
      <c r="G70" s="7">
        <v>248128928709.84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10065086</v>
      </c>
      <c r="R70" s="7"/>
      <c r="S70" s="7">
        <v>25000</v>
      </c>
      <c r="T70" s="7"/>
      <c r="U70" s="7">
        <v>69582526696</v>
      </c>
      <c r="V70" s="7"/>
      <c r="W70" s="7">
        <v>250129968457.5</v>
      </c>
      <c r="X70" s="7"/>
      <c r="Y70" s="9">
        <v>8.3393745013663582E-3</v>
      </c>
    </row>
    <row r="71" spans="1:25">
      <c r="A71" s="1" t="s">
        <v>77</v>
      </c>
      <c r="C71" s="7">
        <v>17302373</v>
      </c>
      <c r="D71" s="7"/>
      <c r="E71" s="7">
        <v>100852424809</v>
      </c>
      <c r="F71" s="7"/>
      <c r="G71" s="7">
        <v>87579466400.269806</v>
      </c>
      <c r="H71" s="7"/>
      <c r="I71" s="7">
        <v>0</v>
      </c>
      <c r="J71" s="7"/>
      <c r="K71" s="7">
        <v>0</v>
      </c>
      <c r="L71" s="7"/>
      <c r="M71" s="7">
        <v>-1</v>
      </c>
      <c r="N71" s="7"/>
      <c r="O71" s="7">
        <v>1</v>
      </c>
      <c r="P71" s="7"/>
      <c r="Q71" s="7">
        <v>17302372</v>
      </c>
      <c r="R71" s="7"/>
      <c r="S71" s="7">
        <v>7450</v>
      </c>
      <c r="T71" s="7"/>
      <c r="U71" s="7">
        <v>100852418980</v>
      </c>
      <c r="V71" s="7"/>
      <c r="W71" s="7">
        <v>128135700505.17</v>
      </c>
      <c r="X71" s="7"/>
      <c r="Y71" s="9">
        <v>4.272065439008336E-3</v>
      </c>
    </row>
    <row r="72" spans="1:25">
      <c r="A72" s="1" t="s">
        <v>78</v>
      </c>
      <c r="C72" s="7">
        <v>20249108</v>
      </c>
      <c r="D72" s="7"/>
      <c r="E72" s="7">
        <v>38249016408</v>
      </c>
      <c r="F72" s="7"/>
      <c r="G72" s="7">
        <v>57950313699.504601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20249108</v>
      </c>
      <c r="R72" s="7"/>
      <c r="S72" s="7">
        <v>3858</v>
      </c>
      <c r="T72" s="7"/>
      <c r="U72" s="7">
        <v>38249016408</v>
      </c>
      <c r="V72" s="7"/>
      <c r="W72" s="7">
        <v>77656238364.949203</v>
      </c>
      <c r="X72" s="7"/>
      <c r="Y72" s="9">
        <v>2.5890718256845776E-3</v>
      </c>
    </row>
    <row r="73" spans="1:25">
      <c r="A73" s="1" t="s">
        <v>79</v>
      </c>
      <c r="C73" s="7">
        <v>84855799</v>
      </c>
      <c r="D73" s="7"/>
      <c r="E73" s="7">
        <v>36876847481</v>
      </c>
      <c r="F73" s="7"/>
      <c r="G73" s="7">
        <v>36608293636.242302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84855799</v>
      </c>
      <c r="R73" s="7"/>
      <c r="S73" s="7">
        <v>434</v>
      </c>
      <c r="T73" s="7"/>
      <c r="U73" s="7">
        <v>36876847481</v>
      </c>
      <c r="V73" s="7"/>
      <c r="W73" s="7">
        <v>36608293636.242302</v>
      </c>
      <c r="X73" s="7"/>
      <c r="Y73" s="9">
        <v>1.220526562135971E-3</v>
      </c>
    </row>
    <row r="74" spans="1:25">
      <c r="A74" s="1" t="s">
        <v>80</v>
      </c>
      <c r="C74" s="7">
        <v>1199097</v>
      </c>
      <c r="D74" s="7"/>
      <c r="E74" s="7">
        <v>22007802331</v>
      </c>
      <c r="F74" s="7"/>
      <c r="G74" s="7">
        <v>17283454406.325001</v>
      </c>
      <c r="H74" s="7"/>
      <c r="I74" s="7">
        <v>0</v>
      </c>
      <c r="J74" s="7"/>
      <c r="K74" s="7">
        <v>0</v>
      </c>
      <c r="L74" s="7"/>
      <c r="M74" s="7">
        <v>-1199097</v>
      </c>
      <c r="N74" s="7"/>
      <c r="O74" s="7">
        <v>21561614592</v>
      </c>
      <c r="P74" s="7"/>
      <c r="Q74" s="7">
        <v>0</v>
      </c>
      <c r="R74" s="7"/>
      <c r="S74" s="7">
        <v>0</v>
      </c>
      <c r="T74" s="7"/>
      <c r="U74" s="7">
        <v>0</v>
      </c>
      <c r="V74" s="7"/>
      <c r="W74" s="7">
        <v>0</v>
      </c>
      <c r="X74" s="7"/>
      <c r="Y74" s="9">
        <v>0</v>
      </c>
    </row>
    <row r="75" spans="1:25">
      <c r="A75" s="1" t="s">
        <v>81</v>
      </c>
      <c r="C75" s="7">
        <v>3990000</v>
      </c>
      <c r="D75" s="7"/>
      <c r="E75" s="7">
        <v>35563762446</v>
      </c>
      <c r="F75" s="7"/>
      <c r="G75" s="7">
        <v>41923362915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3990000</v>
      </c>
      <c r="R75" s="7"/>
      <c r="S75" s="7">
        <v>13840</v>
      </c>
      <c r="T75" s="7"/>
      <c r="U75" s="7">
        <v>35563762446</v>
      </c>
      <c r="V75" s="7"/>
      <c r="W75" s="7">
        <v>54893031480</v>
      </c>
      <c r="X75" s="7"/>
      <c r="Y75" s="9">
        <v>1.8301427447898705E-3</v>
      </c>
    </row>
    <row r="76" spans="1:25">
      <c r="A76" s="1" t="s">
        <v>82</v>
      </c>
      <c r="C76" s="7">
        <v>6906589</v>
      </c>
      <c r="D76" s="7"/>
      <c r="E76" s="7">
        <v>343555188616</v>
      </c>
      <c r="F76" s="7"/>
      <c r="G76" s="7">
        <v>411243138247.45502</v>
      </c>
      <c r="H76" s="7"/>
      <c r="I76" s="7">
        <v>658506</v>
      </c>
      <c r="J76" s="7"/>
      <c r="K76" s="7">
        <v>38899176530</v>
      </c>
      <c r="L76" s="7"/>
      <c r="M76" s="7">
        <v>0</v>
      </c>
      <c r="N76" s="7"/>
      <c r="O76" s="7">
        <v>0</v>
      </c>
      <c r="P76" s="7"/>
      <c r="Q76" s="7">
        <v>7565095</v>
      </c>
      <c r="R76" s="7"/>
      <c r="S76" s="7">
        <v>67000</v>
      </c>
      <c r="T76" s="7"/>
      <c r="U76" s="7">
        <v>382454365146</v>
      </c>
      <c r="V76" s="7"/>
      <c r="W76" s="7">
        <v>503845539878.25</v>
      </c>
      <c r="X76" s="7"/>
      <c r="Y76" s="9">
        <v>1.6798293598320954E-2</v>
      </c>
    </row>
    <row r="77" spans="1:25">
      <c r="A77" s="1" t="s">
        <v>83</v>
      </c>
      <c r="C77" s="7">
        <v>20403795</v>
      </c>
      <c r="D77" s="7"/>
      <c r="E77" s="7">
        <v>72665920999</v>
      </c>
      <c r="F77" s="7"/>
      <c r="G77" s="7">
        <v>102912859137.811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20403795</v>
      </c>
      <c r="R77" s="7"/>
      <c r="S77" s="7">
        <v>6350</v>
      </c>
      <c r="T77" s="7"/>
      <c r="U77" s="7">
        <v>72665920999</v>
      </c>
      <c r="V77" s="7"/>
      <c r="W77" s="7">
        <v>128793191865.41299</v>
      </c>
      <c r="X77" s="7"/>
      <c r="Y77" s="9">
        <v>4.293986309659271E-3</v>
      </c>
    </row>
    <row r="78" spans="1:25">
      <c r="A78" s="1" t="s">
        <v>84</v>
      </c>
      <c r="C78" s="7">
        <v>2658271</v>
      </c>
      <c r="D78" s="7"/>
      <c r="E78" s="7">
        <v>158486770609</v>
      </c>
      <c r="F78" s="7"/>
      <c r="G78" s="7">
        <v>169381319831.95499</v>
      </c>
      <c r="H78" s="7"/>
      <c r="I78" s="7">
        <v>0</v>
      </c>
      <c r="J78" s="7"/>
      <c r="K78" s="7">
        <v>0</v>
      </c>
      <c r="L78" s="7"/>
      <c r="M78" s="7">
        <v>-636809</v>
      </c>
      <c r="N78" s="7"/>
      <c r="O78" s="7">
        <v>44833483080</v>
      </c>
      <c r="P78" s="7"/>
      <c r="Q78" s="7">
        <v>2021462</v>
      </c>
      <c r="R78" s="7"/>
      <c r="S78" s="7">
        <v>70990</v>
      </c>
      <c r="T78" s="7"/>
      <c r="U78" s="7">
        <v>120520061451</v>
      </c>
      <c r="V78" s="7"/>
      <c r="W78" s="7">
        <v>142649741035.08899</v>
      </c>
      <c r="X78" s="7"/>
      <c r="Y78" s="9">
        <v>4.755965949824457E-3</v>
      </c>
    </row>
    <row r="79" spans="1:25">
      <c r="A79" s="1" t="s">
        <v>85</v>
      </c>
      <c r="C79" s="7">
        <v>14500000</v>
      </c>
      <c r="D79" s="7"/>
      <c r="E79" s="7">
        <v>61217628673</v>
      </c>
      <c r="F79" s="7"/>
      <c r="G79" s="7">
        <v>76940464050</v>
      </c>
      <c r="H79" s="7"/>
      <c r="I79" s="7">
        <v>100000</v>
      </c>
      <c r="J79" s="7"/>
      <c r="K79" s="7">
        <v>519481621</v>
      </c>
      <c r="L79" s="7"/>
      <c r="M79" s="7">
        <v>-1100757</v>
      </c>
      <c r="N79" s="7"/>
      <c r="O79" s="7">
        <v>6711859492</v>
      </c>
      <c r="P79" s="7"/>
      <c r="Q79" s="7">
        <v>13499243</v>
      </c>
      <c r="R79" s="7"/>
      <c r="S79" s="7">
        <v>6670</v>
      </c>
      <c r="T79" s="7"/>
      <c r="U79" s="7">
        <v>57082483147</v>
      </c>
      <c r="V79" s="7"/>
      <c r="W79" s="7">
        <v>89504213102.680496</v>
      </c>
      <c r="X79" s="7"/>
      <c r="Y79" s="9">
        <v>2.9840852622191011E-3</v>
      </c>
    </row>
    <row r="80" spans="1:25">
      <c r="A80" s="1" t="s">
        <v>86</v>
      </c>
      <c r="C80" s="7">
        <v>15980119</v>
      </c>
      <c r="D80" s="7"/>
      <c r="E80" s="7">
        <v>151297225546</v>
      </c>
      <c r="F80" s="7"/>
      <c r="G80" s="7">
        <v>371868723004.54901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15980119</v>
      </c>
      <c r="R80" s="7"/>
      <c r="S80" s="7">
        <v>29000</v>
      </c>
      <c r="T80" s="7"/>
      <c r="U80" s="7">
        <v>151297225546</v>
      </c>
      <c r="V80" s="7"/>
      <c r="W80" s="7">
        <v>460666081466.54999</v>
      </c>
      <c r="X80" s="7"/>
      <c r="Y80" s="9">
        <v>1.5358683316186674E-2</v>
      </c>
    </row>
    <row r="81" spans="1:25">
      <c r="A81" s="1" t="s">
        <v>87</v>
      </c>
      <c r="C81" s="7">
        <v>1200000</v>
      </c>
      <c r="D81" s="7"/>
      <c r="E81" s="7">
        <v>20250370608</v>
      </c>
      <c r="F81" s="7"/>
      <c r="G81" s="7">
        <v>20278620000</v>
      </c>
      <c r="H81" s="7"/>
      <c r="I81" s="7">
        <v>994808</v>
      </c>
      <c r="J81" s="7"/>
      <c r="K81" s="7">
        <v>17669223127</v>
      </c>
      <c r="L81" s="7"/>
      <c r="M81" s="7">
        <v>0</v>
      </c>
      <c r="N81" s="7"/>
      <c r="O81" s="7">
        <v>0</v>
      </c>
      <c r="P81" s="7"/>
      <c r="Q81" s="7">
        <v>2194808</v>
      </c>
      <c r="R81" s="7"/>
      <c r="S81" s="7">
        <v>22650</v>
      </c>
      <c r="T81" s="7"/>
      <c r="U81" s="7">
        <v>37919593735</v>
      </c>
      <c r="V81" s="7"/>
      <c r="W81" s="7">
        <v>49416612412.860001</v>
      </c>
      <c r="X81" s="7"/>
      <c r="Y81" s="9">
        <v>1.6475580276968298E-3</v>
      </c>
    </row>
    <row r="82" spans="1:25">
      <c r="A82" s="1" t="s">
        <v>88</v>
      </c>
      <c r="C82" s="7">
        <v>38047564</v>
      </c>
      <c r="D82" s="7"/>
      <c r="E82" s="7">
        <v>192407225233</v>
      </c>
      <c r="F82" s="7"/>
      <c r="G82" s="7">
        <v>229196356824.85199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38047564</v>
      </c>
      <c r="R82" s="7"/>
      <c r="S82" s="7">
        <v>8260</v>
      </c>
      <c r="T82" s="7"/>
      <c r="U82" s="7">
        <v>192407225233</v>
      </c>
      <c r="V82" s="7"/>
      <c r="W82" s="7">
        <v>312402955012.09198</v>
      </c>
      <c r="X82" s="7"/>
      <c r="Y82" s="9">
        <v>1.041556616844176E-2</v>
      </c>
    </row>
    <row r="83" spans="1:25">
      <c r="A83" s="1" t="s">
        <v>89</v>
      </c>
      <c r="C83" s="7">
        <v>8188018</v>
      </c>
      <c r="D83" s="7"/>
      <c r="E83" s="7">
        <v>82259631798</v>
      </c>
      <c r="F83" s="7"/>
      <c r="G83" s="7">
        <v>90346222151.190002</v>
      </c>
      <c r="H83" s="7"/>
      <c r="I83" s="7">
        <v>903166</v>
      </c>
      <c r="J83" s="7"/>
      <c r="K83" s="7">
        <v>9852395536</v>
      </c>
      <c r="L83" s="7"/>
      <c r="M83" s="7">
        <v>0</v>
      </c>
      <c r="N83" s="7"/>
      <c r="O83" s="7">
        <v>0</v>
      </c>
      <c r="P83" s="7"/>
      <c r="Q83" s="7">
        <v>9091184</v>
      </c>
      <c r="R83" s="7"/>
      <c r="S83" s="7">
        <v>14810</v>
      </c>
      <c r="T83" s="7"/>
      <c r="U83" s="7">
        <v>92112027334</v>
      </c>
      <c r="V83" s="7"/>
      <c r="W83" s="7">
        <v>133839324451.51199</v>
      </c>
      <c r="X83" s="7"/>
      <c r="Y83" s="9">
        <v>4.4622252043368515E-3</v>
      </c>
    </row>
    <row r="84" spans="1:25">
      <c r="A84" s="1" t="s">
        <v>90</v>
      </c>
      <c r="C84" s="7">
        <v>21907169</v>
      </c>
      <c r="D84" s="7"/>
      <c r="E84" s="7">
        <v>145331078969</v>
      </c>
      <c r="F84" s="7"/>
      <c r="G84" s="7">
        <v>163326160083.375</v>
      </c>
      <c r="H84" s="7"/>
      <c r="I84" s="7">
        <v>200000</v>
      </c>
      <c r="J84" s="7"/>
      <c r="K84" s="7">
        <v>1501391995</v>
      </c>
      <c r="L84" s="7"/>
      <c r="M84" s="7">
        <v>0</v>
      </c>
      <c r="N84" s="7"/>
      <c r="O84" s="7">
        <v>0</v>
      </c>
      <c r="P84" s="7"/>
      <c r="Q84" s="7">
        <v>22107169</v>
      </c>
      <c r="R84" s="7"/>
      <c r="S84" s="7">
        <v>9450</v>
      </c>
      <c r="T84" s="7"/>
      <c r="U84" s="7">
        <v>146832470964</v>
      </c>
      <c r="V84" s="7"/>
      <c r="W84" s="7">
        <v>207669716205.052</v>
      </c>
      <c r="X84" s="7"/>
      <c r="Y84" s="9">
        <v>6.9237426714850352E-3</v>
      </c>
    </row>
    <row r="85" spans="1:25">
      <c r="A85" s="1" t="s">
        <v>91</v>
      </c>
      <c r="C85" s="7">
        <v>142910337</v>
      </c>
      <c r="D85" s="7"/>
      <c r="E85" s="7">
        <v>345881485056</v>
      </c>
      <c r="F85" s="7"/>
      <c r="G85" s="7">
        <v>575343083004.14197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142910337</v>
      </c>
      <c r="R85" s="7"/>
      <c r="S85" s="7">
        <v>4310</v>
      </c>
      <c r="T85" s="7"/>
      <c r="U85" s="7">
        <v>345881485056</v>
      </c>
      <c r="V85" s="7"/>
      <c r="W85" s="7">
        <v>612278688332.80298</v>
      </c>
      <c r="X85" s="7"/>
      <c r="Y85" s="9">
        <v>2.0413472694617116E-2</v>
      </c>
    </row>
    <row r="86" spans="1:25">
      <c r="A86" s="1" t="s">
        <v>92</v>
      </c>
      <c r="C86" s="7">
        <v>43431403</v>
      </c>
      <c r="D86" s="7"/>
      <c r="E86" s="7">
        <v>170157489255</v>
      </c>
      <c r="F86" s="7"/>
      <c r="G86" s="7">
        <v>243063912036.604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43431403</v>
      </c>
      <c r="R86" s="7"/>
      <c r="S86" s="7">
        <v>6990</v>
      </c>
      <c r="T86" s="7"/>
      <c r="U86" s="7">
        <v>170157489255</v>
      </c>
      <c r="V86" s="7"/>
      <c r="W86" s="7">
        <v>301779173203.52899</v>
      </c>
      <c r="X86" s="7"/>
      <c r="Y86" s="9">
        <v>1.0061367526556658E-2</v>
      </c>
    </row>
    <row r="87" spans="1:25">
      <c r="A87" s="1" t="s">
        <v>93</v>
      </c>
      <c r="C87" s="7">
        <v>163244474</v>
      </c>
      <c r="D87" s="7"/>
      <c r="E87" s="7">
        <v>478234109760</v>
      </c>
      <c r="F87" s="7"/>
      <c r="G87" s="7">
        <v>973639016278.19995</v>
      </c>
      <c r="H87" s="7"/>
      <c r="I87" s="7">
        <v>79661391</v>
      </c>
      <c r="J87" s="7"/>
      <c r="K87" s="7">
        <v>503659976149</v>
      </c>
      <c r="L87" s="7"/>
      <c r="M87" s="7">
        <v>0</v>
      </c>
      <c r="N87" s="7"/>
      <c r="O87" s="7">
        <v>0</v>
      </c>
      <c r="P87" s="7"/>
      <c r="Q87" s="7">
        <v>242905865</v>
      </c>
      <c r="R87" s="7"/>
      <c r="S87" s="7">
        <v>6300</v>
      </c>
      <c r="T87" s="7"/>
      <c r="U87" s="7">
        <v>981894085909</v>
      </c>
      <c r="V87" s="7"/>
      <c r="W87" s="7">
        <v>1521201623150.48</v>
      </c>
      <c r="X87" s="7"/>
      <c r="Y87" s="9">
        <v>5.0717113610053911E-2</v>
      </c>
    </row>
    <row r="88" spans="1:25">
      <c r="A88" s="1" t="s">
        <v>94</v>
      </c>
      <c r="C88" s="7">
        <v>21421452</v>
      </c>
      <c r="D88" s="7"/>
      <c r="E88" s="7">
        <v>39268612689</v>
      </c>
      <c r="F88" s="7"/>
      <c r="G88" s="7">
        <v>57472490779.259399</v>
      </c>
      <c r="H88" s="7"/>
      <c r="I88" s="7">
        <v>9180622</v>
      </c>
      <c r="J88" s="7"/>
      <c r="K88" s="7">
        <v>0</v>
      </c>
      <c r="L88" s="7"/>
      <c r="M88" s="7">
        <v>-6000000</v>
      </c>
      <c r="N88" s="7"/>
      <c r="O88" s="7">
        <v>15547703361</v>
      </c>
      <c r="P88" s="7"/>
      <c r="Q88" s="7">
        <v>24602074</v>
      </c>
      <c r="R88" s="7"/>
      <c r="S88" s="7">
        <v>2676</v>
      </c>
      <c r="T88" s="7"/>
      <c r="U88" s="7">
        <v>31569406551</v>
      </c>
      <c r="V88" s="7"/>
      <c r="W88" s="7">
        <v>65443430881.357201</v>
      </c>
      <c r="X88" s="7"/>
      <c r="Y88" s="9">
        <v>2.1818948050867102E-3</v>
      </c>
    </row>
    <row r="89" spans="1:25">
      <c r="A89" s="1" t="s">
        <v>95</v>
      </c>
      <c r="C89" s="7">
        <v>2500000</v>
      </c>
      <c r="D89" s="7"/>
      <c r="E89" s="7">
        <v>45065882700</v>
      </c>
      <c r="F89" s="7"/>
      <c r="G89" s="7">
        <v>62997918750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2500000</v>
      </c>
      <c r="R89" s="7"/>
      <c r="S89" s="7">
        <v>31350</v>
      </c>
      <c r="T89" s="7"/>
      <c r="U89" s="7">
        <v>45065882700</v>
      </c>
      <c r="V89" s="7"/>
      <c r="W89" s="7">
        <v>77908668750</v>
      </c>
      <c r="X89" s="7"/>
      <c r="Y89" s="9">
        <v>2.5974878964554831E-3</v>
      </c>
    </row>
    <row r="90" spans="1:25">
      <c r="A90" s="1" t="s">
        <v>96</v>
      </c>
      <c r="C90" s="7">
        <v>25504460</v>
      </c>
      <c r="D90" s="7"/>
      <c r="E90" s="7">
        <v>803306875646</v>
      </c>
      <c r="F90" s="7"/>
      <c r="G90" s="7">
        <v>958332379901.40002</v>
      </c>
      <c r="H90" s="7"/>
      <c r="I90" s="7">
        <v>4173818</v>
      </c>
      <c r="J90" s="7"/>
      <c r="K90" s="7">
        <v>171817145701</v>
      </c>
      <c r="L90" s="7"/>
      <c r="M90" s="7">
        <v>0</v>
      </c>
      <c r="N90" s="7"/>
      <c r="O90" s="7">
        <v>0</v>
      </c>
      <c r="P90" s="7"/>
      <c r="Q90" s="7">
        <v>29678278</v>
      </c>
      <c r="R90" s="7"/>
      <c r="S90" s="7">
        <v>43690</v>
      </c>
      <c r="T90" s="7"/>
      <c r="U90" s="7">
        <v>975124021347</v>
      </c>
      <c r="V90" s="7"/>
      <c r="W90" s="7">
        <v>1288928934223.3701</v>
      </c>
      <c r="X90" s="7"/>
      <c r="Y90" s="9">
        <v>4.297310376050379E-2</v>
      </c>
    </row>
    <row r="91" spans="1:25">
      <c r="A91" s="1" t="s">
        <v>97</v>
      </c>
      <c r="C91" s="7">
        <v>13960000</v>
      </c>
      <c r="D91" s="7"/>
      <c r="E91" s="7">
        <v>251205369116</v>
      </c>
      <c r="F91" s="7"/>
      <c r="G91" s="7">
        <v>237295639800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13960000</v>
      </c>
      <c r="R91" s="7"/>
      <c r="S91" s="7">
        <v>22750</v>
      </c>
      <c r="T91" s="7"/>
      <c r="U91" s="7">
        <v>251205369116</v>
      </c>
      <c r="V91" s="7"/>
      <c r="W91" s="7">
        <v>315700339500</v>
      </c>
      <c r="X91" s="7"/>
      <c r="Y91" s="9">
        <v>1.0525501512412081E-2</v>
      </c>
    </row>
    <row r="92" spans="1:25">
      <c r="A92" s="1" t="s">
        <v>98</v>
      </c>
      <c r="C92" s="7">
        <v>14500212</v>
      </c>
      <c r="D92" s="7"/>
      <c r="E92" s="7">
        <v>238574225622</v>
      </c>
      <c r="F92" s="7"/>
      <c r="G92" s="7">
        <v>471335698652.21997</v>
      </c>
      <c r="H92" s="7"/>
      <c r="I92" s="7">
        <v>17800000</v>
      </c>
      <c r="J92" s="7"/>
      <c r="K92" s="7">
        <v>671437468160</v>
      </c>
      <c r="L92" s="7"/>
      <c r="M92" s="7">
        <v>0</v>
      </c>
      <c r="N92" s="7"/>
      <c r="O92" s="7">
        <v>0</v>
      </c>
      <c r="P92" s="7"/>
      <c r="Q92" s="7">
        <v>32300212</v>
      </c>
      <c r="R92" s="7"/>
      <c r="S92" s="7">
        <v>43400</v>
      </c>
      <c r="T92" s="7"/>
      <c r="U92" s="7">
        <v>910011693782</v>
      </c>
      <c r="V92" s="7"/>
      <c r="W92" s="7">
        <v>1393488317055.24</v>
      </c>
      <c r="X92" s="7"/>
      <c r="Y92" s="9">
        <v>4.6459130870505426E-2</v>
      </c>
    </row>
    <row r="93" spans="1:25">
      <c r="A93" s="1" t="s">
        <v>99</v>
      </c>
      <c r="C93" s="7">
        <v>19690378</v>
      </c>
      <c r="D93" s="7"/>
      <c r="E93" s="7">
        <v>190043610423</v>
      </c>
      <c r="F93" s="7"/>
      <c r="G93" s="7">
        <v>163436389095.01501</v>
      </c>
      <c r="H93" s="7"/>
      <c r="I93" s="7">
        <v>0</v>
      </c>
      <c r="J93" s="7"/>
      <c r="K93" s="7">
        <v>0</v>
      </c>
      <c r="L93" s="7"/>
      <c r="M93" s="7">
        <v>-3800000</v>
      </c>
      <c r="N93" s="7"/>
      <c r="O93" s="7">
        <v>47439400329</v>
      </c>
      <c r="P93" s="7"/>
      <c r="Q93" s="7">
        <v>15890378</v>
      </c>
      <c r="R93" s="7"/>
      <c r="S93" s="7">
        <v>13100</v>
      </c>
      <c r="T93" s="7"/>
      <c r="U93" s="7">
        <v>153367538501</v>
      </c>
      <c r="V93" s="7"/>
      <c r="W93" s="7">
        <v>206925376286.79001</v>
      </c>
      <c r="X93" s="7"/>
      <c r="Y93" s="9">
        <v>6.8989262555514208E-3</v>
      </c>
    </row>
    <row r="94" spans="1:25">
      <c r="A94" s="1" t="s">
        <v>100</v>
      </c>
      <c r="C94" s="7">
        <v>7919959</v>
      </c>
      <c r="D94" s="7"/>
      <c r="E94" s="7">
        <v>62999517622</v>
      </c>
      <c r="F94" s="7"/>
      <c r="G94" s="7">
        <v>76996328685.830994</v>
      </c>
      <c r="H94" s="7"/>
      <c r="I94" s="7">
        <v>0</v>
      </c>
      <c r="J94" s="7"/>
      <c r="K94" s="7">
        <v>0</v>
      </c>
      <c r="L94" s="7"/>
      <c r="M94" s="7">
        <v>-1</v>
      </c>
      <c r="N94" s="7"/>
      <c r="O94" s="7">
        <v>1</v>
      </c>
      <c r="P94" s="7"/>
      <c r="Q94" s="7">
        <v>7919958</v>
      </c>
      <c r="R94" s="7"/>
      <c r="S94" s="7">
        <v>9840</v>
      </c>
      <c r="T94" s="7"/>
      <c r="U94" s="7">
        <v>62999509667</v>
      </c>
      <c r="V94" s="7"/>
      <c r="W94" s="7">
        <v>77468689019.016006</v>
      </c>
      <c r="X94" s="7"/>
      <c r="Y94" s="9">
        <v>2.5828188994843769E-3</v>
      </c>
    </row>
    <row r="95" spans="1:25">
      <c r="A95" s="1" t="s">
        <v>101</v>
      </c>
      <c r="C95" s="7">
        <v>6500000</v>
      </c>
      <c r="D95" s="7"/>
      <c r="E95" s="7">
        <v>39100471020</v>
      </c>
      <c r="F95" s="7"/>
      <c r="G95" s="7">
        <v>41933999250</v>
      </c>
      <c r="H95" s="7"/>
      <c r="I95" s="7">
        <v>4000000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10500000</v>
      </c>
      <c r="R95" s="7"/>
      <c r="S95" s="7">
        <v>8870</v>
      </c>
      <c r="T95" s="7"/>
      <c r="U95" s="7">
        <v>39100471020</v>
      </c>
      <c r="V95" s="7"/>
      <c r="W95" s="7">
        <v>92580846750</v>
      </c>
      <c r="X95" s="7"/>
      <c r="Y95" s="9">
        <v>3.0866607366683433E-3</v>
      </c>
    </row>
    <row r="96" spans="1:25">
      <c r="A96" s="1" t="s">
        <v>102</v>
      </c>
      <c r="C96" s="7">
        <v>95378145</v>
      </c>
      <c r="D96" s="7"/>
      <c r="E96" s="7">
        <v>456353847573</v>
      </c>
      <c r="F96" s="7"/>
      <c r="G96" s="7">
        <v>712027944229.74695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95378145</v>
      </c>
      <c r="R96" s="7"/>
      <c r="S96" s="7">
        <v>7960</v>
      </c>
      <c r="T96" s="7"/>
      <c r="U96" s="7">
        <v>456353847573</v>
      </c>
      <c r="V96" s="7"/>
      <c r="W96" s="7">
        <v>754692734496.51001</v>
      </c>
      <c r="X96" s="7"/>
      <c r="Y96" s="9">
        <v>2.51615805384632E-2</v>
      </c>
    </row>
    <row r="97" spans="1:25">
      <c r="A97" s="1" t="s">
        <v>103</v>
      </c>
      <c r="C97" s="7">
        <v>4040235</v>
      </c>
      <c r="D97" s="7"/>
      <c r="E97" s="7">
        <v>143504307021</v>
      </c>
      <c r="F97" s="7"/>
      <c r="G97" s="7">
        <v>325311843741.75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4040235</v>
      </c>
      <c r="R97" s="7"/>
      <c r="S97" s="7">
        <v>97000</v>
      </c>
      <c r="T97" s="7"/>
      <c r="U97" s="7">
        <v>143504307021</v>
      </c>
      <c r="V97" s="7"/>
      <c r="W97" s="7">
        <v>389570973369.75</v>
      </c>
      <c r="X97" s="7"/>
      <c r="Y97" s="9">
        <v>1.2988360658367776E-2</v>
      </c>
    </row>
    <row r="98" spans="1:25">
      <c r="A98" s="1" t="s">
        <v>104</v>
      </c>
      <c r="C98" s="7">
        <v>6300180</v>
      </c>
      <c r="D98" s="7"/>
      <c r="E98" s="7">
        <v>104739049427</v>
      </c>
      <c r="F98" s="7"/>
      <c r="G98" s="7">
        <v>137466131741.54999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6300180</v>
      </c>
      <c r="R98" s="7"/>
      <c r="S98" s="7">
        <v>29300</v>
      </c>
      <c r="T98" s="7"/>
      <c r="U98" s="7">
        <v>104739049427</v>
      </c>
      <c r="V98" s="7"/>
      <c r="W98" s="7">
        <v>183496932119.70001</v>
      </c>
      <c r="X98" s="7"/>
      <c r="Y98" s="9">
        <v>6.1178180536891041E-3</v>
      </c>
    </row>
    <row r="99" spans="1:25">
      <c r="A99" s="1" t="s">
        <v>105</v>
      </c>
      <c r="C99" s="7">
        <v>58928048</v>
      </c>
      <c r="D99" s="7"/>
      <c r="E99" s="7">
        <v>209847803294</v>
      </c>
      <c r="F99" s="7"/>
      <c r="G99" s="7">
        <v>314619355660.44202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58928048</v>
      </c>
      <c r="R99" s="7"/>
      <c r="S99" s="7">
        <v>6470</v>
      </c>
      <c r="T99" s="7"/>
      <c r="U99" s="7">
        <v>209847803294</v>
      </c>
      <c r="V99" s="7"/>
      <c r="W99" s="7">
        <v>378995946960.16803</v>
      </c>
      <c r="X99" s="7"/>
      <c r="Y99" s="9">
        <v>1.2635787529545237E-2</v>
      </c>
    </row>
    <row r="100" spans="1:25">
      <c r="A100" s="1" t="s">
        <v>106</v>
      </c>
      <c r="C100" s="7">
        <v>14184068</v>
      </c>
      <c r="D100" s="7"/>
      <c r="E100" s="7">
        <v>166986825389</v>
      </c>
      <c r="F100" s="7"/>
      <c r="G100" s="7">
        <v>365040528672.90601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14184068</v>
      </c>
      <c r="R100" s="7"/>
      <c r="S100" s="7">
        <v>31660</v>
      </c>
      <c r="T100" s="7"/>
      <c r="U100" s="7">
        <v>166986825389</v>
      </c>
      <c r="V100" s="7"/>
      <c r="W100" s="7">
        <v>446395640702.36401</v>
      </c>
      <c r="X100" s="7"/>
      <c r="Y100" s="9">
        <v>1.4882904461833473E-2</v>
      </c>
    </row>
    <row r="101" spans="1:25">
      <c r="A101" s="1" t="s">
        <v>107</v>
      </c>
      <c r="C101" s="7">
        <v>6563911</v>
      </c>
      <c r="D101" s="7"/>
      <c r="E101" s="7">
        <v>112564805585</v>
      </c>
      <c r="F101" s="7"/>
      <c r="G101" s="7">
        <v>132519819867.16</v>
      </c>
      <c r="H101" s="7"/>
      <c r="I101" s="7">
        <v>200000</v>
      </c>
      <c r="J101" s="7"/>
      <c r="K101" s="7">
        <v>4208902211</v>
      </c>
      <c r="L101" s="7"/>
      <c r="M101" s="7">
        <v>0</v>
      </c>
      <c r="N101" s="7"/>
      <c r="O101" s="7">
        <v>0</v>
      </c>
      <c r="P101" s="7"/>
      <c r="Q101" s="7">
        <v>6763911</v>
      </c>
      <c r="R101" s="7"/>
      <c r="S101" s="7">
        <v>22700</v>
      </c>
      <c r="T101" s="7"/>
      <c r="U101" s="7">
        <v>116773707796</v>
      </c>
      <c r="V101" s="7"/>
      <c r="W101" s="7">
        <v>152627212060.785</v>
      </c>
      <c r="X101" s="7"/>
      <c r="Y101" s="9">
        <v>5.0886164833567815E-3</v>
      </c>
    </row>
    <row r="102" spans="1:25">
      <c r="A102" s="1" t="s">
        <v>108</v>
      </c>
      <c r="C102" s="7">
        <v>867402</v>
      </c>
      <c r="D102" s="7"/>
      <c r="E102" s="7">
        <v>3251988615</v>
      </c>
      <c r="F102" s="7"/>
      <c r="G102" s="7">
        <v>3977517539.7153001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867402</v>
      </c>
      <c r="R102" s="7"/>
      <c r="S102" s="7">
        <v>7760</v>
      </c>
      <c r="T102" s="7"/>
      <c r="U102" s="7">
        <v>3251988615</v>
      </c>
      <c r="V102" s="7"/>
      <c r="W102" s="7">
        <v>6690989834.8559999</v>
      </c>
      <c r="X102" s="7"/>
      <c r="Y102" s="9">
        <v>2.2307870728884881E-4</v>
      </c>
    </row>
    <row r="103" spans="1:25">
      <c r="A103" s="1" t="s">
        <v>109</v>
      </c>
      <c r="C103" s="7">
        <v>6030960</v>
      </c>
      <c r="D103" s="7"/>
      <c r="E103" s="7">
        <v>77749020659</v>
      </c>
      <c r="F103" s="7"/>
      <c r="G103" s="7">
        <v>150956008341.84</v>
      </c>
      <c r="H103" s="7"/>
      <c r="I103" s="7">
        <v>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6030960</v>
      </c>
      <c r="R103" s="7"/>
      <c r="S103" s="7">
        <v>29760</v>
      </c>
      <c r="T103" s="7"/>
      <c r="U103" s="7">
        <v>77749020659</v>
      </c>
      <c r="V103" s="7"/>
      <c r="W103" s="7">
        <v>178413455450.88</v>
      </c>
      <c r="X103" s="7"/>
      <c r="Y103" s="9">
        <v>5.9483341011196565E-3</v>
      </c>
    </row>
    <row r="104" spans="1:25">
      <c r="A104" s="1" t="s">
        <v>110</v>
      </c>
      <c r="C104" s="7">
        <v>9846747</v>
      </c>
      <c r="D104" s="7"/>
      <c r="E104" s="7">
        <v>89386204248</v>
      </c>
      <c r="F104" s="7"/>
      <c r="G104" s="7">
        <v>95923956782.429993</v>
      </c>
      <c r="H104" s="7"/>
      <c r="I104" s="7">
        <v>0</v>
      </c>
      <c r="J104" s="7"/>
      <c r="K104" s="7">
        <v>0</v>
      </c>
      <c r="L104" s="7"/>
      <c r="M104" s="7">
        <v>-5042875</v>
      </c>
      <c r="N104" s="7"/>
      <c r="O104" s="7">
        <v>62686359750</v>
      </c>
      <c r="P104" s="7"/>
      <c r="Q104" s="7">
        <v>4803872</v>
      </c>
      <c r="R104" s="7"/>
      <c r="S104" s="7">
        <v>12570</v>
      </c>
      <c r="T104" s="7"/>
      <c r="U104" s="7">
        <v>43608298591</v>
      </c>
      <c r="V104" s="7"/>
      <c r="W104" s="7">
        <v>60025382247.311996</v>
      </c>
      <c r="X104" s="7"/>
      <c r="Y104" s="9">
        <v>2.0012561678832016E-3</v>
      </c>
    </row>
    <row r="105" spans="1:25">
      <c r="A105" s="1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16438776</v>
      </c>
      <c r="J105" s="7"/>
      <c r="K105" s="7">
        <v>674650230225</v>
      </c>
      <c r="L105" s="7"/>
      <c r="M105" s="7">
        <v>0</v>
      </c>
      <c r="N105" s="7"/>
      <c r="O105" s="7">
        <v>0</v>
      </c>
      <c r="P105" s="7"/>
      <c r="Q105" s="7">
        <v>16438776</v>
      </c>
      <c r="R105" s="7"/>
      <c r="S105" s="7">
        <v>42840</v>
      </c>
      <c r="T105" s="7"/>
      <c r="U105" s="7">
        <v>674650230225</v>
      </c>
      <c r="V105" s="7"/>
      <c r="W105" s="7">
        <v>700046952715.15198</v>
      </c>
      <c r="X105" s="7"/>
      <c r="Y105" s="9">
        <v>2.3339681139502865E-2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25680177</v>
      </c>
      <c r="J106" s="7"/>
      <c r="K106" s="7">
        <v>136531521689</v>
      </c>
      <c r="L106" s="7"/>
      <c r="M106" s="7">
        <v>0</v>
      </c>
      <c r="N106" s="7"/>
      <c r="O106" s="7">
        <v>0</v>
      </c>
      <c r="P106" s="7"/>
      <c r="Q106" s="7">
        <v>25680177</v>
      </c>
      <c r="R106" s="7"/>
      <c r="S106" s="7">
        <v>5314</v>
      </c>
      <c r="T106" s="7"/>
      <c r="U106" s="7">
        <v>136531521689</v>
      </c>
      <c r="V106" s="7"/>
      <c r="W106" s="7">
        <v>135652497036</v>
      </c>
      <c r="X106" s="7"/>
      <c r="Y106" s="9">
        <v>4.5226766781203409E-3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20221849</v>
      </c>
      <c r="J107" s="7"/>
      <c r="K107" s="7">
        <v>469986127819</v>
      </c>
      <c r="L107" s="7"/>
      <c r="M107" s="7">
        <v>0</v>
      </c>
      <c r="N107" s="7"/>
      <c r="O107" s="7">
        <v>0</v>
      </c>
      <c r="P107" s="7"/>
      <c r="Q107" s="7">
        <v>20221849</v>
      </c>
      <c r="R107" s="7"/>
      <c r="S107" s="7">
        <v>29170</v>
      </c>
      <c r="T107" s="7"/>
      <c r="U107" s="7">
        <v>469986127819</v>
      </c>
      <c r="V107" s="7"/>
      <c r="W107" s="7">
        <v>586361600880</v>
      </c>
      <c r="X107" s="7"/>
      <c r="Y107" s="9">
        <v>1.9549392714331194E-2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983931</v>
      </c>
      <c r="J108" s="7"/>
      <c r="K108" s="7">
        <v>41510345173</v>
      </c>
      <c r="L108" s="7"/>
      <c r="M108" s="7">
        <v>0</v>
      </c>
      <c r="N108" s="7"/>
      <c r="O108" s="7">
        <v>0</v>
      </c>
      <c r="P108" s="7"/>
      <c r="Q108" s="7">
        <v>983931</v>
      </c>
      <c r="R108" s="7"/>
      <c r="S108" s="7">
        <v>53000</v>
      </c>
      <c r="T108" s="7"/>
      <c r="U108" s="7">
        <v>41510345173</v>
      </c>
      <c r="V108" s="7"/>
      <c r="W108" s="7">
        <v>51838060359.150002</v>
      </c>
      <c r="X108" s="7"/>
      <c r="Y108" s="9">
        <v>1.7282895025545011E-3</v>
      </c>
    </row>
    <row r="109" spans="1:25">
      <c r="A109" s="1" t="s">
        <v>115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12148123</v>
      </c>
      <c r="J109" s="7"/>
      <c r="K109" s="7">
        <v>147977066654</v>
      </c>
      <c r="L109" s="7"/>
      <c r="M109" s="7">
        <v>0</v>
      </c>
      <c r="N109" s="7"/>
      <c r="O109" s="7">
        <v>0</v>
      </c>
      <c r="P109" s="7"/>
      <c r="Q109" s="7">
        <v>12148123</v>
      </c>
      <c r="R109" s="7"/>
      <c r="S109" s="7">
        <v>14510</v>
      </c>
      <c r="T109" s="7"/>
      <c r="U109" s="7">
        <v>147977066654</v>
      </c>
      <c r="V109" s="7"/>
      <c r="W109" s="7">
        <v>175220462604.85699</v>
      </c>
      <c r="X109" s="7"/>
      <c r="Y109" s="9">
        <v>5.841879191748436E-3</v>
      </c>
    </row>
    <row r="110" spans="1:25">
      <c r="A110" s="1" t="s">
        <v>116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393836</v>
      </c>
      <c r="J110" s="7"/>
      <c r="K110" s="7">
        <v>7997381489</v>
      </c>
      <c r="L110" s="7"/>
      <c r="M110" s="7">
        <v>0</v>
      </c>
      <c r="N110" s="7"/>
      <c r="O110" s="7">
        <v>0</v>
      </c>
      <c r="P110" s="7"/>
      <c r="Q110" s="7">
        <v>393836</v>
      </c>
      <c r="R110" s="7"/>
      <c r="S110" s="7">
        <v>27100</v>
      </c>
      <c r="T110" s="7"/>
      <c r="U110" s="7">
        <v>7997381489</v>
      </c>
      <c r="V110" s="7"/>
      <c r="W110" s="7">
        <v>10609451514.18</v>
      </c>
      <c r="X110" s="7"/>
      <c r="Y110" s="9">
        <v>3.5372086750120278E-4</v>
      </c>
    </row>
    <row r="111" spans="1:25" ht="24.75" thickBot="1">
      <c r="E111" s="8">
        <f>SUM(E9:E110)</f>
        <v>14678710177761</v>
      </c>
      <c r="G111" s="8">
        <f>SUM(G9:G110)</f>
        <v>21966310237298.715</v>
      </c>
      <c r="K111" s="8">
        <f>SUM(K9:K110)</f>
        <v>3433639340772</v>
      </c>
      <c r="O111" s="8">
        <f>SUM(O9:O110)</f>
        <v>816712075612</v>
      </c>
      <c r="U111" s="8">
        <f>SUM(U9:U110)</f>
        <v>17674299443214</v>
      </c>
      <c r="W111" s="8">
        <f>SUM(W9:W110)</f>
        <v>28338762040534.594</v>
      </c>
      <c r="Y111" s="10">
        <f>SUM(Y9:Y110)</f>
        <v>0.94481901156650427</v>
      </c>
    </row>
    <row r="112" spans="1:25" ht="24.75" thickTop="1">
      <c r="W112" s="3"/>
    </row>
    <row r="113" spans="23:25">
      <c r="W113" s="3"/>
      <c r="Y113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L2" workbookViewId="0">
      <selection activeCell="AK12" sqref="AK12"/>
    </sheetView>
  </sheetViews>
  <sheetFormatPr defaultRowHeight="24"/>
  <cols>
    <col min="1" max="1" width="32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0" t="s">
        <v>118</v>
      </c>
      <c r="B6" s="20" t="s">
        <v>118</v>
      </c>
      <c r="C6" s="20" t="s">
        <v>118</v>
      </c>
      <c r="D6" s="20" t="s">
        <v>118</v>
      </c>
      <c r="E6" s="20" t="s">
        <v>118</v>
      </c>
      <c r="F6" s="20" t="s">
        <v>118</v>
      </c>
      <c r="G6" s="20" t="s">
        <v>118</v>
      </c>
      <c r="H6" s="20" t="s">
        <v>118</v>
      </c>
      <c r="I6" s="20" t="s">
        <v>118</v>
      </c>
      <c r="J6" s="20" t="s">
        <v>118</v>
      </c>
      <c r="K6" s="20" t="s">
        <v>118</v>
      </c>
      <c r="L6" s="20" t="s">
        <v>118</v>
      </c>
      <c r="M6" s="20" t="s">
        <v>118</v>
      </c>
      <c r="O6" s="20" t="s">
        <v>6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119</v>
      </c>
      <c r="C7" s="19" t="s">
        <v>120</v>
      </c>
      <c r="E7" s="19" t="s">
        <v>121</v>
      </c>
      <c r="G7" s="19" t="s">
        <v>122</v>
      </c>
      <c r="I7" s="19" t="s">
        <v>123</v>
      </c>
      <c r="K7" s="19" t="s">
        <v>124</v>
      </c>
      <c r="M7" s="19" t="s">
        <v>117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125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119</v>
      </c>
      <c r="C8" s="20" t="s">
        <v>120</v>
      </c>
      <c r="E8" s="20" t="s">
        <v>121</v>
      </c>
      <c r="G8" s="20" t="s">
        <v>122</v>
      </c>
      <c r="I8" s="20" t="s">
        <v>123</v>
      </c>
      <c r="K8" s="20" t="s">
        <v>124</v>
      </c>
      <c r="M8" s="20" t="s">
        <v>117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125</v>
      </c>
      <c r="AG8" s="20" t="s">
        <v>8</v>
      </c>
      <c r="AI8" s="20" t="s">
        <v>9</v>
      </c>
      <c r="AK8" s="20" t="s">
        <v>13</v>
      </c>
    </row>
    <row r="9" spans="1:37">
      <c r="A9" s="1" t="s">
        <v>126</v>
      </c>
      <c r="C9" s="4" t="s">
        <v>127</v>
      </c>
      <c r="D9" s="4"/>
      <c r="E9" s="4" t="s">
        <v>127</v>
      </c>
      <c r="F9" s="4"/>
      <c r="G9" s="4" t="s">
        <v>128</v>
      </c>
      <c r="H9" s="4"/>
      <c r="I9" s="4" t="s">
        <v>129</v>
      </c>
      <c r="J9" s="4"/>
      <c r="K9" s="6">
        <v>0</v>
      </c>
      <c r="L9" s="4"/>
      <c r="M9" s="6">
        <v>0</v>
      </c>
      <c r="N9" s="4"/>
      <c r="O9" s="6">
        <v>58100</v>
      </c>
      <c r="P9" s="4"/>
      <c r="Q9" s="6">
        <v>50029966283</v>
      </c>
      <c r="R9" s="4"/>
      <c r="S9" s="6">
        <v>51873896151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58100</v>
      </c>
      <c r="AD9" s="4"/>
      <c r="AE9" s="6">
        <v>885000</v>
      </c>
      <c r="AF9" s="4"/>
      <c r="AG9" s="6">
        <v>50029966283</v>
      </c>
      <c r="AH9" s="4"/>
      <c r="AI9" s="6">
        <v>51409180396</v>
      </c>
      <c r="AK9" s="9">
        <v>1.7139905736780607E-3</v>
      </c>
    </row>
    <row r="10" spans="1:37">
      <c r="A10" s="1" t="s">
        <v>130</v>
      </c>
      <c r="C10" s="4" t="s">
        <v>127</v>
      </c>
      <c r="D10" s="4"/>
      <c r="E10" s="4" t="s">
        <v>127</v>
      </c>
      <c r="F10" s="4"/>
      <c r="G10" s="4" t="s">
        <v>131</v>
      </c>
      <c r="H10" s="4"/>
      <c r="I10" s="4" t="s">
        <v>132</v>
      </c>
      <c r="J10" s="4"/>
      <c r="K10" s="6">
        <v>0</v>
      </c>
      <c r="L10" s="4"/>
      <c r="M10" s="6">
        <v>0</v>
      </c>
      <c r="N10" s="4"/>
      <c r="O10" s="6">
        <v>24500</v>
      </c>
      <c r="P10" s="4"/>
      <c r="Q10" s="6">
        <v>20015227102</v>
      </c>
      <c r="R10" s="4"/>
      <c r="S10" s="6">
        <v>20500088685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24500</v>
      </c>
      <c r="AD10" s="4"/>
      <c r="AE10" s="6">
        <v>844000</v>
      </c>
      <c r="AF10" s="4"/>
      <c r="AG10" s="6">
        <v>20015227102</v>
      </c>
      <c r="AH10" s="4"/>
      <c r="AI10" s="6">
        <v>20674252112</v>
      </c>
      <c r="AK10" s="9">
        <v>6.8928298340599243E-4</v>
      </c>
    </row>
    <row r="11" spans="1:37">
      <c r="A11" s="1" t="s">
        <v>133</v>
      </c>
      <c r="C11" s="4" t="s">
        <v>127</v>
      </c>
      <c r="D11" s="4"/>
      <c r="E11" s="4" t="s">
        <v>127</v>
      </c>
      <c r="F11" s="4"/>
      <c r="G11" s="4" t="s">
        <v>134</v>
      </c>
      <c r="H11" s="4"/>
      <c r="I11" s="4" t="s">
        <v>135</v>
      </c>
      <c r="J11" s="4"/>
      <c r="K11" s="6">
        <v>18</v>
      </c>
      <c r="L11" s="4"/>
      <c r="M11" s="6">
        <v>18</v>
      </c>
      <c r="N11" s="4"/>
      <c r="O11" s="6">
        <v>400000</v>
      </c>
      <c r="P11" s="4"/>
      <c r="Q11" s="6">
        <v>395149846873</v>
      </c>
      <c r="R11" s="4"/>
      <c r="S11" s="6">
        <v>394592467150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400000</v>
      </c>
      <c r="AD11" s="4"/>
      <c r="AE11" s="6">
        <v>986660</v>
      </c>
      <c r="AF11" s="4"/>
      <c r="AG11" s="6">
        <v>395149846873</v>
      </c>
      <c r="AH11" s="4"/>
      <c r="AI11" s="6">
        <v>394592467150</v>
      </c>
      <c r="AK11" s="9">
        <v>1.3155778091184915E-2</v>
      </c>
    </row>
    <row r="12" spans="1:37">
      <c r="A12" s="1" t="s">
        <v>136</v>
      </c>
      <c r="C12" s="4" t="s">
        <v>127</v>
      </c>
      <c r="D12" s="4"/>
      <c r="E12" s="4" t="s">
        <v>127</v>
      </c>
      <c r="F12" s="4"/>
      <c r="G12" s="4" t="s">
        <v>137</v>
      </c>
      <c r="H12" s="4"/>
      <c r="I12" s="4" t="s">
        <v>138</v>
      </c>
      <c r="J12" s="4"/>
      <c r="K12" s="6">
        <v>16</v>
      </c>
      <c r="L12" s="4"/>
      <c r="M12" s="6">
        <v>16</v>
      </c>
      <c r="N12" s="4"/>
      <c r="O12" s="6">
        <v>3859</v>
      </c>
      <c r="P12" s="4"/>
      <c r="Q12" s="6">
        <v>3759755016</v>
      </c>
      <c r="R12" s="4"/>
      <c r="S12" s="6">
        <v>3769559643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3859</v>
      </c>
      <c r="AD12" s="4"/>
      <c r="AE12" s="6">
        <v>980000</v>
      </c>
      <c r="AF12" s="4"/>
      <c r="AG12" s="6">
        <v>3759755016</v>
      </c>
      <c r="AH12" s="4"/>
      <c r="AI12" s="6">
        <v>3781134545</v>
      </c>
      <c r="AK12" s="9">
        <v>1.2606365085024264E-4</v>
      </c>
    </row>
    <row r="13" spans="1:37">
      <c r="A13" s="1" t="s">
        <v>139</v>
      </c>
      <c r="C13" s="4" t="s">
        <v>127</v>
      </c>
      <c r="D13" s="4"/>
      <c r="E13" s="4" t="s">
        <v>127</v>
      </c>
      <c r="F13" s="4"/>
      <c r="G13" s="4" t="s">
        <v>140</v>
      </c>
      <c r="H13" s="4"/>
      <c r="I13" s="4" t="s">
        <v>141</v>
      </c>
      <c r="J13" s="4"/>
      <c r="K13" s="6">
        <v>18</v>
      </c>
      <c r="L13" s="4"/>
      <c r="M13" s="6">
        <v>18</v>
      </c>
      <c r="N13" s="4"/>
      <c r="O13" s="6">
        <v>0</v>
      </c>
      <c r="P13" s="4"/>
      <c r="Q13" s="6">
        <v>0</v>
      </c>
      <c r="R13" s="4"/>
      <c r="S13" s="6">
        <v>0</v>
      </c>
      <c r="T13" s="4"/>
      <c r="U13" s="6">
        <v>130000</v>
      </c>
      <c r="V13" s="4"/>
      <c r="W13" s="6">
        <v>122281320780</v>
      </c>
      <c r="X13" s="4"/>
      <c r="Y13" s="6">
        <v>0</v>
      </c>
      <c r="Z13" s="4"/>
      <c r="AA13" s="6">
        <v>0</v>
      </c>
      <c r="AB13" s="4"/>
      <c r="AC13" s="6">
        <v>130000</v>
      </c>
      <c r="AD13" s="4"/>
      <c r="AE13" s="6">
        <v>990000</v>
      </c>
      <c r="AF13" s="4"/>
      <c r="AG13" s="6">
        <v>122281320780</v>
      </c>
      <c r="AH13" s="4"/>
      <c r="AI13" s="6">
        <v>128676673125</v>
      </c>
      <c r="AK13" s="9">
        <v>4.2901015555903213E-3</v>
      </c>
    </row>
    <row r="14" spans="1:37">
      <c r="A14" s="1" t="s">
        <v>142</v>
      </c>
      <c r="C14" s="4" t="s">
        <v>127</v>
      </c>
      <c r="D14" s="4"/>
      <c r="E14" s="4" t="s">
        <v>127</v>
      </c>
      <c r="F14" s="4"/>
      <c r="G14" s="4" t="s">
        <v>143</v>
      </c>
      <c r="H14" s="4"/>
      <c r="I14" s="4" t="s">
        <v>144</v>
      </c>
      <c r="J14" s="4"/>
      <c r="K14" s="6">
        <v>0</v>
      </c>
      <c r="L14" s="4"/>
      <c r="M14" s="6">
        <v>0</v>
      </c>
      <c r="N14" s="4"/>
      <c r="O14" s="6">
        <v>0</v>
      </c>
      <c r="P14" s="4"/>
      <c r="Q14" s="6">
        <v>0</v>
      </c>
      <c r="R14" s="4"/>
      <c r="S14" s="6">
        <v>0</v>
      </c>
      <c r="T14" s="4"/>
      <c r="U14" s="6">
        <v>152282</v>
      </c>
      <c r="V14" s="4"/>
      <c r="W14" s="6">
        <v>140289925011</v>
      </c>
      <c r="X14" s="4"/>
      <c r="Y14" s="6">
        <v>0</v>
      </c>
      <c r="Z14" s="4"/>
      <c r="AA14" s="6">
        <v>0</v>
      </c>
      <c r="AB14" s="4"/>
      <c r="AC14" s="6">
        <v>152282</v>
      </c>
      <c r="AD14" s="4"/>
      <c r="AE14" s="6">
        <v>920900</v>
      </c>
      <c r="AF14" s="4"/>
      <c r="AG14" s="6">
        <v>140289925011</v>
      </c>
      <c r="AH14" s="4"/>
      <c r="AI14" s="6">
        <v>140211075935</v>
      </c>
      <c r="AK14" s="9">
        <v>4.6746604522126837E-3</v>
      </c>
    </row>
    <row r="15" spans="1:37">
      <c r="A15" s="1" t="s">
        <v>145</v>
      </c>
      <c r="C15" s="4" t="s">
        <v>127</v>
      </c>
      <c r="D15" s="4"/>
      <c r="E15" s="4" t="s">
        <v>127</v>
      </c>
      <c r="F15" s="4"/>
      <c r="G15" s="4" t="s">
        <v>146</v>
      </c>
      <c r="H15" s="4"/>
      <c r="I15" s="4" t="s">
        <v>147</v>
      </c>
      <c r="J15" s="4"/>
      <c r="K15" s="6">
        <v>15</v>
      </c>
      <c r="L15" s="4"/>
      <c r="M15" s="6">
        <v>15</v>
      </c>
      <c r="N15" s="4"/>
      <c r="O15" s="6">
        <v>0</v>
      </c>
      <c r="P15" s="4"/>
      <c r="Q15" s="6">
        <v>0</v>
      </c>
      <c r="R15" s="4"/>
      <c r="S15" s="6">
        <v>0</v>
      </c>
      <c r="T15" s="4"/>
      <c r="U15" s="6">
        <v>500000</v>
      </c>
      <c r="V15" s="4"/>
      <c r="W15" s="6">
        <v>469342165312</v>
      </c>
      <c r="X15" s="4"/>
      <c r="Y15" s="6">
        <v>0</v>
      </c>
      <c r="Z15" s="4"/>
      <c r="AA15" s="6">
        <v>0</v>
      </c>
      <c r="AB15" s="4"/>
      <c r="AC15" s="6">
        <v>500000</v>
      </c>
      <c r="AD15" s="4"/>
      <c r="AE15" s="6">
        <v>938580</v>
      </c>
      <c r="AF15" s="4"/>
      <c r="AG15" s="6">
        <v>469342165312</v>
      </c>
      <c r="AH15" s="4"/>
      <c r="AI15" s="6">
        <v>469204941187</v>
      </c>
      <c r="AK15" s="9">
        <v>1.5643370310962211E-2</v>
      </c>
    </row>
    <row r="16" spans="1:37">
      <c r="A16" s="1" t="s">
        <v>148</v>
      </c>
      <c r="C16" s="4" t="s">
        <v>127</v>
      </c>
      <c r="D16" s="4"/>
      <c r="E16" s="4" t="s">
        <v>127</v>
      </c>
      <c r="F16" s="4"/>
      <c r="G16" s="4" t="s">
        <v>149</v>
      </c>
      <c r="H16" s="4"/>
      <c r="I16" s="4" t="s">
        <v>150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0</v>
      </c>
      <c r="R16" s="4"/>
      <c r="S16" s="6">
        <v>0</v>
      </c>
      <c r="T16" s="4"/>
      <c r="U16" s="6">
        <v>100000</v>
      </c>
      <c r="V16" s="4"/>
      <c r="W16" s="6">
        <v>82445940618</v>
      </c>
      <c r="X16" s="4"/>
      <c r="Y16" s="6">
        <v>59500</v>
      </c>
      <c r="Z16" s="4"/>
      <c r="AA16" s="6">
        <v>49990572570</v>
      </c>
      <c r="AB16" s="4"/>
      <c r="AC16" s="6">
        <v>40500</v>
      </c>
      <c r="AD16" s="4"/>
      <c r="AE16" s="6">
        <v>840330</v>
      </c>
      <c r="AF16" s="4"/>
      <c r="AG16" s="6">
        <v>33390605950</v>
      </c>
      <c r="AH16" s="4"/>
      <c r="AI16" s="6">
        <v>34027196456</v>
      </c>
      <c r="AK16" s="9">
        <v>1.134472355424157E-3</v>
      </c>
    </row>
    <row r="17" spans="1:37">
      <c r="A17" s="1" t="s">
        <v>151</v>
      </c>
      <c r="C17" s="4" t="s">
        <v>127</v>
      </c>
      <c r="D17" s="4"/>
      <c r="E17" s="4" t="s">
        <v>127</v>
      </c>
      <c r="F17" s="4"/>
      <c r="G17" s="4" t="s">
        <v>152</v>
      </c>
      <c r="H17" s="4"/>
      <c r="I17" s="4" t="s">
        <v>153</v>
      </c>
      <c r="J17" s="4"/>
      <c r="K17" s="6">
        <v>0</v>
      </c>
      <c r="L17" s="4"/>
      <c r="M17" s="6">
        <v>0</v>
      </c>
      <c r="N17" s="4"/>
      <c r="O17" s="6">
        <v>0</v>
      </c>
      <c r="P17" s="4"/>
      <c r="Q17" s="6">
        <v>0</v>
      </c>
      <c r="R17" s="4"/>
      <c r="S17" s="6">
        <v>0</v>
      </c>
      <c r="T17" s="4"/>
      <c r="U17" s="6">
        <v>20100</v>
      </c>
      <c r="V17" s="4"/>
      <c r="W17" s="6">
        <v>19739767182</v>
      </c>
      <c r="X17" s="4"/>
      <c r="Y17" s="6">
        <v>0</v>
      </c>
      <c r="Z17" s="4"/>
      <c r="AA17" s="6">
        <v>0</v>
      </c>
      <c r="AB17" s="4"/>
      <c r="AC17" s="6">
        <v>20100</v>
      </c>
      <c r="AD17" s="4"/>
      <c r="AE17" s="6">
        <v>990000</v>
      </c>
      <c r="AF17" s="4"/>
      <c r="AG17" s="6">
        <v>19739767182</v>
      </c>
      <c r="AH17" s="4"/>
      <c r="AI17" s="6">
        <v>19895393306</v>
      </c>
      <c r="AK17" s="9">
        <v>6.633157020483223E-4</v>
      </c>
    </row>
    <row r="18" spans="1:37">
      <c r="A18" s="1" t="s">
        <v>154</v>
      </c>
      <c r="C18" s="4" t="s">
        <v>127</v>
      </c>
      <c r="D18" s="4"/>
      <c r="E18" s="4" t="s">
        <v>127</v>
      </c>
      <c r="F18" s="4"/>
      <c r="G18" s="4" t="s">
        <v>155</v>
      </c>
      <c r="H18" s="4"/>
      <c r="I18" s="4" t="s">
        <v>156</v>
      </c>
      <c r="J18" s="4"/>
      <c r="K18" s="6">
        <v>0</v>
      </c>
      <c r="L18" s="4"/>
      <c r="M18" s="6">
        <v>0</v>
      </c>
      <c r="N18" s="4"/>
      <c r="O18" s="6">
        <v>0</v>
      </c>
      <c r="P18" s="4"/>
      <c r="Q18" s="6">
        <v>0</v>
      </c>
      <c r="R18" s="4"/>
      <c r="S18" s="6">
        <v>0</v>
      </c>
      <c r="T18" s="4"/>
      <c r="U18" s="6">
        <v>41600</v>
      </c>
      <c r="V18" s="4"/>
      <c r="W18" s="6">
        <v>40107103091</v>
      </c>
      <c r="X18" s="4"/>
      <c r="Y18" s="6">
        <v>0</v>
      </c>
      <c r="Z18" s="4"/>
      <c r="AA18" s="6">
        <v>0</v>
      </c>
      <c r="AB18" s="4"/>
      <c r="AC18" s="6">
        <v>41600</v>
      </c>
      <c r="AD18" s="4"/>
      <c r="AE18" s="6">
        <v>968120</v>
      </c>
      <c r="AF18" s="4"/>
      <c r="AG18" s="6">
        <v>40107103091</v>
      </c>
      <c r="AH18" s="4"/>
      <c r="AI18" s="6">
        <v>40266492375</v>
      </c>
      <c r="AK18" s="9">
        <v>1.3424915128816073E-3</v>
      </c>
    </row>
    <row r="19" spans="1:37" ht="24.75" thickBot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1">
        <f>SUM(Q9:Q18)</f>
        <v>468954795274</v>
      </c>
      <c r="R19" s="4"/>
      <c r="S19" s="11">
        <f>SUM(S9:S18)</f>
        <v>470736011629</v>
      </c>
      <c r="T19" s="4"/>
      <c r="U19" s="4"/>
      <c r="V19" s="4"/>
      <c r="W19" s="11">
        <f>SUM(W9:W18)</f>
        <v>874206221994</v>
      </c>
      <c r="X19" s="4"/>
      <c r="Y19" s="4"/>
      <c r="Z19" s="4"/>
      <c r="AA19" s="11">
        <f>SUM(AA9:AA18)</f>
        <v>49990572570</v>
      </c>
      <c r="AB19" s="4"/>
      <c r="AC19" s="4"/>
      <c r="AD19" s="4"/>
      <c r="AE19" s="4"/>
      <c r="AF19" s="4"/>
      <c r="AG19" s="11">
        <f>SUM(AG9:AG18)</f>
        <v>1294105682600</v>
      </c>
      <c r="AH19" s="4"/>
      <c r="AI19" s="11">
        <f>SUM(AI9:AI18)</f>
        <v>1302738806587</v>
      </c>
      <c r="AK19" s="13">
        <f>SUM(AK9:AK18)</f>
        <v>4.3433527188238515E-2</v>
      </c>
    </row>
    <row r="20" spans="1:37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7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4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5" ht="24.75">
      <c r="A6" s="19" t="s">
        <v>158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H6" s="20" t="s">
        <v>159</v>
      </c>
      <c r="I6" s="20" t="s">
        <v>159</v>
      </c>
      <c r="K6" s="20" t="s">
        <v>6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25" ht="24.75">
      <c r="A7" s="20" t="s">
        <v>158</v>
      </c>
      <c r="C7" s="20" t="s">
        <v>160</v>
      </c>
      <c r="E7" s="20" t="s">
        <v>161</v>
      </c>
      <c r="G7" s="20" t="s">
        <v>162</v>
      </c>
      <c r="I7" s="20" t="s">
        <v>124</v>
      </c>
      <c r="K7" s="20" t="s">
        <v>163</v>
      </c>
      <c r="M7" s="20" t="s">
        <v>164</v>
      </c>
      <c r="O7" s="20" t="s">
        <v>165</v>
      </c>
      <c r="Q7" s="20" t="s">
        <v>163</v>
      </c>
      <c r="S7" s="20" t="s">
        <v>157</v>
      </c>
    </row>
    <row r="8" spans="1:25">
      <c r="A8" s="1" t="s">
        <v>166</v>
      </c>
      <c r="C8" s="4" t="s">
        <v>167</v>
      </c>
      <c r="D8" s="4"/>
      <c r="E8" s="4" t="s">
        <v>168</v>
      </c>
      <c r="F8" s="4"/>
      <c r="G8" s="4" t="s">
        <v>169</v>
      </c>
      <c r="H8" s="4"/>
      <c r="I8" s="6">
        <v>8</v>
      </c>
      <c r="J8" s="4"/>
      <c r="K8" s="6">
        <v>201145352191</v>
      </c>
      <c r="L8" s="4"/>
      <c r="M8" s="6">
        <v>2270696000</v>
      </c>
      <c r="N8" s="4"/>
      <c r="O8" s="6">
        <v>203000012000</v>
      </c>
      <c r="P8" s="4"/>
      <c r="Q8" s="6">
        <v>416036191</v>
      </c>
      <c r="R8" s="4"/>
      <c r="S8" s="9">
        <v>1.3870715389549531E-5</v>
      </c>
      <c r="T8" s="4"/>
      <c r="U8" s="4"/>
      <c r="V8" s="4"/>
      <c r="W8" s="4"/>
      <c r="X8" s="4"/>
      <c r="Y8" s="4"/>
    </row>
    <row r="9" spans="1:25">
      <c r="A9" s="1" t="s">
        <v>170</v>
      </c>
      <c r="C9" s="4" t="s">
        <v>171</v>
      </c>
      <c r="D9" s="4"/>
      <c r="E9" s="4" t="s">
        <v>168</v>
      </c>
      <c r="F9" s="4"/>
      <c r="G9" s="4" t="s">
        <v>172</v>
      </c>
      <c r="H9" s="4"/>
      <c r="I9" s="6">
        <v>8</v>
      </c>
      <c r="J9" s="4"/>
      <c r="K9" s="6">
        <v>12182463343</v>
      </c>
      <c r="L9" s="4"/>
      <c r="M9" s="6">
        <v>57753916465</v>
      </c>
      <c r="N9" s="4"/>
      <c r="O9" s="6">
        <v>12000000000</v>
      </c>
      <c r="P9" s="4"/>
      <c r="Q9" s="6">
        <v>57936379808</v>
      </c>
      <c r="R9" s="4"/>
      <c r="S9" s="9">
        <v>1.9316084811900709E-3</v>
      </c>
      <c r="T9" s="4"/>
      <c r="U9" s="4"/>
      <c r="V9" s="4"/>
      <c r="W9" s="4"/>
      <c r="X9" s="4"/>
      <c r="Y9" s="4"/>
    </row>
    <row r="10" spans="1:25">
      <c r="A10" s="1" t="s">
        <v>173</v>
      </c>
      <c r="C10" s="4" t="s">
        <v>174</v>
      </c>
      <c r="D10" s="4"/>
      <c r="E10" s="4" t="s">
        <v>168</v>
      </c>
      <c r="F10" s="4"/>
      <c r="G10" s="4" t="s">
        <v>175</v>
      </c>
      <c r="H10" s="4"/>
      <c r="I10" s="6">
        <v>8</v>
      </c>
      <c r="J10" s="4"/>
      <c r="K10" s="6">
        <v>766774217384</v>
      </c>
      <c r="L10" s="4"/>
      <c r="M10" s="6">
        <v>3404336835842</v>
      </c>
      <c r="N10" s="4"/>
      <c r="O10" s="6">
        <v>4055172035000</v>
      </c>
      <c r="P10" s="4"/>
      <c r="Q10" s="6">
        <v>115939018226</v>
      </c>
      <c r="R10" s="4"/>
      <c r="S10" s="9">
        <v>3.8654260353918144E-3</v>
      </c>
      <c r="T10" s="4"/>
      <c r="U10" s="4"/>
      <c r="V10" s="4"/>
      <c r="W10" s="4"/>
      <c r="X10" s="4"/>
      <c r="Y10" s="4"/>
    </row>
    <row r="11" spans="1:25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980102032918</v>
      </c>
      <c r="L11" s="4"/>
      <c r="M11" s="11">
        <f>SUM(M8:M10)</f>
        <v>3464361448307</v>
      </c>
      <c r="N11" s="4"/>
      <c r="O11" s="11">
        <f>SUM(O8:O10)</f>
        <v>4270172047000</v>
      </c>
      <c r="P11" s="4"/>
      <c r="Q11" s="11">
        <f>SUM(Q8:Q10)</f>
        <v>174291434225</v>
      </c>
      <c r="R11" s="4"/>
      <c r="S11" s="13">
        <f>SUM(S8:S10)</f>
        <v>5.810905231971435E-3</v>
      </c>
      <c r="T11" s="4"/>
      <c r="U11" s="4"/>
      <c r="V11" s="4"/>
      <c r="W11" s="4"/>
      <c r="X11" s="4"/>
      <c r="Y11" s="4"/>
    </row>
    <row r="12" spans="1:25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topLeftCell="A5" workbookViewId="0">
      <selection activeCell="K22" sqref="K22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20" t="s">
        <v>177</v>
      </c>
      <c r="B6" s="20" t="s">
        <v>177</v>
      </c>
      <c r="C6" s="20" t="s">
        <v>177</v>
      </c>
      <c r="D6" s="20" t="s">
        <v>177</v>
      </c>
      <c r="E6" s="20" t="s">
        <v>177</v>
      </c>
      <c r="F6" s="20" t="s">
        <v>177</v>
      </c>
      <c r="G6" s="20" t="s">
        <v>177</v>
      </c>
      <c r="I6" s="20" t="s">
        <v>178</v>
      </c>
      <c r="J6" s="20" t="s">
        <v>178</v>
      </c>
      <c r="K6" s="20" t="s">
        <v>178</v>
      </c>
      <c r="L6" s="20" t="s">
        <v>178</v>
      </c>
      <c r="M6" s="20" t="s">
        <v>178</v>
      </c>
      <c r="O6" s="20" t="s">
        <v>179</v>
      </c>
      <c r="P6" s="20" t="s">
        <v>179</v>
      </c>
      <c r="Q6" s="20" t="s">
        <v>179</v>
      </c>
      <c r="R6" s="20" t="s">
        <v>179</v>
      </c>
      <c r="S6" s="20" t="s">
        <v>179</v>
      </c>
    </row>
    <row r="7" spans="1:19" ht="24.75">
      <c r="A7" s="20" t="s">
        <v>180</v>
      </c>
      <c r="C7" s="20" t="s">
        <v>181</v>
      </c>
      <c r="E7" s="20" t="s">
        <v>123</v>
      </c>
      <c r="G7" s="20" t="s">
        <v>124</v>
      </c>
      <c r="I7" s="20" t="s">
        <v>182</v>
      </c>
      <c r="K7" s="20" t="s">
        <v>183</v>
      </c>
      <c r="M7" s="20" t="s">
        <v>184</v>
      </c>
      <c r="O7" s="20" t="s">
        <v>182</v>
      </c>
      <c r="Q7" s="20" t="s">
        <v>183</v>
      </c>
      <c r="S7" s="20" t="s">
        <v>184</v>
      </c>
    </row>
    <row r="8" spans="1:19">
      <c r="A8" s="1" t="s">
        <v>185</v>
      </c>
      <c r="C8" s="4" t="s">
        <v>273</v>
      </c>
      <c r="D8" s="4"/>
      <c r="E8" s="4" t="s">
        <v>187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1309274646</v>
      </c>
      <c r="P8" s="4"/>
      <c r="Q8" s="6">
        <v>0</v>
      </c>
      <c r="R8" s="4"/>
      <c r="S8" s="6">
        <v>1309274646</v>
      </c>
    </row>
    <row r="9" spans="1:19">
      <c r="A9" s="1" t="s">
        <v>188</v>
      </c>
      <c r="C9" s="4" t="s">
        <v>273</v>
      </c>
      <c r="D9" s="4"/>
      <c r="E9" s="4" t="s">
        <v>189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45800537</v>
      </c>
      <c r="P9" s="4"/>
      <c r="Q9" s="6">
        <v>0</v>
      </c>
      <c r="R9" s="4"/>
      <c r="S9" s="6">
        <v>45800537</v>
      </c>
    </row>
    <row r="10" spans="1:19">
      <c r="A10" s="1" t="s">
        <v>133</v>
      </c>
      <c r="C10" s="4" t="s">
        <v>273</v>
      </c>
      <c r="D10" s="4"/>
      <c r="E10" s="4" t="s">
        <v>135</v>
      </c>
      <c r="F10" s="4"/>
      <c r="G10" s="6">
        <v>18</v>
      </c>
      <c r="H10" s="4"/>
      <c r="I10" s="6">
        <v>6365786300</v>
      </c>
      <c r="J10" s="4"/>
      <c r="K10" s="6">
        <v>0</v>
      </c>
      <c r="L10" s="4"/>
      <c r="M10" s="6">
        <v>6365786300</v>
      </c>
      <c r="N10" s="4"/>
      <c r="O10" s="6">
        <v>24778333011</v>
      </c>
      <c r="P10" s="4"/>
      <c r="Q10" s="6">
        <v>0</v>
      </c>
      <c r="R10" s="4"/>
      <c r="S10" s="6">
        <v>24778333011</v>
      </c>
    </row>
    <row r="11" spans="1:19">
      <c r="A11" s="1" t="s">
        <v>145</v>
      </c>
      <c r="C11" s="4" t="s">
        <v>273</v>
      </c>
      <c r="D11" s="4"/>
      <c r="E11" s="4" t="s">
        <v>147</v>
      </c>
      <c r="F11" s="4"/>
      <c r="G11" s="6">
        <v>15</v>
      </c>
      <c r="H11" s="4"/>
      <c r="I11" s="6">
        <v>639554795</v>
      </c>
      <c r="J11" s="4"/>
      <c r="K11" s="6">
        <v>0</v>
      </c>
      <c r="L11" s="4"/>
      <c r="M11" s="6">
        <v>639554795</v>
      </c>
      <c r="N11" s="4"/>
      <c r="O11" s="6">
        <v>5409340520</v>
      </c>
      <c r="P11" s="4"/>
      <c r="Q11" s="6">
        <v>0</v>
      </c>
      <c r="R11" s="4"/>
      <c r="S11" s="6">
        <v>5409340520</v>
      </c>
    </row>
    <row r="12" spans="1:19">
      <c r="A12" s="1" t="s">
        <v>136</v>
      </c>
      <c r="C12" s="4" t="s">
        <v>273</v>
      </c>
      <c r="D12" s="4"/>
      <c r="E12" s="4" t="s">
        <v>138</v>
      </c>
      <c r="F12" s="4"/>
      <c r="G12" s="6">
        <v>16</v>
      </c>
      <c r="H12" s="4"/>
      <c r="I12" s="6">
        <v>54304647</v>
      </c>
      <c r="J12" s="4"/>
      <c r="K12" s="6">
        <v>0</v>
      </c>
      <c r="L12" s="4"/>
      <c r="M12" s="6">
        <v>54304647</v>
      </c>
      <c r="N12" s="4"/>
      <c r="O12" s="6">
        <v>4181363239</v>
      </c>
      <c r="P12" s="4"/>
      <c r="Q12" s="6">
        <v>0</v>
      </c>
      <c r="R12" s="4"/>
      <c r="S12" s="6">
        <v>4181363239</v>
      </c>
    </row>
    <row r="13" spans="1:19">
      <c r="A13" s="1" t="s">
        <v>139</v>
      </c>
      <c r="C13" s="4" t="s">
        <v>273</v>
      </c>
      <c r="D13" s="4"/>
      <c r="E13" s="4" t="s">
        <v>141</v>
      </c>
      <c r="F13" s="4"/>
      <c r="G13" s="6">
        <v>18</v>
      </c>
      <c r="H13" s="4"/>
      <c r="I13" s="6">
        <v>124518940</v>
      </c>
      <c r="J13" s="4"/>
      <c r="K13" s="6">
        <v>0</v>
      </c>
      <c r="L13" s="4"/>
      <c r="M13" s="6">
        <v>124518940</v>
      </c>
      <c r="N13" s="4"/>
      <c r="O13" s="6">
        <v>124518940</v>
      </c>
      <c r="P13" s="4"/>
      <c r="Q13" s="6">
        <v>0</v>
      </c>
      <c r="R13" s="4"/>
      <c r="S13" s="6">
        <v>124518940</v>
      </c>
    </row>
    <row r="14" spans="1:19">
      <c r="A14" s="1" t="s">
        <v>190</v>
      </c>
      <c r="C14" s="4" t="s">
        <v>273</v>
      </c>
      <c r="D14" s="4"/>
      <c r="E14" s="4" t="s">
        <v>191</v>
      </c>
      <c r="F14" s="4"/>
      <c r="G14" s="6">
        <v>21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11109175055</v>
      </c>
      <c r="P14" s="4"/>
      <c r="Q14" s="6">
        <v>0</v>
      </c>
      <c r="R14" s="4"/>
      <c r="S14" s="6">
        <v>11109175055</v>
      </c>
    </row>
    <row r="15" spans="1:19">
      <c r="A15" s="1" t="s">
        <v>192</v>
      </c>
      <c r="C15" s="4" t="s">
        <v>273</v>
      </c>
      <c r="D15" s="4"/>
      <c r="E15" s="4" t="s">
        <v>193</v>
      </c>
      <c r="F15" s="4"/>
      <c r="G15" s="6">
        <v>18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120101527</v>
      </c>
      <c r="P15" s="4"/>
      <c r="Q15" s="6">
        <v>0</v>
      </c>
      <c r="R15" s="4"/>
      <c r="S15" s="6">
        <v>120101527</v>
      </c>
    </row>
    <row r="16" spans="1:19">
      <c r="A16" s="1" t="s">
        <v>194</v>
      </c>
      <c r="C16" s="4" t="s">
        <v>273</v>
      </c>
      <c r="D16" s="4"/>
      <c r="E16" s="4" t="s">
        <v>195</v>
      </c>
      <c r="F16" s="4"/>
      <c r="G16" s="6">
        <v>18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604931509</v>
      </c>
      <c r="P16" s="4"/>
      <c r="Q16" s="6">
        <v>0</v>
      </c>
      <c r="R16" s="4"/>
      <c r="S16" s="6">
        <v>604931509</v>
      </c>
    </row>
    <row r="17" spans="1:19">
      <c r="A17" s="1" t="s">
        <v>166</v>
      </c>
      <c r="C17" s="6">
        <v>1</v>
      </c>
      <c r="D17" s="4"/>
      <c r="E17" s="4" t="s">
        <v>273</v>
      </c>
      <c r="F17" s="4"/>
      <c r="G17" s="6">
        <v>8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609574644</v>
      </c>
      <c r="P17" s="4"/>
      <c r="Q17" s="6">
        <v>0</v>
      </c>
      <c r="R17" s="4"/>
      <c r="S17" s="6">
        <v>609574644</v>
      </c>
    </row>
    <row r="18" spans="1:19">
      <c r="A18" s="1" t="s">
        <v>170</v>
      </c>
      <c r="C18" s="6">
        <v>25</v>
      </c>
      <c r="D18" s="4"/>
      <c r="E18" s="4" t="s">
        <v>273</v>
      </c>
      <c r="F18" s="4"/>
      <c r="G18" s="6">
        <v>8</v>
      </c>
      <c r="H18" s="4"/>
      <c r="I18" s="6">
        <v>32656465</v>
      </c>
      <c r="J18" s="4"/>
      <c r="K18" s="6">
        <v>0</v>
      </c>
      <c r="L18" s="4"/>
      <c r="M18" s="6">
        <v>32656465</v>
      </c>
      <c r="N18" s="4"/>
      <c r="O18" s="6">
        <v>40113714</v>
      </c>
      <c r="P18" s="4"/>
      <c r="Q18" s="6">
        <v>0</v>
      </c>
      <c r="R18" s="4"/>
      <c r="S18" s="6">
        <v>40113714</v>
      </c>
    </row>
    <row r="19" spans="1:19">
      <c r="A19" s="1" t="s">
        <v>173</v>
      </c>
      <c r="C19" s="6">
        <v>1</v>
      </c>
      <c r="D19" s="4"/>
      <c r="E19" s="4" t="s">
        <v>273</v>
      </c>
      <c r="F19" s="4"/>
      <c r="G19" s="6">
        <v>8</v>
      </c>
      <c r="H19" s="4"/>
      <c r="I19" s="6">
        <v>490261842</v>
      </c>
      <c r="J19" s="4"/>
      <c r="K19" s="6">
        <v>0</v>
      </c>
      <c r="L19" s="4"/>
      <c r="M19" s="6">
        <v>490261842</v>
      </c>
      <c r="N19" s="4"/>
      <c r="O19" s="6">
        <v>521576195</v>
      </c>
      <c r="P19" s="4"/>
      <c r="Q19" s="6">
        <v>0</v>
      </c>
      <c r="R19" s="4"/>
      <c r="S19" s="6">
        <v>521576195</v>
      </c>
    </row>
    <row r="20" spans="1:19" ht="24.75" thickBot="1">
      <c r="C20" s="4"/>
      <c r="D20" s="4"/>
      <c r="E20" s="4"/>
      <c r="F20" s="4"/>
      <c r="G20" s="4"/>
      <c r="H20" s="4"/>
      <c r="I20" s="11">
        <f>SUM(I8:I19)</f>
        <v>7707082989</v>
      </c>
      <c r="J20" s="4"/>
      <c r="K20" s="11">
        <f>SUM(K8:K19)</f>
        <v>0</v>
      </c>
      <c r="L20" s="4"/>
      <c r="M20" s="11">
        <f>SUM(M8:M19)</f>
        <v>7707082989</v>
      </c>
      <c r="N20" s="4"/>
      <c r="O20" s="11">
        <f>SUM(O8:O19)</f>
        <v>48854103537</v>
      </c>
      <c r="P20" s="4"/>
      <c r="Q20" s="11">
        <f>SUM(Q8:Q19)</f>
        <v>0</v>
      </c>
      <c r="R20" s="4"/>
      <c r="S20" s="11">
        <f>SUM(S8:S19)</f>
        <v>48854103537</v>
      </c>
    </row>
    <row r="21" spans="1:19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6"/>
      <c r="Q21" s="6"/>
      <c r="R21" s="6"/>
      <c r="S21" s="6"/>
    </row>
    <row r="24" spans="1:19">
      <c r="M24" s="3"/>
      <c r="N24" s="3"/>
      <c r="O24" s="3"/>
      <c r="P24" s="3"/>
      <c r="Q24" s="3"/>
      <c r="R24" s="3"/>
      <c r="S2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10"/>
    </sheetView>
  </sheetViews>
  <sheetFormatPr defaultRowHeight="2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176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180</v>
      </c>
      <c r="C6" s="20" t="s">
        <v>163</v>
      </c>
      <c r="E6" s="20" t="s">
        <v>260</v>
      </c>
      <c r="G6" s="20" t="s">
        <v>13</v>
      </c>
    </row>
    <row r="7" spans="1:7">
      <c r="A7" s="1" t="s">
        <v>269</v>
      </c>
      <c r="C7" s="3">
        <v>3963612821993</v>
      </c>
      <c r="E7" s="9">
        <f>C7/$C$11</f>
        <v>0.99610333627718639</v>
      </c>
      <c r="G7" s="9">
        <v>0.13214750677359738</v>
      </c>
    </row>
    <row r="8" spans="1:7">
      <c r="A8" s="1" t="s">
        <v>270</v>
      </c>
      <c r="C8" s="3">
        <v>14971310215</v>
      </c>
      <c r="E8" s="9">
        <f t="shared" ref="E8:E10" si="0">C8/$C$11</f>
        <v>3.7624694245750319E-3</v>
      </c>
      <c r="G8" s="9">
        <v>4.9914595771530029E-4</v>
      </c>
    </row>
    <row r="9" spans="1:7">
      <c r="A9" s="1" t="s">
        <v>271</v>
      </c>
      <c r="C9" s="3">
        <v>522918307</v>
      </c>
      <c r="E9" s="9">
        <f t="shared" si="0"/>
        <v>1.3141562851772356E-4</v>
      </c>
      <c r="G9" s="9">
        <v>1.7434182807384864E-5</v>
      </c>
    </row>
    <row r="10" spans="1:7">
      <c r="A10" s="1" t="s">
        <v>267</v>
      </c>
      <c r="C10" s="3">
        <v>11056655</v>
      </c>
      <c r="E10" s="9">
        <f t="shared" si="0"/>
        <v>2.7786697208300851E-6</v>
      </c>
      <c r="G10" s="9">
        <v>3.6863070565281608E-7</v>
      </c>
    </row>
    <row r="11" spans="1:7" ht="24.75" thickBot="1">
      <c r="C11" s="12">
        <f>SUM(C7:C10)</f>
        <v>3979118107170</v>
      </c>
      <c r="E11" s="13">
        <f>SUM(E7:E10)</f>
        <v>1</v>
      </c>
      <c r="G11" s="13">
        <f>SUM(G7:G10)</f>
        <v>0.13266445554482573</v>
      </c>
    </row>
    <row r="12" spans="1:7" ht="24.75" thickTop="1">
      <c r="E12" s="9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0"/>
  <sheetViews>
    <sheetView rightToLeft="1" workbookViewId="0">
      <selection activeCell="E20" sqref="E20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196</v>
      </c>
      <c r="D6" s="20" t="s">
        <v>196</v>
      </c>
      <c r="E6" s="20" t="s">
        <v>196</v>
      </c>
      <c r="F6" s="20" t="s">
        <v>196</v>
      </c>
      <c r="G6" s="20" t="s">
        <v>196</v>
      </c>
      <c r="I6" s="20" t="s">
        <v>178</v>
      </c>
      <c r="J6" s="20" t="s">
        <v>178</v>
      </c>
      <c r="K6" s="20" t="s">
        <v>178</v>
      </c>
      <c r="L6" s="20" t="s">
        <v>178</v>
      </c>
      <c r="M6" s="20" t="s">
        <v>178</v>
      </c>
      <c r="O6" s="20" t="s">
        <v>179</v>
      </c>
      <c r="P6" s="20" t="s">
        <v>179</v>
      </c>
      <c r="Q6" s="20" t="s">
        <v>179</v>
      </c>
      <c r="R6" s="20" t="s">
        <v>179</v>
      </c>
      <c r="S6" s="20" t="s">
        <v>179</v>
      </c>
    </row>
    <row r="7" spans="1:19" ht="24.75">
      <c r="A7" s="20" t="s">
        <v>3</v>
      </c>
      <c r="C7" s="20" t="s">
        <v>197</v>
      </c>
      <c r="E7" s="20" t="s">
        <v>198</v>
      </c>
      <c r="G7" s="20" t="s">
        <v>199</v>
      </c>
      <c r="I7" s="20" t="s">
        <v>200</v>
      </c>
      <c r="K7" s="20" t="s">
        <v>183</v>
      </c>
      <c r="M7" s="20" t="s">
        <v>201</v>
      </c>
      <c r="O7" s="20" t="s">
        <v>200</v>
      </c>
      <c r="Q7" s="20" t="s">
        <v>183</v>
      </c>
      <c r="S7" s="20" t="s">
        <v>201</v>
      </c>
    </row>
    <row r="8" spans="1:19">
      <c r="A8" s="1" t="s">
        <v>64</v>
      </c>
      <c r="C8" s="1" t="s">
        <v>202</v>
      </c>
      <c r="E8" s="6">
        <v>72151575</v>
      </c>
      <c r="F8" s="4"/>
      <c r="G8" s="6">
        <v>800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57721260000</v>
      </c>
      <c r="P8" s="4"/>
      <c r="Q8" s="6">
        <v>0</v>
      </c>
      <c r="R8" s="4"/>
      <c r="S8" s="6">
        <v>57721260000</v>
      </c>
    </row>
    <row r="9" spans="1:19">
      <c r="A9" s="1" t="s">
        <v>68</v>
      </c>
      <c r="C9" s="1" t="s">
        <v>6</v>
      </c>
      <c r="E9" s="6">
        <v>55906620</v>
      </c>
      <c r="F9" s="4"/>
      <c r="G9" s="6">
        <v>2350</v>
      </c>
      <c r="H9" s="4"/>
      <c r="I9" s="6">
        <v>131380557000</v>
      </c>
      <c r="J9" s="4"/>
      <c r="K9" s="6">
        <v>18812708866</v>
      </c>
      <c r="L9" s="4"/>
      <c r="M9" s="6">
        <v>112567848134</v>
      </c>
      <c r="N9" s="4"/>
      <c r="O9" s="6">
        <v>131380557000</v>
      </c>
      <c r="P9" s="4"/>
      <c r="Q9" s="6">
        <v>18812708866</v>
      </c>
      <c r="R9" s="4"/>
      <c r="S9" s="6">
        <v>112567848134</v>
      </c>
    </row>
    <row r="10" spans="1:19">
      <c r="A10" s="1" t="s">
        <v>96</v>
      </c>
      <c r="C10" s="1" t="s">
        <v>203</v>
      </c>
      <c r="E10" s="6">
        <v>24004460</v>
      </c>
      <c r="F10" s="4"/>
      <c r="G10" s="6">
        <v>5100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122422746000</v>
      </c>
      <c r="P10" s="4"/>
      <c r="Q10" s="6">
        <v>0</v>
      </c>
      <c r="R10" s="4"/>
      <c r="S10" s="6">
        <v>122422746000</v>
      </c>
    </row>
    <row r="11" spans="1:19">
      <c r="A11" s="1" t="s">
        <v>27</v>
      </c>
      <c r="C11" s="1" t="s">
        <v>204</v>
      </c>
      <c r="E11" s="6">
        <v>4623289</v>
      </c>
      <c r="F11" s="4"/>
      <c r="G11" s="6">
        <v>23500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108647291500</v>
      </c>
      <c r="P11" s="4"/>
      <c r="Q11" s="6">
        <v>0</v>
      </c>
      <c r="R11" s="4"/>
      <c r="S11" s="6">
        <v>108647291500</v>
      </c>
    </row>
    <row r="12" spans="1:19">
      <c r="A12" s="1" t="s">
        <v>40</v>
      </c>
      <c r="C12" s="1" t="s">
        <v>205</v>
      </c>
      <c r="E12" s="6">
        <v>402038</v>
      </c>
      <c r="F12" s="4"/>
      <c r="G12" s="6">
        <v>5650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2271514700</v>
      </c>
      <c r="P12" s="4"/>
      <c r="Q12" s="6">
        <v>0</v>
      </c>
      <c r="R12" s="4"/>
      <c r="S12" s="6">
        <v>2271514700</v>
      </c>
    </row>
    <row r="13" spans="1:19">
      <c r="A13" s="1" t="s">
        <v>116</v>
      </c>
      <c r="C13" s="1" t="s">
        <v>6</v>
      </c>
      <c r="E13" s="6">
        <v>393836</v>
      </c>
      <c r="F13" s="4"/>
      <c r="G13" s="6">
        <v>750</v>
      </c>
      <c r="H13" s="4"/>
      <c r="I13" s="6">
        <v>295377000</v>
      </c>
      <c r="J13" s="4"/>
      <c r="K13" s="6">
        <v>42295768</v>
      </c>
      <c r="L13" s="4"/>
      <c r="M13" s="6">
        <v>253081232</v>
      </c>
      <c r="N13" s="4"/>
      <c r="O13" s="6">
        <v>295377000</v>
      </c>
      <c r="P13" s="4"/>
      <c r="Q13" s="6">
        <v>42295768</v>
      </c>
      <c r="R13" s="4"/>
      <c r="S13" s="6">
        <v>253081232</v>
      </c>
    </row>
    <row r="14" spans="1:19">
      <c r="A14" s="1" t="s">
        <v>57</v>
      </c>
      <c r="C14" s="1" t="s">
        <v>206</v>
      </c>
      <c r="E14" s="6">
        <v>201459023</v>
      </c>
      <c r="F14" s="4"/>
      <c r="G14" s="6">
        <v>135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27196968105</v>
      </c>
      <c r="P14" s="4"/>
      <c r="Q14" s="6">
        <v>0</v>
      </c>
      <c r="R14" s="4"/>
      <c r="S14" s="6">
        <v>27196968105</v>
      </c>
    </row>
    <row r="15" spans="1:19">
      <c r="A15" s="1" t="s">
        <v>95</v>
      </c>
      <c r="C15" s="1" t="s">
        <v>207</v>
      </c>
      <c r="E15" s="6">
        <v>2500000</v>
      </c>
      <c r="F15" s="4"/>
      <c r="G15" s="6">
        <v>2900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7250000000</v>
      </c>
      <c r="P15" s="4"/>
      <c r="Q15" s="6">
        <v>0</v>
      </c>
      <c r="R15" s="4"/>
      <c r="S15" s="6">
        <v>7250000000</v>
      </c>
    </row>
    <row r="16" spans="1:19">
      <c r="A16" s="1" t="s">
        <v>208</v>
      </c>
      <c r="C16" s="1" t="s">
        <v>209</v>
      </c>
      <c r="E16" s="6">
        <v>34232542</v>
      </c>
      <c r="F16" s="4"/>
      <c r="G16" s="6">
        <v>400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13693016800</v>
      </c>
      <c r="P16" s="4"/>
      <c r="Q16" s="6">
        <v>0</v>
      </c>
      <c r="R16" s="4"/>
      <c r="S16" s="6">
        <v>13693016800</v>
      </c>
    </row>
    <row r="17" spans="1:19">
      <c r="A17" s="1" t="s">
        <v>274</v>
      </c>
      <c r="E17" s="6"/>
      <c r="F17" s="4"/>
      <c r="G17" s="6"/>
      <c r="H17" s="4"/>
      <c r="I17" s="6"/>
      <c r="J17" s="4"/>
      <c r="K17" s="6"/>
      <c r="L17" s="4"/>
      <c r="M17" s="6"/>
      <c r="N17" s="4"/>
      <c r="O17" s="6">
        <v>8018622717</v>
      </c>
      <c r="P17" s="4"/>
      <c r="Q17" s="6">
        <v>0</v>
      </c>
      <c r="R17" s="4"/>
      <c r="S17" s="6">
        <f>O17-Q17</f>
        <v>8018622717</v>
      </c>
    </row>
    <row r="18" spans="1:19" ht="24.75" thickBot="1">
      <c r="E18" s="4"/>
      <c r="F18" s="4"/>
      <c r="G18" s="4"/>
      <c r="H18" s="4"/>
      <c r="I18" s="11">
        <f>SUM(I8:I16)</f>
        <v>131675934000</v>
      </c>
      <c r="J18" s="4"/>
      <c r="K18" s="11">
        <f>SUM(K8:K16)</f>
        <v>18855004634</v>
      </c>
      <c r="L18" s="4"/>
      <c r="M18" s="11">
        <f>SUM(M8:M16)</f>
        <v>112820929366</v>
      </c>
      <c r="N18" s="4"/>
      <c r="O18" s="11">
        <f>SUM(O8:O17)</f>
        <v>478897353822</v>
      </c>
      <c r="P18" s="4"/>
      <c r="Q18" s="11">
        <f>SUM(Q8:Q17)</f>
        <v>18855004634</v>
      </c>
      <c r="R18" s="4"/>
      <c r="S18" s="11">
        <f>SUM(S8:S16)</f>
        <v>452023726471</v>
      </c>
    </row>
    <row r="19" spans="1:19" ht="24.75" thickTop="1">
      <c r="E19" s="4"/>
      <c r="F19" s="4"/>
      <c r="G19" s="4"/>
      <c r="H19" s="4"/>
      <c r="I19" s="4"/>
      <c r="J19" s="4"/>
      <c r="K19" s="4"/>
      <c r="L19" s="4"/>
      <c r="M19" s="4"/>
      <c r="N19" s="4"/>
      <c r="O19" s="6"/>
      <c r="P19" s="4"/>
      <c r="Q19" s="4"/>
      <c r="R19" s="4"/>
      <c r="S19" s="4"/>
    </row>
    <row r="20" spans="1:19">
      <c r="O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0"/>
  <sheetViews>
    <sheetView rightToLeft="1" topLeftCell="A110" workbookViewId="0">
      <selection activeCell="I128" sqref="I128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22.85546875" style="1" bestFit="1" customWidth="1"/>
    <col min="20" max="20" width="15.42578125" style="1" bestFit="1" customWidth="1"/>
    <col min="21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178</v>
      </c>
      <c r="D6" s="20" t="s">
        <v>178</v>
      </c>
      <c r="E6" s="20" t="s">
        <v>178</v>
      </c>
      <c r="F6" s="20" t="s">
        <v>178</v>
      </c>
      <c r="G6" s="20" t="s">
        <v>178</v>
      </c>
      <c r="H6" s="20" t="s">
        <v>178</v>
      </c>
      <c r="I6" s="20" t="s">
        <v>178</v>
      </c>
      <c r="K6" s="20" t="s">
        <v>179</v>
      </c>
      <c r="L6" s="20" t="s">
        <v>179</v>
      </c>
      <c r="M6" s="20" t="s">
        <v>179</v>
      </c>
      <c r="N6" s="20" t="s">
        <v>179</v>
      </c>
      <c r="O6" s="20" t="s">
        <v>179</v>
      </c>
      <c r="P6" s="20" t="s">
        <v>179</v>
      </c>
      <c r="Q6" s="20" t="s">
        <v>179</v>
      </c>
    </row>
    <row r="7" spans="1:17" ht="24.75">
      <c r="A7" s="20" t="s">
        <v>3</v>
      </c>
      <c r="C7" s="20" t="s">
        <v>7</v>
      </c>
      <c r="E7" s="20" t="s">
        <v>210</v>
      </c>
      <c r="G7" s="20" t="s">
        <v>211</v>
      </c>
      <c r="I7" s="20" t="s">
        <v>212</v>
      </c>
      <c r="K7" s="20" t="s">
        <v>7</v>
      </c>
      <c r="M7" s="20" t="s">
        <v>210</v>
      </c>
      <c r="O7" s="20" t="s">
        <v>211</v>
      </c>
      <c r="Q7" s="20" t="s">
        <v>212</v>
      </c>
    </row>
    <row r="8" spans="1:17">
      <c r="A8" s="1" t="s">
        <v>106</v>
      </c>
      <c r="C8" s="7">
        <v>14184068</v>
      </c>
      <c r="D8" s="7"/>
      <c r="E8" s="7">
        <v>446395640702</v>
      </c>
      <c r="F8" s="7"/>
      <c r="G8" s="7">
        <v>365040528672</v>
      </c>
      <c r="H8" s="7"/>
      <c r="I8" s="7">
        <f>E8-G8</f>
        <v>81355112030</v>
      </c>
      <c r="J8" s="7"/>
      <c r="K8" s="7">
        <v>14184068</v>
      </c>
      <c r="L8" s="7"/>
      <c r="M8" s="7">
        <v>446395640702</v>
      </c>
      <c r="N8" s="7"/>
      <c r="O8" s="7">
        <v>207206369363</v>
      </c>
      <c r="P8" s="7"/>
      <c r="Q8" s="7">
        <f>M8-O8</f>
        <v>239189271339</v>
      </c>
    </row>
    <row r="9" spans="1:17">
      <c r="A9" s="1" t="s">
        <v>92</v>
      </c>
      <c r="C9" s="7">
        <v>43431403</v>
      </c>
      <c r="D9" s="7"/>
      <c r="E9" s="7">
        <v>301779173203</v>
      </c>
      <c r="F9" s="7"/>
      <c r="G9" s="7">
        <v>243063912036</v>
      </c>
      <c r="H9" s="7"/>
      <c r="I9" s="7">
        <f t="shared" ref="I9:I72" si="0">E9-G9</f>
        <v>58715261167</v>
      </c>
      <c r="J9" s="7"/>
      <c r="K9" s="7">
        <v>43431403</v>
      </c>
      <c r="L9" s="7"/>
      <c r="M9" s="7">
        <v>301779173203</v>
      </c>
      <c r="N9" s="7"/>
      <c r="O9" s="7">
        <v>123188209555</v>
      </c>
      <c r="P9" s="7"/>
      <c r="Q9" s="7">
        <f t="shared" ref="Q9:Q72" si="1">M9-O9</f>
        <v>178590963648</v>
      </c>
    </row>
    <row r="10" spans="1:17">
      <c r="A10" s="1" t="s">
        <v>66</v>
      </c>
      <c r="C10" s="7">
        <v>14647399</v>
      </c>
      <c r="D10" s="7"/>
      <c r="E10" s="7">
        <v>204425867542</v>
      </c>
      <c r="F10" s="7"/>
      <c r="G10" s="7">
        <v>165598813132</v>
      </c>
      <c r="H10" s="7"/>
      <c r="I10" s="7">
        <f t="shared" si="0"/>
        <v>38827054410</v>
      </c>
      <c r="J10" s="7"/>
      <c r="K10" s="7">
        <v>14647399</v>
      </c>
      <c r="L10" s="7"/>
      <c r="M10" s="7">
        <v>204425867542</v>
      </c>
      <c r="N10" s="7"/>
      <c r="O10" s="7">
        <v>127920632553</v>
      </c>
      <c r="P10" s="7"/>
      <c r="Q10" s="7">
        <f t="shared" si="1"/>
        <v>76505234989</v>
      </c>
    </row>
    <row r="11" spans="1:17">
      <c r="A11" s="1" t="s">
        <v>107</v>
      </c>
      <c r="C11" s="7">
        <v>6763911</v>
      </c>
      <c r="D11" s="7"/>
      <c r="E11" s="7">
        <v>152627212060</v>
      </c>
      <c r="F11" s="7"/>
      <c r="G11" s="7">
        <v>136728722078</v>
      </c>
      <c r="H11" s="7"/>
      <c r="I11" s="7">
        <f t="shared" si="0"/>
        <v>15898489982</v>
      </c>
      <c r="J11" s="7"/>
      <c r="K11" s="7">
        <v>6763911</v>
      </c>
      <c r="L11" s="7"/>
      <c r="M11" s="7">
        <v>152627212060</v>
      </c>
      <c r="N11" s="7"/>
      <c r="O11" s="7">
        <v>116773707796</v>
      </c>
      <c r="P11" s="7"/>
      <c r="Q11" s="7">
        <f t="shared" si="1"/>
        <v>35853504264</v>
      </c>
    </row>
    <row r="12" spans="1:17">
      <c r="A12" s="1" t="s">
        <v>99</v>
      </c>
      <c r="C12" s="7">
        <v>15890378</v>
      </c>
      <c r="D12" s="7"/>
      <c r="E12" s="7">
        <v>206925376286</v>
      </c>
      <c r="F12" s="7"/>
      <c r="G12" s="7">
        <v>141779838159</v>
      </c>
      <c r="H12" s="7"/>
      <c r="I12" s="7">
        <f t="shared" si="0"/>
        <v>65145538127</v>
      </c>
      <c r="J12" s="7"/>
      <c r="K12" s="7">
        <v>15890378</v>
      </c>
      <c r="L12" s="7"/>
      <c r="M12" s="7">
        <v>206925376286</v>
      </c>
      <c r="N12" s="7"/>
      <c r="O12" s="7">
        <v>90560731636</v>
      </c>
      <c r="P12" s="7"/>
      <c r="Q12" s="7">
        <f t="shared" si="1"/>
        <v>116364644650</v>
      </c>
    </row>
    <row r="13" spans="1:17">
      <c r="A13" s="1" t="s">
        <v>65</v>
      </c>
      <c r="C13" s="7">
        <v>39600000</v>
      </c>
      <c r="D13" s="7"/>
      <c r="E13" s="7">
        <v>259804908000</v>
      </c>
      <c r="F13" s="7"/>
      <c r="G13" s="7">
        <v>228268671548</v>
      </c>
      <c r="H13" s="7"/>
      <c r="I13" s="7">
        <f t="shared" si="0"/>
        <v>31536236452</v>
      </c>
      <c r="J13" s="7"/>
      <c r="K13" s="7">
        <v>39600000</v>
      </c>
      <c r="L13" s="7"/>
      <c r="M13" s="7">
        <v>259804908000</v>
      </c>
      <c r="N13" s="7"/>
      <c r="O13" s="7">
        <v>117109030298</v>
      </c>
      <c r="P13" s="7"/>
      <c r="Q13" s="7">
        <f t="shared" si="1"/>
        <v>142695877702</v>
      </c>
    </row>
    <row r="14" spans="1:17">
      <c r="A14" s="1" t="s">
        <v>64</v>
      </c>
      <c r="C14" s="7">
        <v>72151575</v>
      </c>
      <c r="D14" s="7"/>
      <c r="E14" s="7">
        <v>482690898156</v>
      </c>
      <c r="F14" s="7"/>
      <c r="G14" s="7">
        <v>426030302384</v>
      </c>
      <c r="H14" s="7"/>
      <c r="I14" s="7">
        <f t="shared" si="0"/>
        <v>56660595772</v>
      </c>
      <c r="J14" s="7"/>
      <c r="K14" s="7">
        <v>72151575</v>
      </c>
      <c r="L14" s="7"/>
      <c r="M14" s="7">
        <v>482690898156</v>
      </c>
      <c r="N14" s="7"/>
      <c r="O14" s="7">
        <v>267810967859</v>
      </c>
      <c r="P14" s="7"/>
      <c r="Q14" s="7">
        <f t="shared" si="1"/>
        <v>214879930297</v>
      </c>
    </row>
    <row r="15" spans="1:17">
      <c r="A15" s="1" t="s">
        <v>17</v>
      </c>
      <c r="C15" s="7">
        <v>63292709</v>
      </c>
      <c r="D15" s="7"/>
      <c r="E15" s="7">
        <v>288596230428</v>
      </c>
      <c r="F15" s="7"/>
      <c r="G15" s="7">
        <v>248518663656</v>
      </c>
      <c r="H15" s="7"/>
      <c r="I15" s="7">
        <f t="shared" si="0"/>
        <v>40077566772</v>
      </c>
      <c r="J15" s="7"/>
      <c r="K15" s="7">
        <v>63292709</v>
      </c>
      <c r="L15" s="7"/>
      <c r="M15" s="7">
        <v>288596230428</v>
      </c>
      <c r="N15" s="7"/>
      <c r="O15" s="7">
        <v>131577379772</v>
      </c>
      <c r="P15" s="7"/>
      <c r="Q15" s="7">
        <f t="shared" si="1"/>
        <v>157018850656</v>
      </c>
    </row>
    <row r="16" spans="1:17">
      <c r="A16" s="1" t="s">
        <v>19</v>
      </c>
      <c r="C16" s="7">
        <v>26750422</v>
      </c>
      <c r="D16" s="7"/>
      <c r="E16" s="7">
        <v>127638033547</v>
      </c>
      <c r="F16" s="7"/>
      <c r="G16" s="7">
        <v>107787972178</v>
      </c>
      <c r="H16" s="7"/>
      <c r="I16" s="7">
        <f t="shared" si="0"/>
        <v>19850061369</v>
      </c>
      <c r="J16" s="7"/>
      <c r="K16" s="7">
        <v>26750422</v>
      </c>
      <c r="L16" s="7"/>
      <c r="M16" s="7">
        <v>127638033547</v>
      </c>
      <c r="N16" s="7"/>
      <c r="O16" s="7">
        <v>83152591045</v>
      </c>
      <c r="P16" s="7"/>
      <c r="Q16" s="7">
        <f t="shared" si="1"/>
        <v>44485442502</v>
      </c>
    </row>
    <row r="17" spans="1:17">
      <c r="A17" s="1" t="s">
        <v>63</v>
      </c>
      <c r="C17" s="7">
        <v>56028340</v>
      </c>
      <c r="D17" s="7"/>
      <c r="E17" s="7">
        <v>423281782465</v>
      </c>
      <c r="F17" s="7"/>
      <c r="G17" s="7">
        <v>320330236110</v>
      </c>
      <c r="H17" s="7"/>
      <c r="I17" s="7">
        <f t="shared" si="0"/>
        <v>102951546355</v>
      </c>
      <c r="J17" s="7"/>
      <c r="K17" s="7">
        <v>56028340</v>
      </c>
      <c r="L17" s="7"/>
      <c r="M17" s="7">
        <v>423281782465</v>
      </c>
      <c r="N17" s="7"/>
      <c r="O17" s="7">
        <v>224503145217</v>
      </c>
      <c r="P17" s="7"/>
      <c r="Q17" s="7">
        <f t="shared" si="1"/>
        <v>198778637248</v>
      </c>
    </row>
    <row r="18" spans="1:17">
      <c r="A18" s="1" t="s">
        <v>67</v>
      </c>
      <c r="C18" s="7">
        <v>13188080</v>
      </c>
      <c r="D18" s="7"/>
      <c r="E18" s="7">
        <v>275564021622</v>
      </c>
      <c r="F18" s="7"/>
      <c r="G18" s="7">
        <v>248296030900</v>
      </c>
      <c r="H18" s="7"/>
      <c r="I18" s="7">
        <f t="shared" si="0"/>
        <v>27267990722</v>
      </c>
      <c r="J18" s="7"/>
      <c r="K18" s="7">
        <v>13188080</v>
      </c>
      <c r="L18" s="7"/>
      <c r="M18" s="7">
        <v>275564021622</v>
      </c>
      <c r="N18" s="7"/>
      <c r="O18" s="7">
        <v>140535029105</v>
      </c>
      <c r="P18" s="7"/>
      <c r="Q18" s="7">
        <f t="shared" si="1"/>
        <v>135028992517</v>
      </c>
    </row>
    <row r="19" spans="1:17">
      <c r="A19" s="1" t="s">
        <v>68</v>
      </c>
      <c r="C19" s="7">
        <v>55906620</v>
      </c>
      <c r="D19" s="7"/>
      <c r="E19" s="7">
        <v>1535508946131</v>
      </c>
      <c r="F19" s="7"/>
      <c r="G19" s="7">
        <v>1428728007022</v>
      </c>
      <c r="H19" s="7"/>
      <c r="I19" s="7">
        <f t="shared" si="0"/>
        <v>106780939109</v>
      </c>
      <c r="J19" s="7"/>
      <c r="K19" s="7">
        <v>55906620</v>
      </c>
      <c r="L19" s="7"/>
      <c r="M19" s="7">
        <v>1535508946131</v>
      </c>
      <c r="N19" s="7"/>
      <c r="O19" s="7">
        <v>797437270071</v>
      </c>
      <c r="P19" s="7"/>
      <c r="Q19" s="7">
        <f t="shared" si="1"/>
        <v>738071676060</v>
      </c>
    </row>
    <row r="20" spans="1:17">
      <c r="A20" s="1" t="s">
        <v>90</v>
      </c>
      <c r="C20" s="7">
        <v>22107169</v>
      </c>
      <c r="D20" s="7"/>
      <c r="E20" s="7">
        <v>207669716205</v>
      </c>
      <c r="F20" s="7"/>
      <c r="G20" s="7">
        <v>164827552078</v>
      </c>
      <c r="H20" s="7"/>
      <c r="I20" s="7">
        <f t="shared" si="0"/>
        <v>42842164127</v>
      </c>
      <c r="J20" s="7"/>
      <c r="K20" s="7">
        <v>22107169</v>
      </c>
      <c r="L20" s="7"/>
      <c r="M20" s="7">
        <v>207669716205</v>
      </c>
      <c r="N20" s="7"/>
      <c r="O20" s="7">
        <v>114215836464</v>
      </c>
      <c r="P20" s="7"/>
      <c r="Q20" s="7">
        <f t="shared" si="1"/>
        <v>93453879741</v>
      </c>
    </row>
    <row r="21" spans="1:17">
      <c r="A21" s="1" t="s">
        <v>102</v>
      </c>
      <c r="C21" s="7">
        <v>95378145</v>
      </c>
      <c r="D21" s="7"/>
      <c r="E21" s="7">
        <v>754692734496</v>
      </c>
      <c r="F21" s="7"/>
      <c r="G21" s="7">
        <v>712027944229</v>
      </c>
      <c r="H21" s="7"/>
      <c r="I21" s="7">
        <f t="shared" si="0"/>
        <v>42664790267</v>
      </c>
      <c r="J21" s="7"/>
      <c r="K21" s="7">
        <v>95378145</v>
      </c>
      <c r="L21" s="7"/>
      <c r="M21" s="7">
        <v>754692734496</v>
      </c>
      <c r="N21" s="7"/>
      <c r="O21" s="7">
        <v>420686529976</v>
      </c>
      <c r="P21" s="7"/>
      <c r="Q21" s="7">
        <f t="shared" si="1"/>
        <v>334006204520</v>
      </c>
    </row>
    <row r="22" spans="1:17">
      <c r="A22" s="1" t="s">
        <v>36</v>
      </c>
      <c r="C22" s="7">
        <v>2611610</v>
      </c>
      <c r="D22" s="7"/>
      <c r="E22" s="7">
        <v>115187666742</v>
      </c>
      <c r="F22" s="7"/>
      <c r="G22" s="7">
        <v>101781944824</v>
      </c>
      <c r="H22" s="7"/>
      <c r="I22" s="7">
        <f t="shared" si="0"/>
        <v>13405721918</v>
      </c>
      <c r="J22" s="7"/>
      <c r="K22" s="7">
        <v>2611610</v>
      </c>
      <c r="L22" s="7"/>
      <c r="M22" s="7">
        <v>115187666742</v>
      </c>
      <c r="N22" s="7"/>
      <c r="O22" s="7">
        <v>47144647923</v>
      </c>
      <c r="P22" s="7"/>
      <c r="Q22" s="7">
        <f t="shared" si="1"/>
        <v>68043018819</v>
      </c>
    </row>
    <row r="23" spans="1:17">
      <c r="A23" s="1" t="s">
        <v>56</v>
      </c>
      <c r="C23" s="7">
        <v>1300000</v>
      </c>
      <c r="D23" s="7"/>
      <c r="E23" s="7">
        <v>47245208400</v>
      </c>
      <c r="F23" s="7"/>
      <c r="G23" s="7">
        <v>38147662800</v>
      </c>
      <c r="H23" s="7"/>
      <c r="I23" s="7">
        <f t="shared" si="0"/>
        <v>9097545600</v>
      </c>
      <c r="J23" s="7"/>
      <c r="K23" s="7">
        <v>1300000</v>
      </c>
      <c r="L23" s="7"/>
      <c r="M23" s="7">
        <v>47245208400</v>
      </c>
      <c r="N23" s="7"/>
      <c r="O23" s="7">
        <v>28946736000</v>
      </c>
      <c r="P23" s="7"/>
      <c r="Q23" s="7">
        <f t="shared" si="1"/>
        <v>18298472400</v>
      </c>
    </row>
    <row r="24" spans="1:17">
      <c r="A24" s="1" t="s">
        <v>62</v>
      </c>
      <c r="C24" s="7">
        <v>10000000</v>
      </c>
      <c r="D24" s="7"/>
      <c r="E24" s="7">
        <v>139465215000</v>
      </c>
      <c r="F24" s="7"/>
      <c r="G24" s="7">
        <v>114017535000</v>
      </c>
      <c r="H24" s="7"/>
      <c r="I24" s="7">
        <f t="shared" si="0"/>
        <v>25447680000</v>
      </c>
      <c r="J24" s="7"/>
      <c r="K24" s="7">
        <v>10000000</v>
      </c>
      <c r="L24" s="7"/>
      <c r="M24" s="7">
        <v>139465215000</v>
      </c>
      <c r="N24" s="7"/>
      <c r="O24" s="7">
        <v>117094656000</v>
      </c>
      <c r="P24" s="7"/>
      <c r="Q24" s="7">
        <f t="shared" si="1"/>
        <v>22370559000</v>
      </c>
    </row>
    <row r="25" spans="1:17">
      <c r="A25" s="1" t="s">
        <v>32</v>
      </c>
      <c r="C25" s="7">
        <v>5907825</v>
      </c>
      <c r="D25" s="7"/>
      <c r="E25" s="7">
        <v>218404725280</v>
      </c>
      <c r="F25" s="7"/>
      <c r="G25" s="7">
        <v>192036421528</v>
      </c>
      <c r="H25" s="7"/>
      <c r="I25" s="7">
        <f t="shared" si="0"/>
        <v>26368303752</v>
      </c>
      <c r="J25" s="7"/>
      <c r="K25" s="7">
        <v>5907825</v>
      </c>
      <c r="L25" s="7"/>
      <c r="M25" s="7">
        <v>218404725280</v>
      </c>
      <c r="N25" s="7"/>
      <c r="O25" s="7">
        <v>133276702308</v>
      </c>
      <c r="P25" s="7"/>
      <c r="Q25" s="7">
        <f t="shared" si="1"/>
        <v>85128022972</v>
      </c>
    </row>
    <row r="26" spans="1:17">
      <c r="A26" s="1" t="s">
        <v>45</v>
      </c>
      <c r="C26" s="7">
        <v>3380000</v>
      </c>
      <c r="D26" s="7"/>
      <c r="E26" s="7">
        <v>182072384910</v>
      </c>
      <c r="F26" s="7"/>
      <c r="G26" s="7">
        <v>137755449000</v>
      </c>
      <c r="H26" s="7"/>
      <c r="I26" s="7">
        <f t="shared" si="0"/>
        <v>44316935910</v>
      </c>
      <c r="J26" s="7"/>
      <c r="K26" s="7">
        <v>3380000</v>
      </c>
      <c r="L26" s="7"/>
      <c r="M26" s="7">
        <v>182072384910</v>
      </c>
      <c r="N26" s="7"/>
      <c r="O26" s="7">
        <v>120080362560</v>
      </c>
      <c r="P26" s="7"/>
      <c r="Q26" s="7">
        <f t="shared" si="1"/>
        <v>61992022350</v>
      </c>
    </row>
    <row r="27" spans="1:17">
      <c r="A27" s="1" t="s">
        <v>109</v>
      </c>
      <c r="C27" s="7">
        <v>6030960</v>
      </c>
      <c r="D27" s="7"/>
      <c r="E27" s="7">
        <v>178413455450</v>
      </c>
      <c r="F27" s="7"/>
      <c r="G27" s="7">
        <v>150956008341</v>
      </c>
      <c r="H27" s="7"/>
      <c r="I27" s="7">
        <f t="shared" si="0"/>
        <v>27457447109</v>
      </c>
      <c r="J27" s="7"/>
      <c r="K27" s="7">
        <v>6030960</v>
      </c>
      <c r="L27" s="7"/>
      <c r="M27" s="7">
        <v>178413455450</v>
      </c>
      <c r="N27" s="7"/>
      <c r="O27" s="7">
        <v>80641422275</v>
      </c>
      <c r="P27" s="7"/>
      <c r="Q27" s="7">
        <f t="shared" si="1"/>
        <v>97772033175</v>
      </c>
    </row>
    <row r="28" spans="1:17">
      <c r="A28" s="1" t="s">
        <v>75</v>
      </c>
      <c r="C28" s="7">
        <v>7538674</v>
      </c>
      <c r="D28" s="7"/>
      <c r="E28" s="7">
        <v>483351318385</v>
      </c>
      <c r="F28" s="7"/>
      <c r="G28" s="7">
        <v>393425491709</v>
      </c>
      <c r="H28" s="7"/>
      <c r="I28" s="7">
        <f t="shared" si="0"/>
        <v>89925826676</v>
      </c>
      <c r="J28" s="7"/>
      <c r="K28" s="7">
        <v>7538674</v>
      </c>
      <c r="L28" s="7"/>
      <c r="M28" s="7">
        <v>483351318385</v>
      </c>
      <c r="N28" s="7"/>
      <c r="O28" s="7">
        <v>219231949165</v>
      </c>
      <c r="P28" s="7"/>
      <c r="Q28" s="7">
        <f t="shared" si="1"/>
        <v>264119369220</v>
      </c>
    </row>
    <row r="29" spans="1:17">
      <c r="A29" s="1" t="s">
        <v>74</v>
      </c>
      <c r="C29" s="7">
        <v>3768112</v>
      </c>
      <c r="D29" s="7"/>
      <c r="E29" s="7">
        <v>140912923018</v>
      </c>
      <c r="F29" s="7"/>
      <c r="G29" s="7">
        <v>105628506887</v>
      </c>
      <c r="H29" s="7"/>
      <c r="I29" s="7">
        <f t="shared" si="0"/>
        <v>35284416131</v>
      </c>
      <c r="J29" s="7"/>
      <c r="K29" s="7">
        <v>3768112</v>
      </c>
      <c r="L29" s="7"/>
      <c r="M29" s="7">
        <v>140912923018</v>
      </c>
      <c r="N29" s="7"/>
      <c r="O29" s="7">
        <v>70531375355</v>
      </c>
      <c r="P29" s="7"/>
      <c r="Q29" s="7">
        <f t="shared" si="1"/>
        <v>70381547663</v>
      </c>
    </row>
    <row r="30" spans="1:17">
      <c r="A30" s="1" t="s">
        <v>88</v>
      </c>
      <c r="C30" s="7">
        <v>38047564</v>
      </c>
      <c r="D30" s="7"/>
      <c r="E30" s="7">
        <v>312402955012</v>
      </c>
      <c r="F30" s="7"/>
      <c r="G30" s="7">
        <v>229196356824</v>
      </c>
      <c r="H30" s="7"/>
      <c r="I30" s="7">
        <f t="shared" si="0"/>
        <v>83206598188</v>
      </c>
      <c r="J30" s="7"/>
      <c r="K30" s="7">
        <v>38047564</v>
      </c>
      <c r="L30" s="7"/>
      <c r="M30" s="7">
        <v>312402955012</v>
      </c>
      <c r="N30" s="7"/>
      <c r="O30" s="7">
        <v>158672398625</v>
      </c>
      <c r="P30" s="7"/>
      <c r="Q30" s="7">
        <f t="shared" si="1"/>
        <v>153730556387</v>
      </c>
    </row>
    <row r="31" spans="1:17">
      <c r="A31" s="1" t="s">
        <v>73</v>
      </c>
      <c r="C31" s="7">
        <v>8396519</v>
      </c>
      <c r="D31" s="7"/>
      <c r="E31" s="7">
        <v>388031561008</v>
      </c>
      <c r="F31" s="7"/>
      <c r="G31" s="7">
        <v>323929982420</v>
      </c>
      <c r="H31" s="7"/>
      <c r="I31" s="7">
        <f t="shared" si="0"/>
        <v>64101578588</v>
      </c>
      <c r="J31" s="7"/>
      <c r="K31" s="7">
        <v>8396519</v>
      </c>
      <c r="L31" s="7"/>
      <c r="M31" s="7">
        <v>388031561008</v>
      </c>
      <c r="N31" s="7"/>
      <c r="O31" s="7">
        <v>212837272658</v>
      </c>
      <c r="P31" s="7"/>
      <c r="Q31" s="7">
        <f t="shared" si="1"/>
        <v>175194288350</v>
      </c>
    </row>
    <row r="32" spans="1:17">
      <c r="A32" s="1" t="s">
        <v>47</v>
      </c>
      <c r="C32" s="7">
        <v>9964198</v>
      </c>
      <c r="D32" s="7"/>
      <c r="E32" s="7">
        <v>191362880943</v>
      </c>
      <c r="F32" s="7"/>
      <c r="G32" s="7">
        <v>150554647532</v>
      </c>
      <c r="H32" s="7"/>
      <c r="I32" s="7">
        <f t="shared" si="0"/>
        <v>40808233411</v>
      </c>
      <c r="J32" s="7"/>
      <c r="K32" s="7">
        <v>9964198</v>
      </c>
      <c r="L32" s="7"/>
      <c r="M32" s="7">
        <v>191362880943</v>
      </c>
      <c r="N32" s="7"/>
      <c r="O32" s="7">
        <v>122557068844</v>
      </c>
      <c r="P32" s="7"/>
      <c r="Q32" s="7">
        <f t="shared" si="1"/>
        <v>68805812099</v>
      </c>
    </row>
    <row r="33" spans="1:17">
      <c r="A33" s="1" t="s">
        <v>72</v>
      </c>
      <c r="C33" s="7">
        <v>955668</v>
      </c>
      <c r="D33" s="7"/>
      <c r="E33" s="7">
        <v>78762988998</v>
      </c>
      <c r="F33" s="7"/>
      <c r="G33" s="7">
        <v>62394803008</v>
      </c>
      <c r="H33" s="7"/>
      <c r="I33" s="7">
        <f t="shared" si="0"/>
        <v>16368185990</v>
      </c>
      <c r="J33" s="7"/>
      <c r="K33" s="7">
        <v>955668</v>
      </c>
      <c r="L33" s="7"/>
      <c r="M33" s="7">
        <v>78762988998</v>
      </c>
      <c r="N33" s="7"/>
      <c r="O33" s="7">
        <v>59449544919</v>
      </c>
      <c r="P33" s="7"/>
      <c r="Q33" s="7">
        <f t="shared" si="1"/>
        <v>19313444079</v>
      </c>
    </row>
    <row r="34" spans="1:17">
      <c r="A34" s="1" t="s">
        <v>54</v>
      </c>
      <c r="C34" s="7">
        <v>3100885</v>
      </c>
      <c r="D34" s="7"/>
      <c r="E34" s="7">
        <v>149097368095</v>
      </c>
      <c r="F34" s="7"/>
      <c r="G34" s="7">
        <v>106904820489</v>
      </c>
      <c r="H34" s="7"/>
      <c r="I34" s="7">
        <f t="shared" si="0"/>
        <v>42192547606</v>
      </c>
      <c r="J34" s="7"/>
      <c r="K34" s="7">
        <v>3100885</v>
      </c>
      <c r="L34" s="7"/>
      <c r="M34" s="7">
        <v>149097368095</v>
      </c>
      <c r="N34" s="7"/>
      <c r="O34" s="7">
        <v>99112906144</v>
      </c>
      <c r="P34" s="7"/>
      <c r="Q34" s="7">
        <f t="shared" si="1"/>
        <v>49984461951</v>
      </c>
    </row>
    <row r="35" spans="1:17">
      <c r="A35" s="1" t="s">
        <v>110</v>
      </c>
      <c r="C35" s="7">
        <v>4803872</v>
      </c>
      <c r="D35" s="7"/>
      <c r="E35" s="7">
        <v>60025382247</v>
      </c>
      <c r="F35" s="7"/>
      <c r="G35" s="7">
        <v>50146051125</v>
      </c>
      <c r="H35" s="7"/>
      <c r="I35" s="7">
        <f t="shared" si="0"/>
        <v>9879331122</v>
      </c>
      <c r="J35" s="7"/>
      <c r="K35" s="7">
        <v>4803872</v>
      </c>
      <c r="L35" s="7"/>
      <c r="M35" s="7">
        <v>60025382247</v>
      </c>
      <c r="N35" s="7"/>
      <c r="O35" s="7">
        <v>43608298591</v>
      </c>
      <c r="P35" s="7"/>
      <c r="Q35" s="7">
        <f t="shared" si="1"/>
        <v>16417083656</v>
      </c>
    </row>
    <row r="36" spans="1:17">
      <c r="A36" s="1" t="s">
        <v>71</v>
      </c>
      <c r="C36" s="7">
        <v>2739478</v>
      </c>
      <c r="D36" s="7"/>
      <c r="E36" s="7">
        <v>100212954297</v>
      </c>
      <c r="F36" s="7"/>
      <c r="G36" s="7">
        <v>88013116382</v>
      </c>
      <c r="H36" s="7"/>
      <c r="I36" s="7">
        <f t="shared" si="0"/>
        <v>12199837915</v>
      </c>
      <c r="J36" s="7"/>
      <c r="K36" s="7">
        <v>2739478</v>
      </c>
      <c r="L36" s="7"/>
      <c r="M36" s="7">
        <v>100212954297</v>
      </c>
      <c r="N36" s="7"/>
      <c r="O36" s="7">
        <v>70208101002</v>
      </c>
      <c r="P36" s="7"/>
      <c r="Q36" s="7">
        <f t="shared" si="1"/>
        <v>30004853295</v>
      </c>
    </row>
    <row r="37" spans="1:17">
      <c r="A37" s="1" t="s">
        <v>20</v>
      </c>
      <c r="C37" s="7">
        <v>94345585</v>
      </c>
      <c r="D37" s="7"/>
      <c r="E37" s="7">
        <v>864690589252</v>
      </c>
      <c r="F37" s="7"/>
      <c r="G37" s="7">
        <v>772782047870</v>
      </c>
      <c r="H37" s="7"/>
      <c r="I37" s="7">
        <f t="shared" si="0"/>
        <v>91908541382</v>
      </c>
      <c r="J37" s="7"/>
      <c r="K37" s="7">
        <v>94345585</v>
      </c>
      <c r="L37" s="7"/>
      <c r="M37" s="7">
        <v>864690589252</v>
      </c>
      <c r="N37" s="7"/>
      <c r="O37" s="7">
        <v>507463271795</v>
      </c>
      <c r="P37" s="7"/>
      <c r="Q37" s="7">
        <f t="shared" si="1"/>
        <v>357227317457</v>
      </c>
    </row>
    <row r="38" spans="1:17">
      <c r="A38" s="1" t="s">
        <v>100</v>
      </c>
      <c r="C38" s="7">
        <v>7919958</v>
      </c>
      <c r="D38" s="7"/>
      <c r="E38" s="7">
        <v>77468689019</v>
      </c>
      <c r="F38" s="7"/>
      <c r="G38" s="7">
        <v>76996322005</v>
      </c>
      <c r="H38" s="7"/>
      <c r="I38" s="7">
        <f t="shared" si="0"/>
        <v>472367014</v>
      </c>
      <c r="J38" s="7"/>
      <c r="K38" s="7">
        <v>7919958</v>
      </c>
      <c r="L38" s="7"/>
      <c r="M38" s="7">
        <v>77468689019</v>
      </c>
      <c r="N38" s="7"/>
      <c r="O38" s="7">
        <v>52902855641</v>
      </c>
      <c r="P38" s="7"/>
      <c r="Q38" s="7">
        <f t="shared" si="1"/>
        <v>24565833378</v>
      </c>
    </row>
    <row r="39" spans="1:17">
      <c r="A39" s="1" t="s">
        <v>93</v>
      </c>
      <c r="C39" s="7">
        <v>242905865</v>
      </c>
      <c r="D39" s="7"/>
      <c r="E39" s="7">
        <v>1521201623150</v>
      </c>
      <c r="F39" s="7"/>
      <c r="G39" s="7">
        <v>1477298992427</v>
      </c>
      <c r="H39" s="7"/>
      <c r="I39" s="7">
        <f t="shared" si="0"/>
        <v>43902630723</v>
      </c>
      <c r="J39" s="7"/>
      <c r="K39" s="7">
        <v>242905865</v>
      </c>
      <c r="L39" s="7"/>
      <c r="M39" s="7">
        <v>1521201623150</v>
      </c>
      <c r="N39" s="7"/>
      <c r="O39" s="7">
        <v>1069376694862</v>
      </c>
      <c r="P39" s="7"/>
      <c r="Q39" s="7">
        <f t="shared" si="1"/>
        <v>451824928288</v>
      </c>
    </row>
    <row r="40" spans="1:17">
      <c r="A40" s="1" t="s">
        <v>91</v>
      </c>
      <c r="C40" s="7">
        <v>142910337</v>
      </c>
      <c r="D40" s="7"/>
      <c r="E40" s="7">
        <v>612278688332</v>
      </c>
      <c r="F40" s="7"/>
      <c r="G40" s="7">
        <v>575343083004</v>
      </c>
      <c r="H40" s="7"/>
      <c r="I40" s="7">
        <f t="shared" si="0"/>
        <v>36935605328</v>
      </c>
      <c r="J40" s="7"/>
      <c r="K40" s="7">
        <v>142910337</v>
      </c>
      <c r="L40" s="7"/>
      <c r="M40" s="7">
        <v>612278688332</v>
      </c>
      <c r="N40" s="7"/>
      <c r="O40" s="7">
        <v>306849644269</v>
      </c>
      <c r="P40" s="7"/>
      <c r="Q40" s="7">
        <f t="shared" si="1"/>
        <v>305429044063</v>
      </c>
    </row>
    <row r="41" spans="1:17">
      <c r="A41" s="1" t="s">
        <v>84</v>
      </c>
      <c r="C41" s="7">
        <v>2021462</v>
      </c>
      <c r="D41" s="7"/>
      <c r="E41" s="7">
        <v>142649741035</v>
      </c>
      <c r="F41" s="7"/>
      <c r="G41" s="7">
        <v>131414610673</v>
      </c>
      <c r="H41" s="7"/>
      <c r="I41" s="7">
        <f t="shared" si="0"/>
        <v>11235130362</v>
      </c>
      <c r="J41" s="7"/>
      <c r="K41" s="7">
        <v>2021462</v>
      </c>
      <c r="L41" s="7"/>
      <c r="M41" s="7">
        <v>142649741035</v>
      </c>
      <c r="N41" s="7"/>
      <c r="O41" s="7">
        <v>120520061451</v>
      </c>
      <c r="P41" s="7"/>
      <c r="Q41" s="7">
        <f t="shared" si="1"/>
        <v>22129679584</v>
      </c>
    </row>
    <row r="42" spans="1:17">
      <c r="A42" s="1" t="s">
        <v>31</v>
      </c>
      <c r="C42" s="7">
        <v>3025095</v>
      </c>
      <c r="D42" s="7"/>
      <c r="E42" s="7">
        <v>178380916019</v>
      </c>
      <c r="F42" s="7"/>
      <c r="G42" s="7">
        <v>178080206450</v>
      </c>
      <c r="H42" s="7"/>
      <c r="I42" s="7">
        <f t="shared" si="0"/>
        <v>300709569</v>
      </c>
      <c r="J42" s="7"/>
      <c r="K42" s="7">
        <v>3025095</v>
      </c>
      <c r="L42" s="7"/>
      <c r="M42" s="7">
        <v>178380916019</v>
      </c>
      <c r="N42" s="7"/>
      <c r="O42" s="7">
        <v>129482285994</v>
      </c>
      <c r="P42" s="7"/>
      <c r="Q42" s="7">
        <f t="shared" si="1"/>
        <v>48898630025</v>
      </c>
    </row>
    <row r="43" spans="1:17">
      <c r="A43" s="1" t="s">
        <v>111</v>
      </c>
      <c r="C43" s="7">
        <v>16438776</v>
      </c>
      <c r="D43" s="7"/>
      <c r="E43" s="7">
        <v>700046952715</v>
      </c>
      <c r="F43" s="7"/>
      <c r="G43" s="7">
        <v>674650230225</v>
      </c>
      <c r="H43" s="7"/>
      <c r="I43" s="7">
        <f t="shared" si="0"/>
        <v>25396722490</v>
      </c>
      <c r="J43" s="7"/>
      <c r="K43" s="7">
        <v>16438776</v>
      </c>
      <c r="L43" s="7"/>
      <c r="M43" s="7">
        <v>700046952715</v>
      </c>
      <c r="N43" s="7"/>
      <c r="O43" s="7">
        <v>674650230225</v>
      </c>
      <c r="P43" s="7"/>
      <c r="Q43" s="7">
        <f t="shared" si="1"/>
        <v>25396722490</v>
      </c>
    </row>
    <row r="44" spans="1:17">
      <c r="A44" s="1" t="s">
        <v>42</v>
      </c>
      <c r="C44" s="7">
        <v>6991820</v>
      </c>
      <c r="D44" s="7"/>
      <c r="E44" s="7">
        <v>90700353656</v>
      </c>
      <c r="F44" s="7"/>
      <c r="G44" s="7">
        <v>67432251728</v>
      </c>
      <c r="H44" s="7"/>
      <c r="I44" s="7">
        <f t="shared" si="0"/>
        <v>23268101928</v>
      </c>
      <c r="J44" s="7"/>
      <c r="K44" s="7">
        <v>6991820</v>
      </c>
      <c r="L44" s="7"/>
      <c r="M44" s="7">
        <v>90700353656</v>
      </c>
      <c r="N44" s="7"/>
      <c r="O44" s="7">
        <v>36534529086</v>
      </c>
      <c r="P44" s="7"/>
      <c r="Q44" s="7">
        <f t="shared" si="1"/>
        <v>54165824570</v>
      </c>
    </row>
    <row r="45" spans="1:17">
      <c r="A45" s="1" t="s">
        <v>115</v>
      </c>
      <c r="C45" s="7">
        <v>12148123</v>
      </c>
      <c r="D45" s="7"/>
      <c r="E45" s="7">
        <v>175220462604</v>
      </c>
      <c r="F45" s="7"/>
      <c r="G45" s="7">
        <v>147977066654</v>
      </c>
      <c r="H45" s="7"/>
      <c r="I45" s="7">
        <f t="shared" si="0"/>
        <v>27243395950</v>
      </c>
      <c r="J45" s="7"/>
      <c r="K45" s="7">
        <v>12148123</v>
      </c>
      <c r="L45" s="7"/>
      <c r="M45" s="7">
        <v>175220462604</v>
      </c>
      <c r="N45" s="7"/>
      <c r="O45" s="7">
        <v>147977066654</v>
      </c>
      <c r="P45" s="7"/>
      <c r="Q45" s="7">
        <f t="shared" si="1"/>
        <v>27243395950</v>
      </c>
    </row>
    <row r="46" spans="1:17">
      <c r="A46" s="1" t="s">
        <v>15</v>
      </c>
      <c r="C46" s="7">
        <v>2000000</v>
      </c>
      <c r="D46" s="7"/>
      <c r="E46" s="7">
        <v>16183134000</v>
      </c>
      <c r="F46" s="7"/>
      <c r="G46" s="7">
        <v>12690609940</v>
      </c>
      <c r="H46" s="7"/>
      <c r="I46" s="7">
        <f t="shared" si="0"/>
        <v>3492524060</v>
      </c>
      <c r="J46" s="7"/>
      <c r="K46" s="7">
        <v>2000000</v>
      </c>
      <c r="L46" s="7"/>
      <c r="M46" s="7">
        <v>16183134000</v>
      </c>
      <c r="N46" s="7"/>
      <c r="O46" s="7">
        <v>12743815244</v>
      </c>
      <c r="P46" s="7"/>
      <c r="Q46" s="7">
        <f t="shared" si="1"/>
        <v>3439318756</v>
      </c>
    </row>
    <row r="47" spans="1:17">
      <c r="A47" s="1" t="s">
        <v>46</v>
      </c>
      <c r="C47" s="7">
        <v>5181142</v>
      </c>
      <c r="D47" s="7"/>
      <c r="E47" s="7">
        <v>133856666190</v>
      </c>
      <c r="F47" s="7"/>
      <c r="G47" s="7">
        <v>96774403913</v>
      </c>
      <c r="H47" s="7"/>
      <c r="I47" s="7">
        <f t="shared" si="0"/>
        <v>37082262277</v>
      </c>
      <c r="J47" s="7"/>
      <c r="K47" s="7">
        <v>5181142</v>
      </c>
      <c r="L47" s="7"/>
      <c r="M47" s="7">
        <v>133856666190</v>
      </c>
      <c r="N47" s="7"/>
      <c r="O47" s="7">
        <v>63784841247</v>
      </c>
      <c r="P47" s="7"/>
      <c r="Q47" s="7">
        <f t="shared" si="1"/>
        <v>70071824943</v>
      </c>
    </row>
    <row r="48" spans="1:17">
      <c r="A48" s="1" t="s">
        <v>16</v>
      </c>
      <c r="C48" s="7">
        <v>82987532</v>
      </c>
      <c r="D48" s="7"/>
      <c r="E48" s="7">
        <v>201532246358</v>
      </c>
      <c r="F48" s="7"/>
      <c r="G48" s="7">
        <v>175471667978</v>
      </c>
      <c r="H48" s="7"/>
      <c r="I48" s="7">
        <f t="shared" si="0"/>
        <v>26060578380</v>
      </c>
      <c r="J48" s="7"/>
      <c r="K48" s="7">
        <v>82987532</v>
      </c>
      <c r="L48" s="7"/>
      <c r="M48" s="7">
        <v>201532246358</v>
      </c>
      <c r="N48" s="7"/>
      <c r="O48" s="7">
        <v>126788873938</v>
      </c>
      <c r="P48" s="7"/>
      <c r="Q48" s="7">
        <f t="shared" si="1"/>
        <v>74743372420</v>
      </c>
    </row>
    <row r="49" spans="1:17">
      <c r="A49" s="1" t="s">
        <v>18</v>
      </c>
      <c r="C49" s="7">
        <v>126172332</v>
      </c>
      <c r="D49" s="7"/>
      <c r="E49" s="7">
        <v>319825096892</v>
      </c>
      <c r="F49" s="7"/>
      <c r="G49" s="7">
        <v>253924781386</v>
      </c>
      <c r="H49" s="7"/>
      <c r="I49" s="7">
        <f t="shared" si="0"/>
        <v>65900315506</v>
      </c>
      <c r="J49" s="7"/>
      <c r="K49" s="7">
        <v>126172332</v>
      </c>
      <c r="L49" s="7"/>
      <c r="M49" s="7">
        <v>319825096892</v>
      </c>
      <c r="N49" s="7"/>
      <c r="O49" s="7">
        <v>228856009891</v>
      </c>
      <c r="P49" s="7"/>
      <c r="Q49" s="7">
        <f t="shared" si="1"/>
        <v>90969087001</v>
      </c>
    </row>
    <row r="50" spans="1:17">
      <c r="A50" s="1" t="s">
        <v>43</v>
      </c>
      <c r="C50" s="7">
        <v>42791891</v>
      </c>
      <c r="D50" s="7"/>
      <c r="E50" s="7">
        <v>274790823945</v>
      </c>
      <c r="F50" s="7"/>
      <c r="G50" s="7">
        <v>226960119955</v>
      </c>
      <c r="H50" s="7"/>
      <c r="I50" s="7">
        <f t="shared" si="0"/>
        <v>47830703990</v>
      </c>
      <c r="J50" s="7"/>
      <c r="K50" s="7">
        <v>42791891</v>
      </c>
      <c r="L50" s="7"/>
      <c r="M50" s="7">
        <v>274790823945</v>
      </c>
      <c r="N50" s="7"/>
      <c r="O50" s="7">
        <v>165982212698</v>
      </c>
      <c r="P50" s="7"/>
      <c r="Q50" s="7">
        <f t="shared" si="1"/>
        <v>108808611247</v>
      </c>
    </row>
    <row r="51" spans="1:17">
      <c r="A51" s="1" t="s">
        <v>96</v>
      </c>
      <c r="C51" s="7">
        <v>29678278</v>
      </c>
      <c r="D51" s="7"/>
      <c r="E51" s="7">
        <v>1288928934223</v>
      </c>
      <c r="F51" s="7"/>
      <c r="G51" s="7">
        <v>1130149525602</v>
      </c>
      <c r="H51" s="7"/>
      <c r="I51" s="7">
        <f t="shared" si="0"/>
        <v>158779408621</v>
      </c>
      <c r="J51" s="7"/>
      <c r="K51" s="7">
        <v>29678278</v>
      </c>
      <c r="L51" s="7"/>
      <c r="M51" s="7">
        <v>1288928934223</v>
      </c>
      <c r="N51" s="7"/>
      <c r="O51" s="7">
        <v>1044079656102</v>
      </c>
      <c r="P51" s="7"/>
      <c r="Q51" s="7">
        <f t="shared" si="1"/>
        <v>244849278121</v>
      </c>
    </row>
    <row r="52" spans="1:17">
      <c r="A52" s="1" t="s">
        <v>27</v>
      </c>
      <c r="C52" s="7">
        <v>6214070</v>
      </c>
      <c r="D52" s="7"/>
      <c r="E52" s="7">
        <v>1162900146331</v>
      </c>
      <c r="F52" s="7"/>
      <c r="G52" s="7">
        <v>1068391095554</v>
      </c>
      <c r="H52" s="7"/>
      <c r="I52" s="7">
        <f t="shared" si="0"/>
        <v>94509050777</v>
      </c>
      <c r="J52" s="7"/>
      <c r="K52" s="7">
        <v>6214070</v>
      </c>
      <c r="L52" s="7"/>
      <c r="M52" s="7">
        <v>1162900146331</v>
      </c>
      <c r="N52" s="7"/>
      <c r="O52" s="7">
        <v>1155411955342</v>
      </c>
      <c r="P52" s="7"/>
      <c r="Q52" s="7">
        <f t="shared" si="1"/>
        <v>7488190989</v>
      </c>
    </row>
    <row r="53" spans="1:17">
      <c r="A53" s="1" t="s">
        <v>29</v>
      </c>
      <c r="C53" s="7">
        <v>978116</v>
      </c>
      <c r="D53" s="7"/>
      <c r="E53" s="7">
        <v>184590435430</v>
      </c>
      <c r="F53" s="7"/>
      <c r="G53" s="7">
        <v>181187398696</v>
      </c>
      <c r="H53" s="7"/>
      <c r="I53" s="7">
        <f t="shared" si="0"/>
        <v>3403036734</v>
      </c>
      <c r="J53" s="7"/>
      <c r="K53" s="7">
        <v>978116</v>
      </c>
      <c r="L53" s="7"/>
      <c r="M53" s="7">
        <v>184590435430</v>
      </c>
      <c r="N53" s="7"/>
      <c r="O53" s="7">
        <v>130517737443</v>
      </c>
      <c r="P53" s="7"/>
      <c r="Q53" s="7">
        <f t="shared" si="1"/>
        <v>54072697987</v>
      </c>
    </row>
    <row r="54" spans="1:17">
      <c r="A54" s="1" t="s">
        <v>104</v>
      </c>
      <c r="C54" s="7">
        <v>6300180</v>
      </c>
      <c r="D54" s="7"/>
      <c r="E54" s="7">
        <v>183496932119</v>
      </c>
      <c r="F54" s="7"/>
      <c r="G54" s="7">
        <v>137466131741</v>
      </c>
      <c r="H54" s="7"/>
      <c r="I54" s="7">
        <f t="shared" si="0"/>
        <v>46030800378</v>
      </c>
      <c r="J54" s="7"/>
      <c r="K54" s="7">
        <v>6300180</v>
      </c>
      <c r="L54" s="7"/>
      <c r="M54" s="7">
        <v>183496932119</v>
      </c>
      <c r="N54" s="7"/>
      <c r="O54" s="7">
        <v>87930329694</v>
      </c>
      <c r="P54" s="7"/>
      <c r="Q54" s="7">
        <f t="shared" si="1"/>
        <v>95566602425</v>
      </c>
    </row>
    <row r="55" spans="1:17">
      <c r="A55" s="1" t="s">
        <v>103</v>
      </c>
      <c r="C55" s="7">
        <v>4040235</v>
      </c>
      <c r="D55" s="7"/>
      <c r="E55" s="7">
        <v>389570973369</v>
      </c>
      <c r="F55" s="7"/>
      <c r="G55" s="7">
        <v>325311843741</v>
      </c>
      <c r="H55" s="7"/>
      <c r="I55" s="7">
        <f t="shared" si="0"/>
        <v>64259129628</v>
      </c>
      <c r="J55" s="7"/>
      <c r="K55" s="7">
        <v>4040235</v>
      </c>
      <c r="L55" s="7"/>
      <c r="M55" s="7">
        <v>389570973369</v>
      </c>
      <c r="N55" s="7"/>
      <c r="O55" s="7">
        <v>184945807460</v>
      </c>
      <c r="P55" s="7"/>
      <c r="Q55" s="7">
        <f t="shared" si="1"/>
        <v>204625165909</v>
      </c>
    </row>
    <row r="56" spans="1:17">
      <c r="A56" s="1" t="s">
        <v>77</v>
      </c>
      <c r="C56" s="7">
        <v>17302372</v>
      </c>
      <c r="D56" s="7"/>
      <c r="E56" s="7">
        <v>128135700505</v>
      </c>
      <c r="F56" s="7"/>
      <c r="G56" s="7">
        <v>87579461970</v>
      </c>
      <c r="H56" s="7"/>
      <c r="I56" s="7">
        <f t="shared" si="0"/>
        <v>40556238535</v>
      </c>
      <c r="J56" s="7"/>
      <c r="K56" s="7">
        <v>17302372</v>
      </c>
      <c r="L56" s="7"/>
      <c r="M56" s="7">
        <v>128135700505</v>
      </c>
      <c r="N56" s="7"/>
      <c r="O56" s="7">
        <v>76647214869</v>
      </c>
      <c r="P56" s="7"/>
      <c r="Q56" s="7">
        <f t="shared" si="1"/>
        <v>51488485636</v>
      </c>
    </row>
    <row r="57" spans="1:17">
      <c r="A57" s="1" t="s">
        <v>53</v>
      </c>
      <c r="C57" s="7">
        <v>38822338</v>
      </c>
      <c r="D57" s="7"/>
      <c r="E57" s="7">
        <v>145913875781</v>
      </c>
      <c r="F57" s="7"/>
      <c r="G57" s="7">
        <v>127581070217</v>
      </c>
      <c r="H57" s="7"/>
      <c r="I57" s="7">
        <f t="shared" si="0"/>
        <v>18332805564</v>
      </c>
      <c r="J57" s="7"/>
      <c r="K57" s="7">
        <v>38822338</v>
      </c>
      <c r="L57" s="7"/>
      <c r="M57" s="7">
        <v>145913875781</v>
      </c>
      <c r="N57" s="7"/>
      <c r="O57" s="7">
        <v>122313200010</v>
      </c>
      <c r="P57" s="7"/>
      <c r="Q57" s="7">
        <f t="shared" si="1"/>
        <v>23600675771</v>
      </c>
    </row>
    <row r="58" spans="1:17">
      <c r="A58" s="1" t="s">
        <v>58</v>
      </c>
      <c r="C58" s="7">
        <v>7230702</v>
      </c>
      <c r="D58" s="7"/>
      <c r="E58" s="7">
        <v>242440423568</v>
      </c>
      <c r="F58" s="7"/>
      <c r="G58" s="7">
        <v>207580178851</v>
      </c>
      <c r="H58" s="7"/>
      <c r="I58" s="7">
        <f t="shared" si="0"/>
        <v>34860244717</v>
      </c>
      <c r="J58" s="7"/>
      <c r="K58" s="7">
        <v>7230702</v>
      </c>
      <c r="L58" s="7"/>
      <c r="M58" s="7">
        <v>242440423568</v>
      </c>
      <c r="N58" s="7"/>
      <c r="O58" s="7">
        <v>134518148037</v>
      </c>
      <c r="P58" s="7"/>
      <c r="Q58" s="7">
        <f t="shared" si="1"/>
        <v>107922275531</v>
      </c>
    </row>
    <row r="59" spans="1:17">
      <c r="A59" s="1" t="s">
        <v>105</v>
      </c>
      <c r="C59" s="7">
        <v>58928048</v>
      </c>
      <c r="D59" s="7"/>
      <c r="E59" s="7">
        <v>378995946960</v>
      </c>
      <c r="F59" s="7"/>
      <c r="G59" s="7">
        <v>314619355660</v>
      </c>
      <c r="H59" s="7"/>
      <c r="I59" s="7">
        <f t="shared" si="0"/>
        <v>64376591300</v>
      </c>
      <c r="J59" s="7"/>
      <c r="K59" s="7">
        <v>58928048</v>
      </c>
      <c r="L59" s="7"/>
      <c r="M59" s="7">
        <v>378995946960</v>
      </c>
      <c r="N59" s="7"/>
      <c r="O59" s="7">
        <v>209847803294</v>
      </c>
      <c r="P59" s="7"/>
      <c r="Q59" s="7">
        <f t="shared" si="1"/>
        <v>169148143666</v>
      </c>
    </row>
    <row r="60" spans="1:17">
      <c r="A60" s="1" t="s">
        <v>76</v>
      </c>
      <c r="C60" s="7">
        <v>10065086</v>
      </c>
      <c r="D60" s="7"/>
      <c r="E60" s="7">
        <v>250129968457</v>
      </c>
      <c r="F60" s="7"/>
      <c r="G60" s="7">
        <v>248128928709</v>
      </c>
      <c r="H60" s="7"/>
      <c r="I60" s="7">
        <f t="shared" si="0"/>
        <v>2001039748</v>
      </c>
      <c r="J60" s="7"/>
      <c r="K60" s="7">
        <v>10065086</v>
      </c>
      <c r="L60" s="7"/>
      <c r="M60" s="7">
        <v>250129968457</v>
      </c>
      <c r="N60" s="7"/>
      <c r="O60" s="7">
        <v>108756510285</v>
      </c>
      <c r="P60" s="7"/>
      <c r="Q60" s="7">
        <f t="shared" si="1"/>
        <v>141373458172</v>
      </c>
    </row>
    <row r="61" spans="1:17">
      <c r="A61" s="1" t="s">
        <v>69</v>
      </c>
      <c r="C61" s="7">
        <v>919066</v>
      </c>
      <c r="D61" s="7"/>
      <c r="E61" s="7">
        <v>48073503465</v>
      </c>
      <c r="F61" s="7"/>
      <c r="G61" s="7">
        <v>45168263232</v>
      </c>
      <c r="H61" s="7"/>
      <c r="I61" s="7">
        <f t="shared" si="0"/>
        <v>2905240233</v>
      </c>
      <c r="J61" s="7"/>
      <c r="K61" s="7">
        <v>919066</v>
      </c>
      <c r="L61" s="7"/>
      <c r="M61" s="7">
        <v>48073503465</v>
      </c>
      <c r="N61" s="7"/>
      <c r="O61" s="7">
        <v>35357333391</v>
      </c>
      <c r="P61" s="7"/>
      <c r="Q61" s="7">
        <f t="shared" si="1"/>
        <v>12716170074</v>
      </c>
    </row>
    <row r="62" spans="1:17">
      <c r="A62" s="1" t="s">
        <v>78</v>
      </c>
      <c r="C62" s="7">
        <v>20249108</v>
      </c>
      <c r="D62" s="7"/>
      <c r="E62" s="7">
        <v>77656238364</v>
      </c>
      <c r="F62" s="7"/>
      <c r="G62" s="7">
        <v>57950313699</v>
      </c>
      <c r="H62" s="7"/>
      <c r="I62" s="7">
        <f t="shared" si="0"/>
        <v>19705924665</v>
      </c>
      <c r="J62" s="7"/>
      <c r="K62" s="7">
        <v>20249108</v>
      </c>
      <c r="L62" s="7"/>
      <c r="M62" s="7">
        <v>77656238364</v>
      </c>
      <c r="N62" s="7"/>
      <c r="O62" s="7">
        <v>36392555447</v>
      </c>
      <c r="P62" s="7"/>
      <c r="Q62" s="7">
        <f t="shared" si="1"/>
        <v>41263682917</v>
      </c>
    </row>
    <row r="63" spans="1:17">
      <c r="A63" s="1" t="s">
        <v>97</v>
      </c>
      <c r="C63" s="7">
        <v>13960000</v>
      </c>
      <c r="D63" s="7"/>
      <c r="E63" s="7">
        <v>315700339500</v>
      </c>
      <c r="F63" s="7"/>
      <c r="G63" s="7">
        <v>237295639800</v>
      </c>
      <c r="H63" s="7"/>
      <c r="I63" s="7">
        <f t="shared" si="0"/>
        <v>78404699700</v>
      </c>
      <c r="J63" s="7"/>
      <c r="K63" s="7">
        <v>13960000</v>
      </c>
      <c r="L63" s="7"/>
      <c r="M63" s="7">
        <v>315700339500</v>
      </c>
      <c r="N63" s="7"/>
      <c r="O63" s="7">
        <v>175682412206</v>
      </c>
      <c r="P63" s="7"/>
      <c r="Q63" s="7">
        <f t="shared" si="1"/>
        <v>140017927294</v>
      </c>
    </row>
    <row r="64" spans="1:17">
      <c r="A64" s="1" t="s">
        <v>81</v>
      </c>
      <c r="C64" s="7">
        <v>3990000</v>
      </c>
      <c r="D64" s="7"/>
      <c r="E64" s="7">
        <v>54893031480</v>
      </c>
      <c r="F64" s="7"/>
      <c r="G64" s="7">
        <v>41923362915</v>
      </c>
      <c r="H64" s="7"/>
      <c r="I64" s="7">
        <f t="shared" si="0"/>
        <v>12969668565</v>
      </c>
      <c r="J64" s="7"/>
      <c r="K64" s="7">
        <v>3990000</v>
      </c>
      <c r="L64" s="7"/>
      <c r="M64" s="7">
        <v>54893031480</v>
      </c>
      <c r="N64" s="7"/>
      <c r="O64" s="7">
        <v>35563762446</v>
      </c>
      <c r="P64" s="7"/>
      <c r="Q64" s="7">
        <f t="shared" si="1"/>
        <v>19329269034</v>
      </c>
    </row>
    <row r="65" spans="1:17">
      <c r="A65" s="1" t="s">
        <v>24</v>
      </c>
      <c r="C65" s="7">
        <v>2404702</v>
      </c>
      <c r="D65" s="7"/>
      <c r="E65" s="7">
        <v>236649008286</v>
      </c>
      <c r="F65" s="7"/>
      <c r="G65" s="7">
        <v>206171484492</v>
      </c>
      <c r="H65" s="7"/>
      <c r="I65" s="7">
        <f t="shared" si="0"/>
        <v>30477523794</v>
      </c>
      <c r="J65" s="7"/>
      <c r="K65" s="7">
        <v>2404702</v>
      </c>
      <c r="L65" s="7"/>
      <c r="M65" s="7">
        <v>236649008286</v>
      </c>
      <c r="N65" s="7"/>
      <c r="O65" s="7">
        <v>169827031969</v>
      </c>
      <c r="P65" s="7"/>
      <c r="Q65" s="7">
        <f t="shared" si="1"/>
        <v>66821976317</v>
      </c>
    </row>
    <row r="66" spans="1:17">
      <c r="A66" s="1" t="s">
        <v>87</v>
      </c>
      <c r="C66" s="7">
        <v>2194808</v>
      </c>
      <c r="D66" s="7"/>
      <c r="E66" s="7">
        <v>49416612412</v>
      </c>
      <c r="F66" s="7"/>
      <c r="G66" s="7">
        <v>37947843127</v>
      </c>
      <c r="H66" s="7"/>
      <c r="I66" s="7">
        <f t="shared" si="0"/>
        <v>11468769285</v>
      </c>
      <c r="J66" s="7"/>
      <c r="K66" s="7">
        <v>2194808</v>
      </c>
      <c r="L66" s="7"/>
      <c r="M66" s="7">
        <v>49416612412</v>
      </c>
      <c r="N66" s="7"/>
      <c r="O66" s="7">
        <v>37919593735</v>
      </c>
      <c r="P66" s="7"/>
      <c r="Q66" s="7">
        <f t="shared" si="1"/>
        <v>11497018677</v>
      </c>
    </row>
    <row r="67" spans="1:17">
      <c r="A67" s="1" t="s">
        <v>89</v>
      </c>
      <c r="C67" s="7">
        <v>9091184</v>
      </c>
      <c r="D67" s="7"/>
      <c r="E67" s="7">
        <v>133839324451</v>
      </c>
      <c r="F67" s="7"/>
      <c r="G67" s="7">
        <v>100198617687</v>
      </c>
      <c r="H67" s="7"/>
      <c r="I67" s="7">
        <f t="shared" si="0"/>
        <v>33640706764</v>
      </c>
      <c r="J67" s="7"/>
      <c r="K67" s="7">
        <v>9091184</v>
      </c>
      <c r="L67" s="7"/>
      <c r="M67" s="7">
        <v>133839324451</v>
      </c>
      <c r="N67" s="7"/>
      <c r="O67" s="7">
        <v>79271548161</v>
      </c>
      <c r="P67" s="7"/>
      <c r="Q67" s="7">
        <f t="shared" si="1"/>
        <v>54567776290</v>
      </c>
    </row>
    <row r="68" spans="1:17">
      <c r="A68" s="1" t="s">
        <v>98</v>
      </c>
      <c r="C68" s="7">
        <v>32300212</v>
      </c>
      <c r="D68" s="7"/>
      <c r="E68" s="7">
        <v>1393488317055</v>
      </c>
      <c r="F68" s="7"/>
      <c r="G68" s="7">
        <v>1142773166812</v>
      </c>
      <c r="H68" s="7"/>
      <c r="I68" s="7">
        <f t="shared" si="0"/>
        <v>250715150243</v>
      </c>
      <c r="J68" s="7"/>
      <c r="K68" s="7">
        <v>32300212</v>
      </c>
      <c r="L68" s="7"/>
      <c r="M68" s="7">
        <v>1393488317055</v>
      </c>
      <c r="N68" s="7"/>
      <c r="O68" s="7">
        <v>1019857497167</v>
      </c>
      <c r="P68" s="7"/>
      <c r="Q68" s="7">
        <f t="shared" si="1"/>
        <v>373630819888</v>
      </c>
    </row>
    <row r="69" spans="1:17">
      <c r="A69" s="1" t="s">
        <v>112</v>
      </c>
      <c r="C69" s="7">
        <v>25680177</v>
      </c>
      <c r="D69" s="7"/>
      <c r="E69" s="7">
        <v>135652497037</v>
      </c>
      <c r="F69" s="7"/>
      <c r="G69" s="7">
        <v>136531521689</v>
      </c>
      <c r="H69" s="7"/>
      <c r="I69" s="7">
        <f t="shared" si="0"/>
        <v>-879024652</v>
      </c>
      <c r="J69" s="7"/>
      <c r="K69" s="7">
        <v>25680177</v>
      </c>
      <c r="L69" s="7"/>
      <c r="M69" s="7">
        <v>135652497037</v>
      </c>
      <c r="N69" s="7"/>
      <c r="O69" s="7">
        <v>136531521689</v>
      </c>
      <c r="P69" s="7"/>
      <c r="Q69" s="7">
        <f t="shared" si="1"/>
        <v>-879024652</v>
      </c>
    </row>
    <row r="70" spans="1:17">
      <c r="A70" s="1" t="s">
        <v>86</v>
      </c>
      <c r="C70" s="7">
        <v>15980119</v>
      </c>
      <c r="D70" s="7"/>
      <c r="E70" s="7">
        <v>460666081466</v>
      </c>
      <c r="F70" s="7"/>
      <c r="G70" s="7">
        <v>371868723004</v>
      </c>
      <c r="H70" s="7"/>
      <c r="I70" s="7">
        <f t="shared" si="0"/>
        <v>88797358462</v>
      </c>
      <c r="J70" s="7"/>
      <c r="K70" s="7">
        <v>15980119</v>
      </c>
      <c r="L70" s="7"/>
      <c r="M70" s="7">
        <v>460666081466</v>
      </c>
      <c r="N70" s="7"/>
      <c r="O70" s="7">
        <v>221204597785</v>
      </c>
      <c r="P70" s="7"/>
      <c r="Q70" s="7">
        <f t="shared" si="1"/>
        <v>239461483681</v>
      </c>
    </row>
    <row r="71" spans="1:17">
      <c r="A71" s="1" t="s">
        <v>108</v>
      </c>
      <c r="C71" s="7">
        <v>867402</v>
      </c>
      <c r="D71" s="7"/>
      <c r="E71" s="7">
        <v>6690989834</v>
      </c>
      <c r="F71" s="7"/>
      <c r="G71" s="7">
        <v>3977517539</v>
      </c>
      <c r="H71" s="7"/>
      <c r="I71" s="7">
        <f t="shared" si="0"/>
        <v>2713472295</v>
      </c>
      <c r="J71" s="7"/>
      <c r="K71" s="7">
        <v>867402</v>
      </c>
      <c r="L71" s="7"/>
      <c r="M71" s="7">
        <v>6690989834</v>
      </c>
      <c r="N71" s="7"/>
      <c r="O71" s="7">
        <v>3251988615</v>
      </c>
      <c r="P71" s="7"/>
      <c r="Q71" s="7">
        <f t="shared" si="1"/>
        <v>3439001219</v>
      </c>
    </row>
    <row r="72" spans="1:17">
      <c r="A72" s="1" t="s">
        <v>94</v>
      </c>
      <c r="C72" s="7">
        <v>24602074</v>
      </c>
      <c r="D72" s="7"/>
      <c r="E72" s="7">
        <v>65443430881</v>
      </c>
      <c r="F72" s="7"/>
      <c r="G72" s="7">
        <v>49590497920</v>
      </c>
      <c r="H72" s="7"/>
      <c r="I72" s="7">
        <f t="shared" si="0"/>
        <v>15852932961</v>
      </c>
      <c r="J72" s="7"/>
      <c r="K72" s="7">
        <v>24602074</v>
      </c>
      <c r="L72" s="7"/>
      <c r="M72" s="7">
        <v>65443430881</v>
      </c>
      <c r="N72" s="7"/>
      <c r="O72" s="7">
        <v>32318895342</v>
      </c>
      <c r="P72" s="7"/>
      <c r="Q72" s="7">
        <f t="shared" si="1"/>
        <v>33124535539</v>
      </c>
    </row>
    <row r="73" spans="1:17">
      <c r="A73" s="1" t="s">
        <v>40</v>
      </c>
      <c r="C73" s="7">
        <v>607420</v>
      </c>
      <c r="D73" s="7"/>
      <c r="E73" s="7">
        <v>41934316351</v>
      </c>
      <c r="F73" s="7"/>
      <c r="G73" s="7">
        <v>33873508241</v>
      </c>
      <c r="H73" s="7"/>
      <c r="I73" s="7">
        <f t="shared" ref="I73:I114" si="2">E73-G73</f>
        <v>8060808110</v>
      </c>
      <c r="J73" s="7"/>
      <c r="K73" s="7">
        <v>607420</v>
      </c>
      <c r="L73" s="7"/>
      <c r="M73" s="7">
        <v>41934316351</v>
      </c>
      <c r="N73" s="7"/>
      <c r="O73" s="7">
        <v>26623795575</v>
      </c>
      <c r="P73" s="7"/>
      <c r="Q73" s="7">
        <f t="shared" ref="Q73:Q114" si="3">M73-O73</f>
        <v>15310520776</v>
      </c>
    </row>
    <row r="74" spans="1:17">
      <c r="A74" s="1" t="s">
        <v>22</v>
      </c>
      <c r="C74" s="7">
        <v>42015988</v>
      </c>
      <c r="D74" s="7"/>
      <c r="E74" s="7">
        <v>241407438796</v>
      </c>
      <c r="F74" s="7"/>
      <c r="G74" s="7">
        <v>191705907279</v>
      </c>
      <c r="H74" s="7"/>
      <c r="I74" s="7">
        <f t="shared" si="2"/>
        <v>49701531517</v>
      </c>
      <c r="J74" s="7"/>
      <c r="K74" s="7">
        <v>42015988</v>
      </c>
      <c r="L74" s="7"/>
      <c r="M74" s="7">
        <v>241407438796</v>
      </c>
      <c r="N74" s="7"/>
      <c r="O74" s="7">
        <v>123931092268</v>
      </c>
      <c r="P74" s="7"/>
      <c r="Q74" s="7">
        <f t="shared" si="3"/>
        <v>117476346528</v>
      </c>
    </row>
    <row r="75" spans="1:17">
      <c r="A75" s="1" t="s">
        <v>116</v>
      </c>
      <c r="C75" s="7">
        <v>393836</v>
      </c>
      <c r="D75" s="7"/>
      <c r="E75" s="7">
        <v>10609451514</v>
      </c>
      <c r="F75" s="7"/>
      <c r="G75" s="7">
        <v>7997381489</v>
      </c>
      <c r="H75" s="7"/>
      <c r="I75" s="7">
        <f t="shared" si="2"/>
        <v>2612070025</v>
      </c>
      <c r="J75" s="7"/>
      <c r="K75" s="7">
        <v>393836</v>
      </c>
      <c r="L75" s="7"/>
      <c r="M75" s="7">
        <v>10609451514</v>
      </c>
      <c r="N75" s="7"/>
      <c r="O75" s="7">
        <v>7997381489</v>
      </c>
      <c r="P75" s="7"/>
      <c r="Q75" s="7">
        <f t="shared" si="3"/>
        <v>2612070025</v>
      </c>
    </row>
    <row r="76" spans="1:17">
      <c r="A76" s="1" t="s">
        <v>26</v>
      </c>
      <c r="C76" s="7">
        <v>53449322</v>
      </c>
      <c r="D76" s="7"/>
      <c r="E76" s="7">
        <v>190210048752</v>
      </c>
      <c r="F76" s="7"/>
      <c r="G76" s="7">
        <v>221004663985</v>
      </c>
      <c r="H76" s="7"/>
      <c r="I76" s="7">
        <f t="shared" si="2"/>
        <v>-30794615233</v>
      </c>
      <c r="J76" s="7"/>
      <c r="K76" s="7">
        <v>53449322</v>
      </c>
      <c r="L76" s="7"/>
      <c r="M76" s="7">
        <v>190210048752</v>
      </c>
      <c r="N76" s="7"/>
      <c r="O76" s="7">
        <v>116229112757</v>
      </c>
      <c r="P76" s="7"/>
      <c r="Q76" s="7">
        <f t="shared" si="3"/>
        <v>73980935995</v>
      </c>
    </row>
    <row r="77" spans="1:17">
      <c r="A77" s="1" t="s">
        <v>35</v>
      </c>
      <c r="C77" s="7">
        <v>5330294</v>
      </c>
      <c r="D77" s="7"/>
      <c r="E77" s="7">
        <v>26667746852</v>
      </c>
      <c r="F77" s="7"/>
      <c r="G77" s="7">
        <v>22928478112</v>
      </c>
      <c r="H77" s="7"/>
      <c r="I77" s="7">
        <f t="shared" si="2"/>
        <v>3739268740</v>
      </c>
      <c r="J77" s="7"/>
      <c r="K77" s="7">
        <v>5330294</v>
      </c>
      <c r="L77" s="7"/>
      <c r="M77" s="7">
        <v>26667746852</v>
      </c>
      <c r="N77" s="7"/>
      <c r="O77" s="7">
        <v>21536019850</v>
      </c>
      <c r="P77" s="7"/>
      <c r="Q77" s="7">
        <f t="shared" si="3"/>
        <v>5131727002</v>
      </c>
    </row>
    <row r="78" spans="1:17">
      <c r="A78" s="1" t="s">
        <v>85</v>
      </c>
      <c r="C78" s="7">
        <v>13499243</v>
      </c>
      <c r="D78" s="7"/>
      <c r="E78" s="7">
        <v>89504213102</v>
      </c>
      <c r="F78" s="7"/>
      <c r="G78" s="7">
        <v>74361390720</v>
      </c>
      <c r="H78" s="7"/>
      <c r="I78" s="7">
        <f t="shared" si="2"/>
        <v>15142822382</v>
      </c>
      <c r="J78" s="7"/>
      <c r="K78" s="7">
        <v>13499243</v>
      </c>
      <c r="L78" s="7"/>
      <c r="M78" s="7">
        <v>89504213102</v>
      </c>
      <c r="N78" s="7"/>
      <c r="O78" s="7">
        <v>37999436935</v>
      </c>
      <c r="P78" s="7"/>
      <c r="Q78" s="7">
        <f t="shared" si="3"/>
        <v>51504776167</v>
      </c>
    </row>
    <row r="79" spans="1:17">
      <c r="A79" s="1" t="s">
        <v>34</v>
      </c>
      <c r="C79" s="7">
        <v>1450443</v>
      </c>
      <c r="D79" s="7"/>
      <c r="E79" s="7">
        <v>279625186873</v>
      </c>
      <c r="F79" s="7"/>
      <c r="G79" s="7">
        <v>255200876954</v>
      </c>
      <c r="H79" s="7"/>
      <c r="I79" s="7">
        <f t="shared" si="2"/>
        <v>24424309919</v>
      </c>
      <c r="J79" s="7"/>
      <c r="K79" s="7">
        <v>1450443</v>
      </c>
      <c r="L79" s="7"/>
      <c r="M79" s="7">
        <v>279625186873</v>
      </c>
      <c r="N79" s="7"/>
      <c r="O79" s="7">
        <v>205747892988</v>
      </c>
      <c r="P79" s="7"/>
      <c r="Q79" s="7">
        <f t="shared" si="3"/>
        <v>73877293885</v>
      </c>
    </row>
    <row r="80" spans="1:17">
      <c r="A80" s="1" t="s">
        <v>61</v>
      </c>
      <c r="C80" s="7">
        <v>28415954</v>
      </c>
      <c r="D80" s="7"/>
      <c r="E80" s="7">
        <v>514093199141</v>
      </c>
      <c r="F80" s="7"/>
      <c r="G80" s="7">
        <v>475677443601</v>
      </c>
      <c r="H80" s="7"/>
      <c r="I80" s="7">
        <f t="shared" si="2"/>
        <v>38415755540</v>
      </c>
      <c r="J80" s="7"/>
      <c r="K80" s="7">
        <v>28415954</v>
      </c>
      <c r="L80" s="7"/>
      <c r="M80" s="7">
        <v>514093199141</v>
      </c>
      <c r="N80" s="7"/>
      <c r="O80" s="7">
        <v>396849716346</v>
      </c>
      <c r="P80" s="7"/>
      <c r="Q80" s="7">
        <f t="shared" si="3"/>
        <v>117243482795</v>
      </c>
    </row>
    <row r="81" spans="1:19">
      <c r="A81" s="1" t="s">
        <v>55</v>
      </c>
      <c r="C81" s="7">
        <v>8868106</v>
      </c>
      <c r="D81" s="7"/>
      <c r="E81" s="7">
        <v>50335595792</v>
      </c>
      <c r="F81" s="7"/>
      <c r="G81" s="7">
        <v>44164857254</v>
      </c>
      <c r="H81" s="7"/>
      <c r="I81" s="7">
        <f t="shared" si="2"/>
        <v>6170738538</v>
      </c>
      <c r="J81" s="7"/>
      <c r="K81" s="7">
        <v>8868106</v>
      </c>
      <c r="L81" s="7"/>
      <c r="M81" s="7">
        <v>50335595792</v>
      </c>
      <c r="N81" s="7"/>
      <c r="O81" s="7">
        <v>42965970909</v>
      </c>
      <c r="P81" s="7"/>
      <c r="Q81" s="7">
        <f t="shared" si="3"/>
        <v>7369624883</v>
      </c>
    </row>
    <row r="82" spans="1:19">
      <c r="A82" s="1" t="s">
        <v>33</v>
      </c>
      <c r="C82" s="7">
        <v>3146248</v>
      </c>
      <c r="D82" s="7"/>
      <c r="E82" s="7">
        <v>114623894764</v>
      </c>
      <c r="F82" s="7"/>
      <c r="G82" s="7">
        <v>100080890380</v>
      </c>
      <c r="H82" s="7"/>
      <c r="I82" s="7">
        <f t="shared" si="2"/>
        <v>14543004384</v>
      </c>
      <c r="J82" s="7"/>
      <c r="K82" s="7">
        <v>3146248</v>
      </c>
      <c r="L82" s="7"/>
      <c r="M82" s="7">
        <v>114623894764</v>
      </c>
      <c r="N82" s="7"/>
      <c r="O82" s="7">
        <v>53047795466</v>
      </c>
      <c r="P82" s="7"/>
      <c r="Q82" s="7">
        <f t="shared" si="3"/>
        <v>61576099298</v>
      </c>
    </row>
    <row r="83" spans="1:19">
      <c r="A83" s="1" t="s">
        <v>70</v>
      </c>
      <c r="C83" s="7">
        <v>3101511</v>
      </c>
      <c r="D83" s="7"/>
      <c r="E83" s="7">
        <v>406963525260</v>
      </c>
      <c r="F83" s="7"/>
      <c r="G83" s="7">
        <v>357326307406</v>
      </c>
      <c r="H83" s="7"/>
      <c r="I83" s="7">
        <f t="shared" si="2"/>
        <v>49637217854</v>
      </c>
      <c r="J83" s="7"/>
      <c r="K83" s="7">
        <v>3101511</v>
      </c>
      <c r="L83" s="7"/>
      <c r="M83" s="7">
        <v>406963525260</v>
      </c>
      <c r="N83" s="7"/>
      <c r="O83" s="7">
        <v>167587369691</v>
      </c>
      <c r="P83" s="7"/>
      <c r="Q83" s="7">
        <f t="shared" si="3"/>
        <v>239376155569</v>
      </c>
    </row>
    <row r="84" spans="1:19">
      <c r="A84" s="1" t="s">
        <v>28</v>
      </c>
      <c r="C84" s="7">
        <v>18989479</v>
      </c>
      <c r="D84" s="7"/>
      <c r="E84" s="7">
        <v>339776848799</v>
      </c>
      <c r="F84" s="7"/>
      <c r="G84" s="7">
        <v>276540601939</v>
      </c>
      <c r="H84" s="7"/>
      <c r="I84" s="7">
        <f t="shared" si="2"/>
        <v>63236246860</v>
      </c>
      <c r="J84" s="7"/>
      <c r="K84" s="7">
        <v>18989479</v>
      </c>
      <c r="L84" s="7"/>
      <c r="M84" s="7">
        <v>339776848799</v>
      </c>
      <c r="N84" s="7"/>
      <c r="O84" s="7">
        <v>162526592675</v>
      </c>
      <c r="P84" s="7"/>
      <c r="Q84" s="7">
        <f t="shared" si="3"/>
        <v>177250256124</v>
      </c>
    </row>
    <row r="85" spans="1:19">
      <c r="A85" s="1" t="s">
        <v>60</v>
      </c>
      <c r="C85" s="7">
        <v>28945732</v>
      </c>
      <c r="D85" s="7"/>
      <c r="E85" s="7">
        <v>128444925849</v>
      </c>
      <c r="F85" s="7"/>
      <c r="G85" s="7">
        <v>112533179164</v>
      </c>
      <c r="H85" s="7"/>
      <c r="I85" s="7">
        <f t="shared" si="2"/>
        <v>15911746685</v>
      </c>
      <c r="J85" s="7"/>
      <c r="K85" s="7">
        <v>28945732</v>
      </c>
      <c r="L85" s="7"/>
      <c r="M85" s="7">
        <v>128444925849</v>
      </c>
      <c r="N85" s="7"/>
      <c r="O85" s="7">
        <v>68476300571</v>
      </c>
      <c r="P85" s="7"/>
      <c r="Q85" s="7">
        <f t="shared" si="3"/>
        <v>59968625278</v>
      </c>
    </row>
    <row r="86" spans="1:19">
      <c r="A86" s="1" t="s">
        <v>57</v>
      </c>
      <c r="C86" s="7">
        <v>973732011</v>
      </c>
      <c r="D86" s="7"/>
      <c r="E86" s="7">
        <v>1384151776914</v>
      </c>
      <c r="F86" s="7"/>
      <c r="G86" s="7">
        <v>1258319797194</v>
      </c>
      <c r="H86" s="7"/>
      <c r="I86" s="7">
        <f t="shared" si="2"/>
        <v>125831979720</v>
      </c>
      <c r="J86" s="7"/>
      <c r="K86" s="7">
        <v>973732011</v>
      </c>
      <c r="L86" s="7"/>
      <c r="M86" s="7">
        <v>1384151776914</v>
      </c>
      <c r="N86" s="7"/>
      <c r="O86" s="7">
        <v>1036545273784</v>
      </c>
      <c r="P86" s="7"/>
      <c r="Q86" s="7">
        <f t="shared" si="3"/>
        <v>347606503130</v>
      </c>
      <c r="S86" s="17"/>
    </row>
    <row r="87" spans="1:19">
      <c r="A87" s="1" t="s">
        <v>59</v>
      </c>
      <c r="C87" s="7">
        <v>3044289</v>
      </c>
      <c r="D87" s="7"/>
      <c r="E87" s="7">
        <v>61068221195</v>
      </c>
      <c r="F87" s="7"/>
      <c r="G87" s="7">
        <v>43123000596</v>
      </c>
      <c r="H87" s="7"/>
      <c r="I87" s="7">
        <f t="shared" si="2"/>
        <v>17945220599</v>
      </c>
      <c r="J87" s="7"/>
      <c r="K87" s="7">
        <v>3044289</v>
      </c>
      <c r="L87" s="7"/>
      <c r="M87" s="7">
        <v>61068221195</v>
      </c>
      <c r="N87" s="7"/>
      <c r="O87" s="7">
        <v>37459800588</v>
      </c>
      <c r="P87" s="7"/>
      <c r="Q87" s="7">
        <f t="shared" si="3"/>
        <v>23608420607</v>
      </c>
      <c r="S87" s="15"/>
    </row>
    <row r="88" spans="1:19">
      <c r="A88" s="1" t="s">
        <v>79</v>
      </c>
      <c r="C88" s="7">
        <v>84855799</v>
      </c>
      <c r="D88" s="7"/>
      <c r="E88" s="7">
        <v>36608293636</v>
      </c>
      <c r="F88" s="7"/>
      <c r="G88" s="7">
        <v>36608293636</v>
      </c>
      <c r="H88" s="7"/>
      <c r="I88" s="7">
        <f t="shared" si="2"/>
        <v>0</v>
      </c>
      <c r="J88" s="7"/>
      <c r="K88" s="7">
        <v>84855799</v>
      </c>
      <c r="L88" s="7"/>
      <c r="M88" s="7">
        <v>36608293636</v>
      </c>
      <c r="N88" s="7"/>
      <c r="O88" s="7">
        <v>36608293636</v>
      </c>
      <c r="P88" s="7"/>
      <c r="Q88" s="7">
        <f t="shared" si="3"/>
        <v>0</v>
      </c>
      <c r="S88" s="16"/>
    </row>
    <row r="89" spans="1:19">
      <c r="A89" s="1" t="s">
        <v>114</v>
      </c>
      <c r="C89" s="7">
        <v>983931</v>
      </c>
      <c r="D89" s="7"/>
      <c r="E89" s="7">
        <v>51838060359</v>
      </c>
      <c r="F89" s="7"/>
      <c r="G89" s="7">
        <v>41510345173</v>
      </c>
      <c r="H89" s="7"/>
      <c r="I89" s="7">
        <f t="shared" si="2"/>
        <v>10327715186</v>
      </c>
      <c r="J89" s="7"/>
      <c r="K89" s="7">
        <v>983931</v>
      </c>
      <c r="L89" s="7"/>
      <c r="M89" s="7">
        <v>51838060359</v>
      </c>
      <c r="N89" s="7"/>
      <c r="O89" s="7">
        <v>41510345173</v>
      </c>
      <c r="P89" s="7"/>
      <c r="Q89" s="7">
        <f t="shared" si="3"/>
        <v>10327715186</v>
      </c>
    </row>
    <row r="90" spans="1:19">
      <c r="A90" s="1" t="s">
        <v>25</v>
      </c>
      <c r="C90" s="7">
        <v>4118000</v>
      </c>
      <c r="D90" s="7"/>
      <c r="E90" s="7">
        <v>212043191220</v>
      </c>
      <c r="F90" s="7"/>
      <c r="G90" s="7">
        <v>189119602980</v>
      </c>
      <c r="H90" s="7"/>
      <c r="I90" s="7">
        <f t="shared" si="2"/>
        <v>22923588240</v>
      </c>
      <c r="J90" s="7"/>
      <c r="K90" s="7">
        <v>4118000</v>
      </c>
      <c r="L90" s="7"/>
      <c r="M90" s="7">
        <v>212043191220</v>
      </c>
      <c r="N90" s="7"/>
      <c r="O90" s="7">
        <v>96207740907</v>
      </c>
      <c r="P90" s="7"/>
      <c r="Q90" s="7">
        <f t="shared" si="3"/>
        <v>115835450313</v>
      </c>
    </row>
    <row r="91" spans="1:19">
      <c r="A91" s="1" t="s">
        <v>52</v>
      </c>
      <c r="C91" s="7">
        <v>12131460</v>
      </c>
      <c r="D91" s="7"/>
      <c r="E91" s="7">
        <v>373837612203</v>
      </c>
      <c r="F91" s="7"/>
      <c r="G91" s="7">
        <v>349719056577</v>
      </c>
      <c r="H91" s="7"/>
      <c r="I91" s="7">
        <f t="shared" si="2"/>
        <v>24118555626</v>
      </c>
      <c r="J91" s="7"/>
      <c r="K91" s="7">
        <v>12131460</v>
      </c>
      <c r="L91" s="7"/>
      <c r="M91" s="7">
        <v>373837612203</v>
      </c>
      <c r="N91" s="7"/>
      <c r="O91" s="7">
        <v>233505054318</v>
      </c>
      <c r="P91" s="7"/>
      <c r="Q91" s="7">
        <f t="shared" si="3"/>
        <v>140332557885</v>
      </c>
    </row>
    <row r="92" spans="1:19">
      <c r="A92" s="1" t="s">
        <v>44</v>
      </c>
      <c r="C92" s="7">
        <v>7245780</v>
      </c>
      <c r="D92" s="7"/>
      <c r="E92" s="7">
        <v>115242681744</v>
      </c>
      <c r="F92" s="7"/>
      <c r="G92" s="7">
        <v>90321451816</v>
      </c>
      <c r="H92" s="7"/>
      <c r="I92" s="7">
        <f t="shared" si="2"/>
        <v>24921229928</v>
      </c>
      <c r="J92" s="7"/>
      <c r="K92" s="7">
        <v>7245780</v>
      </c>
      <c r="L92" s="7"/>
      <c r="M92" s="7">
        <v>115242681744</v>
      </c>
      <c r="N92" s="7"/>
      <c r="O92" s="7">
        <v>62879288236</v>
      </c>
      <c r="P92" s="7"/>
      <c r="Q92" s="7">
        <f t="shared" si="3"/>
        <v>52363393508</v>
      </c>
    </row>
    <row r="93" spans="1:19">
      <c r="A93" s="1" t="s">
        <v>95</v>
      </c>
      <c r="C93" s="7">
        <v>2500000</v>
      </c>
      <c r="D93" s="7"/>
      <c r="E93" s="7">
        <v>77908668750</v>
      </c>
      <c r="F93" s="7"/>
      <c r="G93" s="7">
        <v>62997918750</v>
      </c>
      <c r="H93" s="7"/>
      <c r="I93" s="7">
        <f t="shared" si="2"/>
        <v>14910750000</v>
      </c>
      <c r="J93" s="7"/>
      <c r="K93" s="7">
        <v>2500000</v>
      </c>
      <c r="L93" s="7"/>
      <c r="M93" s="7">
        <v>77908668750</v>
      </c>
      <c r="N93" s="7"/>
      <c r="O93" s="7">
        <v>45065882700</v>
      </c>
      <c r="P93" s="7"/>
      <c r="Q93" s="7">
        <f t="shared" si="3"/>
        <v>32842786050</v>
      </c>
    </row>
    <row r="94" spans="1:19">
      <c r="A94" s="1" t="s">
        <v>83</v>
      </c>
      <c r="C94" s="7">
        <v>20403795</v>
      </c>
      <c r="D94" s="7"/>
      <c r="E94" s="7">
        <v>128793191865</v>
      </c>
      <c r="F94" s="7"/>
      <c r="G94" s="7">
        <v>102912859137</v>
      </c>
      <c r="H94" s="7"/>
      <c r="I94" s="7">
        <f t="shared" si="2"/>
        <v>25880332728</v>
      </c>
      <c r="J94" s="7"/>
      <c r="K94" s="7">
        <v>20403795</v>
      </c>
      <c r="L94" s="7"/>
      <c r="M94" s="7">
        <v>128793191865</v>
      </c>
      <c r="N94" s="7"/>
      <c r="O94" s="7">
        <v>57953115199</v>
      </c>
      <c r="P94" s="7"/>
      <c r="Q94" s="7">
        <f t="shared" si="3"/>
        <v>70840076666</v>
      </c>
    </row>
    <row r="95" spans="1:19">
      <c r="A95" s="1" t="s">
        <v>82</v>
      </c>
      <c r="C95" s="7">
        <v>7565095</v>
      </c>
      <c r="D95" s="7"/>
      <c r="E95" s="7">
        <v>503845539878</v>
      </c>
      <c r="F95" s="7"/>
      <c r="G95" s="7">
        <v>450142314777</v>
      </c>
      <c r="H95" s="7"/>
      <c r="I95" s="7">
        <f t="shared" si="2"/>
        <v>53703225101</v>
      </c>
      <c r="J95" s="7"/>
      <c r="K95" s="7">
        <v>7565095</v>
      </c>
      <c r="L95" s="7"/>
      <c r="M95" s="7">
        <v>503845539878</v>
      </c>
      <c r="N95" s="7"/>
      <c r="O95" s="7">
        <v>382454365146</v>
      </c>
      <c r="P95" s="7"/>
      <c r="Q95" s="7">
        <f t="shared" si="3"/>
        <v>121391174732</v>
      </c>
    </row>
    <row r="96" spans="1:19">
      <c r="A96" s="1" t="s">
        <v>101</v>
      </c>
      <c r="C96" s="7">
        <v>10500000</v>
      </c>
      <c r="D96" s="7"/>
      <c r="E96" s="7">
        <v>92580846750</v>
      </c>
      <c r="F96" s="7"/>
      <c r="G96" s="7">
        <v>41933999250</v>
      </c>
      <c r="H96" s="7"/>
      <c r="I96" s="7">
        <f t="shared" si="2"/>
        <v>50646847500</v>
      </c>
      <c r="J96" s="7"/>
      <c r="K96" s="7">
        <v>10500000</v>
      </c>
      <c r="L96" s="7"/>
      <c r="M96" s="7">
        <v>92580846750</v>
      </c>
      <c r="N96" s="7"/>
      <c r="O96" s="7">
        <v>39100471020</v>
      </c>
      <c r="P96" s="7"/>
      <c r="Q96" s="7">
        <f t="shared" si="3"/>
        <v>53480375730</v>
      </c>
    </row>
    <row r="97" spans="1:17">
      <c r="A97" s="1" t="s">
        <v>113</v>
      </c>
      <c r="C97" s="7">
        <v>20221849</v>
      </c>
      <c r="D97" s="7"/>
      <c r="E97" s="7">
        <v>586361600884</v>
      </c>
      <c r="F97" s="7"/>
      <c r="G97" s="7">
        <v>469986127819</v>
      </c>
      <c r="H97" s="7"/>
      <c r="I97" s="7">
        <f t="shared" si="2"/>
        <v>116375473065</v>
      </c>
      <c r="J97" s="7"/>
      <c r="K97" s="7">
        <v>20221849</v>
      </c>
      <c r="L97" s="7"/>
      <c r="M97" s="7">
        <v>586361600884</v>
      </c>
      <c r="N97" s="7"/>
      <c r="O97" s="7">
        <v>469986127819</v>
      </c>
      <c r="P97" s="7"/>
      <c r="Q97" s="7">
        <f t="shared" si="3"/>
        <v>116375473065</v>
      </c>
    </row>
    <row r="98" spans="1:17">
      <c r="A98" s="1" t="s">
        <v>48</v>
      </c>
      <c r="C98" s="7">
        <v>8664956</v>
      </c>
      <c r="D98" s="7"/>
      <c r="E98" s="7">
        <v>41947255622</v>
      </c>
      <c r="F98" s="7"/>
      <c r="G98" s="7">
        <v>37665126875</v>
      </c>
      <c r="H98" s="7"/>
      <c r="I98" s="7">
        <f t="shared" si="2"/>
        <v>4282128747</v>
      </c>
      <c r="J98" s="7"/>
      <c r="K98" s="7">
        <v>8664956</v>
      </c>
      <c r="L98" s="7"/>
      <c r="M98" s="7">
        <v>41947255622</v>
      </c>
      <c r="N98" s="7"/>
      <c r="O98" s="7">
        <v>16616688770</v>
      </c>
      <c r="P98" s="7"/>
      <c r="Q98" s="7">
        <f t="shared" si="3"/>
        <v>25330566852</v>
      </c>
    </row>
    <row r="99" spans="1:17">
      <c r="A99" s="1" t="s">
        <v>38</v>
      </c>
      <c r="C99" s="7">
        <v>75000</v>
      </c>
      <c r="D99" s="7"/>
      <c r="E99" s="7">
        <v>235538508375</v>
      </c>
      <c r="F99" s="7"/>
      <c r="G99" s="7">
        <v>226370807343</v>
      </c>
      <c r="H99" s="7"/>
      <c r="I99" s="7">
        <f t="shared" si="2"/>
        <v>9167701032</v>
      </c>
      <c r="J99" s="7"/>
      <c r="K99" s="7">
        <v>75000</v>
      </c>
      <c r="L99" s="7"/>
      <c r="M99" s="7">
        <v>235538508375</v>
      </c>
      <c r="N99" s="7"/>
      <c r="O99" s="7">
        <v>112434281250</v>
      </c>
      <c r="P99" s="7"/>
      <c r="Q99" s="7">
        <f t="shared" si="3"/>
        <v>123104227125</v>
      </c>
    </row>
    <row r="100" spans="1:17">
      <c r="A100" s="1" t="s">
        <v>39</v>
      </c>
      <c r="C100" s="7">
        <v>114900</v>
      </c>
      <c r="D100" s="7"/>
      <c r="E100" s="7">
        <v>361012080112</v>
      </c>
      <c r="F100" s="7"/>
      <c r="G100" s="7">
        <v>348056085375</v>
      </c>
      <c r="H100" s="7"/>
      <c r="I100" s="7">
        <f t="shared" si="2"/>
        <v>12955994737</v>
      </c>
      <c r="J100" s="7"/>
      <c r="K100" s="7">
        <v>114900</v>
      </c>
      <c r="L100" s="7"/>
      <c r="M100" s="7">
        <v>361012080112</v>
      </c>
      <c r="N100" s="7"/>
      <c r="O100" s="7">
        <v>171159133312</v>
      </c>
      <c r="P100" s="7"/>
      <c r="Q100" s="7">
        <f t="shared" si="3"/>
        <v>189852946800</v>
      </c>
    </row>
    <row r="101" spans="1:17">
      <c r="A101" s="1" t="s">
        <v>50</v>
      </c>
      <c r="C101" s="7">
        <v>472580</v>
      </c>
      <c r="D101" s="7"/>
      <c r="E101" s="7">
        <v>183864808011</v>
      </c>
      <c r="F101" s="7"/>
      <c r="G101" s="7">
        <v>185278202544</v>
      </c>
      <c r="H101" s="7"/>
      <c r="I101" s="7">
        <f t="shared" si="2"/>
        <v>-1413394533</v>
      </c>
      <c r="J101" s="7"/>
      <c r="K101" s="7">
        <v>472580</v>
      </c>
      <c r="L101" s="7"/>
      <c r="M101" s="7">
        <v>183864808011</v>
      </c>
      <c r="N101" s="7"/>
      <c r="O101" s="7">
        <v>151244026204</v>
      </c>
      <c r="P101" s="7"/>
      <c r="Q101" s="7">
        <f t="shared" si="3"/>
        <v>32620781807</v>
      </c>
    </row>
    <row r="102" spans="1:17">
      <c r="A102" s="1" t="s">
        <v>49</v>
      </c>
      <c r="C102" s="7">
        <v>43199</v>
      </c>
      <c r="D102" s="7"/>
      <c r="E102" s="7">
        <v>16471032221</v>
      </c>
      <c r="F102" s="7"/>
      <c r="G102" s="7">
        <v>16527056140</v>
      </c>
      <c r="H102" s="7"/>
      <c r="I102" s="7">
        <f t="shared" si="2"/>
        <v>-56023919</v>
      </c>
      <c r="J102" s="7"/>
      <c r="K102" s="7">
        <v>43199</v>
      </c>
      <c r="L102" s="7"/>
      <c r="M102" s="7">
        <v>16471032221</v>
      </c>
      <c r="N102" s="7"/>
      <c r="O102" s="7">
        <v>13838639484</v>
      </c>
      <c r="P102" s="7"/>
      <c r="Q102" s="7">
        <f t="shared" si="3"/>
        <v>2632392737</v>
      </c>
    </row>
    <row r="103" spans="1:17">
      <c r="A103" s="1" t="s">
        <v>51</v>
      </c>
      <c r="C103" s="7">
        <v>50335</v>
      </c>
      <c r="D103" s="7"/>
      <c r="E103" s="7">
        <v>19086415899</v>
      </c>
      <c r="F103" s="7"/>
      <c r="G103" s="7">
        <v>18830423928</v>
      </c>
      <c r="H103" s="7"/>
      <c r="I103" s="7">
        <f t="shared" si="2"/>
        <v>255991971</v>
      </c>
      <c r="J103" s="7"/>
      <c r="K103" s="7">
        <v>50335</v>
      </c>
      <c r="L103" s="7"/>
      <c r="M103" s="7">
        <v>19086415899</v>
      </c>
      <c r="N103" s="7"/>
      <c r="O103" s="7">
        <v>16125679571</v>
      </c>
      <c r="P103" s="7"/>
      <c r="Q103" s="7">
        <f t="shared" si="3"/>
        <v>2960736328</v>
      </c>
    </row>
    <row r="104" spans="1:17">
      <c r="A104" s="1" t="s">
        <v>37</v>
      </c>
      <c r="C104" s="7">
        <v>104300</v>
      </c>
      <c r="D104" s="7"/>
      <c r="E104" s="7">
        <v>327717640250</v>
      </c>
      <c r="F104" s="7"/>
      <c r="G104" s="7">
        <v>316467008241</v>
      </c>
      <c r="H104" s="7"/>
      <c r="I104" s="7">
        <f t="shared" si="2"/>
        <v>11250632009</v>
      </c>
      <c r="J104" s="7"/>
      <c r="K104" s="7">
        <v>104300</v>
      </c>
      <c r="L104" s="7"/>
      <c r="M104" s="7">
        <v>327717640250</v>
      </c>
      <c r="N104" s="7"/>
      <c r="O104" s="7">
        <v>214551462300</v>
      </c>
      <c r="P104" s="7"/>
      <c r="Q104" s="7">
        <f t="shared" si="3"/>
        <v>113166177950</v>
      </c>
    </row>
    <row r="105" spans="1:17">
      <c r="A105" s="1" t="s">
        <v>145</v>
      </c>
      <c r="C105" s="7">
        <v>500000</v>
      </c>
      <c r="D105" s="7"/>
      <c r="E105" s="7">
        <v>469204941187</v>
      </c>
      <c r="F105" s="7"/>
      <c r="G105" s="7">
        <v>469342165312</v>
      </c>
      <c r="H105" s="7"/>
      <c r="I105" s="7">
        <f t="shared" si="2"/>
        <v>-137224125</v>
      </c>
      <c r="J105" s="7"/>
      <c r="K105" s="7">
        <v>500000</v>
      </c>
      <c r="L105" s="7"/>
      <c r="M105" s="7">
        <v>469204941187</v>
      </c>
      <c r="N105" s="7"/>
      <c r="O105" s="7">
        <v>469342165312</v>
      </c>
      <c r="P105" s="7"/>
      <c r="Q105" s="7">
        <f t="shared" si="3"/>
        <v>-137224125</v>
      </c>
    </row>
    <row r="106" spans="1:17">
      <c r="A106" s="1" t="s">
        <v>139</v>
      </c>
      <c r="C106" s="7">
        <v>130000</v>
      </c>
      <c r="D106" s="7"/>
      <c r="E106" s="7">
        <v>128676673125</v>
      </c>
      <c r="F106" s="7"/>
      <c r="G106" s="7">
        <v>122281320780</v>
      </c>
      <c r="H106" s="7"/>
      <c r="I106" s="7">
        <f t="shared" si="2"/>
        <v>6395352345</v>
      </c>
      <c r="J106" s="7"/>
      <c r="K106" s="7">
        <v>130000</v>
      </c>
      <c r="L106" s="7"/>
      <c r="M106" s="7">
        <v>128676673125</v>
      </c>
      <c r="N106" s="7"/>
      <c r="O106" s="7">
        <v>122281320780</v>
      </c>
      <c r="P106" s="7"/>
      <c r="Q106" s="7">
        <f t="shared" si="3"/>
        <v>6395352345</v>
      </c>
    </row>
    <row r="107" spans="1:17">
      <c r="A107" s="1" t="s">
        <v>142</v>
      </c>
      <c r="C107" s="7">
        <v>152282</v>
      </c>
      <c r="D107" s="7"/>
      <c r="E107" s="7">
        <v>140211075935</v>
      </c>
      <c r="F107" s="7"/>
      <c r="G107" s="7">
        <v>140289925011</v>
      </c>
      <c r="H107" s="7"/>
      <c r="I107" s="7">
        <f t="shared" si="2"/>
        <v>-78849076</v>
      </c>
      <c r="J107" s="7"/>
      <c r="K107" s="7">
        <v>152282</v>
      </c>
      <c r="L107" s="7"/>
      <c r="M107" s="7">
        <v>140211075935</v>
      </c>
      <c r="N107" s="7"/>
      <c r="O107" s="7">
        <v>140289925011</v>
      </c>
      <c r="P107" s="7"/>
      <c r="Q107" s="7">
        <f t="shared" si="3"/>
        <v>-78849076</v>
      </c>
    </row>
    <row r="108" spans="1:17">
      <c r="A108" s="1" t="s">
        <v>151</v>
      </c>
      <c r="C108" s="7">
        <v>20100</v>
      </c>
      <c r="D108" s="7"/>
      <c r="E108" s="7">
        <v>19895393306</v>
      </c>
      <c r="F108" s="7"/>
      <c r="G108" s="7">
        <v>19739767182</v>
      </c>
      <c r="H108" s="7"/>
      <c r="I108" s="7">
        <f t="shared" si="2"/>
        <v>155626124</v>
      </c>
      <c r="J108" s="7"/>
      <c r="K108" s="7">
        <v>20100</v>
      </c>
      <c r="L108" s="7"/>
      <c r="M108" s="7">
        <v>19895393306</v>
      </c>
      <c r="N108" s="7"/>
      <c r="O108" s="7">
        <v>19739767182</v>
      </c>
      <c r="P108" s="7"/>
      <c r="Q108" s="7">
        <f t="shared" si="3"/>
        <v>155626124</v>
      </c>
    </row>
    <row r="109" spans="1:17">
      <c r="A109" s="1" t="s">
        <v>154</v>
      </c>
      <c r="C109" s="7">
        <v>41600</v>
      </c>
      <c r="D109" s="7"/>
      <c r="E109" s="7">
        <v>40266492375</v>
      </c>
      <c r="F109" s="7"/>
      <c r="G109" s="7">
        <v>40107103091</v>
      </c>
      <c r="H109" s="7"/>
      <c r="I109" s="7">
        <f t="shared" si="2"/>
        <v>159389284</v>
      </c>
      <c r="J109" s="7"/>
      <c r="K109" s="7">
        <v>41600</v>
      </c>
      <c r="L109" s="7"/>
      <c r="M109" s="7">
        <v>40266492375</v>
      </c>
      <c r="N109" s="7"/>
      <c r="O109" s="7">
        <v>40107103091</v>
      </c>
      <c r="P109" s="7"/>
      <c r="Q109" s="7">
        <f t="shared" si="3"/>
        <v>159389284</v>
      </c>
    </row>
    <row r="110" spans="1:17">
      <c r="A110" s="1" t="s">
        <v>126</v>
      </c>
      <c r="C110" s="7">
        <v>58100</v>
      </c>
      <c r="D110" s="7"/>
      <c r="E110" s="7">
        <v>51409180396</v>
      </c>
      <c r="F110" s="7"/>
      <c r="G110" s="7">
        <v>51873896151</v>
      </c>
      <c r="H110" s="7"/>
      <c r="I110" s="7">
        <f t="shared" si="2"/>
        <v>-464715755</v>
      </c>
      <c r="J110" s="7"/>
      <c r="K110" s="7">
        <v>58100</v>
      </c>
      <c r="L110" s="7"/>
      <c r="M110" s="7">
        <v>51409180396</v>
      </c>
      <c r="N110" s="7"/>
      <c r="O110" s="7">
        <v>50029966283</v>
      </c>
      <c r="P110" s="7"/>
      <c r="Q110" s="7">
        <f t="shared" si="3"/>
        <v>1379214113</v>
      </c>
    </row>
    <row r="111" spans="1:17">
      <c r="A111" s="1" t="s">
        <v>130</v>
      </c>
      <c r="C111" s="7">
        <v>24500</v>
      </c>
      <c r="D111" s="7"/>
      <c r="E111" s="7">
        <v>20674252112</v>
      </c>
      <c r="F111" s="7"/>
      <c r="G111" s="7">
        <v>20500088685</v>
      </c>
      <c r="H111" s="7"/>
      <c r="I111" s="7">
        <f t="shared" si="2"/>
        <v>174163427</v>
      </c>
      <c r="J111" s="7"/>
      <c r="K111" s="7">
        <v>24500</v>
      </c>
      <c r="L111" s="7"/>
      <c r="M111" s="7">
        <v>20674252112</v>
      </c>
      <c r="N111" s="7"/>
      <c r="O111" s="7">
        <v>20015227102</v>
      </c>
      <c r="P111" s="7"/>
      <c r="Q111" s="7">
        <f t="shared" si="3"/>
        <v>659025010</v>
      </c>
    </row>
    <row r="112" spans="1:17">
      <c r="A112" s="1" t="s">
        <v>136</v>
      </c>
      <c r="C112" s="7">
        <v>3859</v>
      </c>
      <c r="D112" s="7"/>
      <c r="E112" s="7">
        <v>3781134545</v>
      </c>
      <c r="F112" s="7"/>
      <c r="G112" s="7">
        <v>3769559643</v>
      </c>
      <c r="H112" s="7"/>
      <c r="I112" s="7">
        <f t="shared" si="2"/>
        <v>11574902</v>
      </c>
      <c r="J112" s="7"/>
      <c r="K112" s="7">
        <v>3859</v>
      </c>
      <c r="L112" s="7"/>
      <c r="M112" s="7">
        <v>3781134545</v>
      </c>
      <c r="N112" s="7"/>
      <c r="O112" s="7">
        <v>3779068772</v>
      </c>
      <c r="P112" s="7"/>
      <c r="Q112" s="7">
        <f t="shared" si="3"/>
        <v>2065773</v>
      </c>
    </row>
    <row r="113" spans="1:19">
      <c r="A113" s="1" t="s">
        <v>133</v>
      </c>
      <c r="C113" s="7">
        <v>400000</v>
      </c>
      <c r="D113" s="7"/>
      <c r="E113" s="7">
        <v>394592467150</v>
      </c>
      <c r="F113" s="7"/>
      <c r="G113" s="7">
        <v>394592467150</v>
      </c>
      <c r="H113" s="7"/>
      <c r="I113" s="7">
        <f t="shared" si="2"/>
        <v>0</v>
      </c>
      <c r="J113" s="7"/>
      <c r="K113" s="7">
        <v>400000</v>
      </c>
      <c r="L113" s="7"/>
      <c r="M113" s="7">
        <v>394592467150</v>
      </c>
      <c r="N113" s="7"/>
      <c r="O113" s="7">
        <v>395149846873</v>
      </c>
      <c r="P113" s="7"/>
      <c r="Q113" s="7">
        <f t="shared" si="3"/>
        <v>-557379723</v>
      </c>
    </row>
    <row r="114" spans="1:19">
      <c r="A114" s="1" t="s">
        <v>148</v>
      </c>
      <c r="C114" s="7">
        <v>40500</v>
      </c>
      <c r="D114" s="7"/>
      <c r="E114" s="7">
        <v>34027196452</v>
      </c>
      <c r="F114" s="7"/>
      <c r="G114" s="7">
        <v>33390605950</v>
      </c>
      <c r="H114" s="7"/>
      <c r="I114" s="7">
        <f t="shared" si="2"/>
        <v>636590502</v>
      </c>
      <c r="J114" s="7"/>
      <c r="K114" s="7">
        <v>40500</v>
      </c>
      <c r="L114" s="7"/>
      <c r="M114" s="7">
        <v>34027196452</v>
      </c>
      <c r="N114" s="7"/>
      <c r="O114" s="7">
        <v>33390605950</v>
      </c>
      <c r="P114" s="7"/>
      <c r="Q114" s="7">
        <f t="shared" si="3"/>
        <v>636590502</v>
      </c>
    </row>
    <row r="115" spans="1:19" ht="24.75" thickBot="1">
      <c r="C115" s="7"/>
      <c r="D115" s="7"/>
      <c r="E115" s="14">
        <f>SUM(E8:E114)</f>
        <v>29641500847085</v>
      </c>
      <c r="F115" s="7"/>
      <c r="G115" s="14">
        <f>SUM(G8:G114)</f>
        <v>26064276192546</v>
      </c>
      <c r="H115" s="7"/>
      <c r="I115" s="14">
        <f>SUM(I8:I114)</f>
        <v>3577224654539</v>
      </c>
      <c r="J115" s="7"/>
      <c r="K115" s="7"/>
      <c r="L115" s="7"/>
      <c r="M115" s="14">
        <f>SUM(M8:M114)</f>
        <v>29641500847085</v>
      </c>
      <c r="N115" s="7"/>
      <c r="O115" s="14">
        <f>SUM(O8:O114)</f>
        <v>19389019509856</v>
      </c>
      <c r="P115" s="7"/>
      <c r="Q115" s="14">
        <f>SUM(Q8:Q114)</f>
        <v>10252481337229</v>
      </c>
    </row>
    <row r="116" spans="1:19" ht="24.75" thickTop="1">
      <c r="C116" s="7"/>
      <c r="D116" s="7"/>
      <c r="E116" s="7"/>
      <c r="F116" s="7"/>
      <c r="G116" s="7"/>
      <c r="H116" s="7"/>
      <c r="I116" s="7"/>
      <c r="J116" s="7">
        <f t="shared" ref="J116:P116" si="4">SUM(J8:J104)</f>
        <v>0</v>
      </c>
      <c r="K116" s="7"/>
      <c r="L116" s="7"/>
      <c r="M116" s="7"/>
      <c r="N116" s="7"/>
      <c r="O116" s="7"/>
      <c r="P116" s="7">
        <f t="shared" si="4"/>
        <v>0</v>
      </c>
      <c r="Q116" s="7"/>
      <c r="S116" s="3"/>
    </row>
    <row r="117" spans="1:19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S117" s="3"/>
    </row>
    <row r="118" spans="1:19">
      <c r="I118" s="4"/>
      <c r="J118" s="4"/>
      <c r="K118" s="4"/>
      <c r="L118" s="4"/>
      <c r="M118" s="4"/>
      <c r="N118" s="4"/>
      <c r="O118" s="4"/>
      <c r="P118" s="4"/>
      <c r="Q118" s="7"/>
    </row>
    <row r="119" spans="1:19">
      <c r="I119" s="4"/>
      <c r="J119" s="4"/>
      <c r="K119" s="4"/>
      <c r="L119" s="4"/>
      <c r="M119" s="4"/>
      <c r="N119" s="4"/>
      <c r="O119" s="4"/>
      <c r="P119" s="4"/>
      <c r="Q119" s="4"/>
    </row>
    <row r="120" spans="1:19">
      <c r="I120" s="7"/>
      <c r="J120" s="7">
        <f t="shared" ref="J120:P120" si="5">SUM(J105:J114)</f>
        <v>0</v>
      </c>
      <c r="K120" s="7"/>
      <c r="L120" s="7"/>
      <c r="M120" s="7"/>
      <c r="N120" s="7"/>
      <c r="O120" s="7"/>
      <c r="P120" s="7">
        <f t="shared" si="5"/>
        <v>0</v>
      </c>
      <c r="Q120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07"/>
  <sheetViews>
    <sheetView rightToLeft="1" topLeftCell="B91" workbookViewId="0">
      <selection activeCell="M11" sqref="M11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1.7109375" style="1" customWidth="1"/>
    <col min="20" max="20" width="16.5703125" style="1" bestFit="1" customWidth="1"/>
    <col min="21" max="21" width="15.42578125" style="1" bestFit="1" customWidth="1"/>
    <col min="22" max="22" width="13.28515625" style="1" bestFit="1" customWidth="1"/>
    <col min="23" max="23" width="14.28515625" style="1" bestFit="1" customWidth="1"/>
    <col min="24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178</v>
      </c>
      <c r="D6" s="20" t="s">
        <v>178</v>
      </c>
      <c r="E6" s="20" t="s">
        <v>178</v>
      </c>
      <c r="F6" s="20" t="s">
        <v>178</v>
      </c>
      <c r="G6" s="20" t="s">
        <v>178</v>
      </c>
      <c r="H6" s="20" t="s">
        <v>178</v>
      </c>
      <c r="I6" s="20" t="s">
        <v>178</v>
      </c>
      <c r="K6" s="20" t="s">
        <v>179</v>
      </c>
      <c r="L6" s="20" t="s">
        <v>179</v>
      </c>
      <c r="M6" s="20" t="s">
        <v>179</v>
      </c>
      <c r="N6" s="20" t="s">
        <v>179</v>
      </c>
      <c r="O6" s="20" t="s">
        <v>179</v>
      </c>
      <c r="P6" s="20" t="s">
        <v>179</v>
      </c>
      <c r="Q6" s="20" t="s">
        <v>179</v>
      </c>
    </row>
    <row r="7" spans="1:17" ht="24.75">
      <c r="A7" s="20" t="s">
        <v>3</v>
      </c>
      <c r="C7" s="20" t="s">
        <v>7</v>
      </c>
      <c r="E7" s="20" t="s">
        <v>210</v>
      </c>
      <c r="G7" s="20" t="s">
        <v>211</v>
      </c>
      <c r="I7" s="20" t="s">
        <v>213</v>
      </c>
      <c r="K7" s="20" t="s">
        <v>7</v>
      </c>
      <c r="M7" s="20" t="s">
        <v>210</v>
      </c>
      <c r="O7" s="20" t="s">
        <v>211</v>
      </c>
      <c r="Q7" s="20" t="s">
        <v>213</v>
      </c>
    </row>
    <row r="8" spans="1:17">
      <c r="A8" s="1" t="s">
        <v>41</v>
      </c>
      <c r="C8" s="7">
        <v>1254210</v>
      </c>
      <c r="D8" s="7"/>
      <c r="E8" s="7">
        <v>10464977088</v>
      </c>
      <c r="F8" s="7"/>
      <c r="G8" s="7">
        <v>5748601223</v>
      </c>
      <c r="H8" s="7"/>
      <c r="I8" s="7">
        <v>4716375865</v>
      </c>
      <c r="J8" s="7"/>
      <c r="K8" s="7">
        <v>8386900</v>
      </c>
      <c r="L8" s="7"/>
      <c r="M8" s="7">
        <v>60538462633</v>
      </c>
      <c r="N8" s="7"/>
      <c r="O8" s="7">
        <v>38500926838</v>
      </c>
      <c r="P8" s="7"/>
      <c r="Q8" s="7">
        <f>M8-O8</f>
        <v>22037535795</v>
      </c>
    </row>
    <row r="9" spans="1:17">
      <c r="A9" s="1" t="s">
        <v>19</v>
      </c>
      <c r="C9" s="7">
        <v>4000000</v>
      </c>
      <c r="D9" s="7"/>
      <c r="E9" s="7">
        <v>17733894244</v>
      </c>
      <c r="F9" s="7"/>
      <c r="G9" s="7">
        <v>12433836160</v>
      </c>
      <c r="H9" s="7"/>
      <c r="I9" s="7">
        <v>5300058084</v>
      </c>
      <c r="J9" s="7"/>
      <c r="K9" s="7">
        <v>4000000</v>
      </c>
      <c r="L9" s="7"/>
      <c r="M9" s="7">
        <v>17733894244</v>
      </c>
      <c r="N9" s="7"/>
      <c r="O9" s="7">
        <v>12433836160</v>
      </c>
      <c r="P9" s="7"/>
      <c r="Q9" s="7">
        <f t="shared" ref="Q9:Q72" si="0">M9-O9</f>
        <v>5300058084</v>
      </c>
    </row>
    <row r="10" spans="1:17">
      <c r="A10" s="1" t="s">
        <v>16</v>
      </c>
      <c r="C10" s="7">
        <v>12800000</v>
      </c>
      <c r="D10" s="7"/>
      <c r="E10" s="7">
        <v>28466809219</v>
      </c>
      <c r="F10" s="7"/>
      <c r="G10" s="7">
        <v>19555920548</v>
      </c>
      <c r="H10" s="7"/>
      <c r="I10" s="7">
        <v>8910888671</v>
      </c>
      <c r="J10" s="7"/>
      <c r="K10" s="7">
        <v>12800000</v>
      </c>
      <c r="L10" s="7"/>
      <c r="M10" s="7">
        <v>28466809219</v>
      </c>
      <c r="N10" s="7"/>
      <c r="O10" s="7">
        <v>19555920548</v>
      </c>
      <c r="P10" s="7"/>
      <c r="Q10" s="7">
        <f t="shared" si="0"/>
        <v>8910888671</v>
      </c>
    </row>
    <row r="11" spans="1:17">
      <c r="A11" s="1" t="s">
        <v>18</v>
      </c>
      <c r="C11" s="7">
        <v>1600000</v>
      </c>
      <c r="D11" s="7"/>
      <c r="E11" s="7">
        <v>3869637862</v>
      </c>
      <c r="F11" s="7"/>
      <c r="G11" s="7">
        <v>2902138761</v>
      </c>
      <c r="H11" s="7"/>
      <c r="I11" s="7">
        <v>967499101</v>
      </c>
      <c r="J11" s="7"/>
      <c r="K11" s="7">
        <v>1600000</v>
      </c>
      <c r="L11" s="7"/>
      <c r="M11" s="7">
        <v>3869637862</v>
      </c>
      <c r="N11" s="7"/>
      <c r="O11" s="7">
        <v>2902138761</v>
      </c>
      <c r="P11" s="7"/>
      <c r="Q11" s="7">
        <f t="shared" si="0"/>
        <v>967499101</v>
      </c>
    </row>
    <row r="12" spans="1:17">
      <c r="A12" s="1" t="s">
        <v>94</v>
      </c>
      <c r="C12" s="7">
        <v>6000000</v>
      </c>
      <c r="D12" s="7"/>
      <c r="E12" s="7">
        <v>15547703361</v>
      </c>
      <c r="F12" s="7"/>
      <c r="G12" s="7">
        <v>7881992859</v>
      </c>
      <c r="H12" s="7"/>
      <c r="I12" s="7">
        <v>7665710502</v>
      </c>
      <c r="J12" s="7"/>
      <c r="K12" s="7">
        <v>12000000</v>
      </c>
      <c r="L12" s="7"/>
      <c r="M12" s="7">
        <v>28883443096</v>
      </c>
      <c r="N12" s="7"/>
      <c r="O12" s="7">
        <v>18868233453</v>
      </c>
      <c r="P12" s="7"/>
      <c r="Q12" s="7">
        <f t="shared" si="0"/>
        <v>10015209643</v>
      </c>
    </row>
    <row r="13" spans="1:17">
      <c r="A13" s="1" t="s">
        <v>26</v>
      </c>
      <c r="C13" s="7">
        <v>34136840</v>
      </c>
      <c r="D13" s="7"/>
      <c r="E13" s="7">
        <v>124565355019</v>
      </c>
      <c r="F13" s="7"/>
      <c r="G13" s="7">
        <v>74232833538</v>
      </c>
      <c r="H13" s="7"/>
      <c r="I13" s="7">
        <v>50332521481</v>
      </c>
      <c r="J13" s="7"/>
      <c r="K13" s="7">
        <v>36536840</v>
      </c>
      <c r="L13" s="7"/>
      <c r="M13" s="7">
        <v>129715033741</v>
      </c>
      <c r="N13" s="7"/>
      <c r="O13" s="7">
        <v>79419388802</v>
      </c>
      <c r="P13" s="7"/>
      <c r="Q13" s="7">
        <f t="shared" si="0"/>
        <v>50295644939</v>
      </c>
    </row>
    <row r="14" spans="1:17">
      <c r="A14" s="1" t="s">
        <v>30</v>
      </c>
      <c r="C14" s="7">
        <v>2221939</v>
      </c>
      <c r="D14" s="7"/>
      <c r="E14" s="7">
        <v>298688902531</v>
      </c>
      <c r="F14" s="7"/>
      <c r="G14" s="7">
        <v>209159015546</v>
      </c>
      <c r="H14" s="7"/>
      <c r="I14" s="7">
        <v>89529886985</v>
      </c>
      <c r="J14" s="7"/>
      <c r="K14" s="7">
        <v>2221939</v>
      </c>
      <c r="L14" s="7"/>
      <c r="M14" s="7">
        <v>298688902531</v>
      </c>
      <c r="N14" s="7"/>
      <c r="O14" s="7">
        <v>209159015546</v>
      </c>
      <c r="P14" s="7"/>
      <c r="Q14" s="7">
        <f t="shared" si="0"/>
        <v>89529886985</v>
      </c>
    </row>
    <row r="15" spans="1:17">
      <c r="A15" s="1" t="s">
        <v>48</v>
      </c>
      <c r="C15" s="7">
        <v>1225787</v>
      </c>
      <c r="D15" s="7"/>
      <c r="E15" s="7">
        <v>5770049533</v>
      </c>
      <c r="F15" s="7"/>
      <c r="G15" s="7">
        <v>2350677957</v>
      </c>
      <c r="H15" s="7"/>
      <c r="I15" s="7">
        <v>3419371576</v>
      </c>
      <c r="J15" s="7"/>
      <c r="K15" s="7">
        <v>1225788</v>
      </c>
      <c r="L15" s="7"/>
      <c r="M15" s="7">
        <v>5770049534</v>
      </c>
      <c r="N15" s="7"/>
      <c r="O15" s="7">
        <v>2350679875</v>
      </c>
      <c r="P15" s="7"/>
      <c r="Q15" s="7">
        <f t="shared" si="0"/>
        <v>3419369659</v>
      </c>
    </row>
    <row r="16" spans="1:17">
      <c r="A16" s="1" t="s">
        <v>85</v>
      </c>
      <c r="C16" s="7">
        <v>1100757</v>
      </c>
      <c r="D16" s="7"/>
      <c r="E16" s="7">
        <v>6711859492</v>
      </c>
      <c r="F16" s="7"/>
      <c r="G16" s="7">
        <v>3098554951</v>
      </c>
      <c r="H16" s="7"/>
      <c r="I16" s="7">
        <v>3613304541</v>
      </c>
      <c r="J16" s="7"/>
      <c r="K16" s="7">
        <v>1591934</v>
      </c>
      <c r="L16" s="7"/>
      <c r="M16" s="7">
        <v>8732744865</v>
      </c>
      <c r="N16" s="7"/>
      <c r="O16" s="7">
        <v>4473122605</v>
      </c>
      <c r="P16" s="7"/>
      <c r="Q16" s="7">
        <f t="shared" si="0"/>
        <v>4259622260</v>
      </c>
    </row>
    <row r="17" spans="1:17">
      <c r="A17" s="1" t="s">
        <v>21</v>
      </c>
      <c r="C17" s="7">
        <v>3532424</v>
      </c>
      <c r="D17" s="7"/>
      <c r="E17" s="7">
        <v>67938110957</v>
      </c>
      <c r="F17" s="7"/>
      <c r="G17" s="7">
        <v>49686396087</v>
      </c>
      <c r="H17" s="7"/>
      <c r="I17" s="7">
        <v>18251714870</v>
      </c>
      <c r="J17" s="7"/>
      <c r="K17" s="7">
        <v>5298636</v>
      </c>
      <c r="L17" s="7"/>
      <c r="M17" s="7">
        <v>94147623740</v>
      </c>
      <c r="N17" s="7"/>
      <c r="O17" s="7">
        <v>74529593988</v>
      </c>
      <c r="P17" s="7"/>
      <c r="Q17" s="7">
        <f t="shared" si="0"/>
        <v>19618029752</v>
      </c>
    </row>
    <row r="18" spans="1:17">
      <c r="A18" s="1" t="s">
        <v>20</v>
      </c>
      <c r="C18" s="7">
        <v>1</v>
      </c>
      <c r="D18" s="7"/>
      <c r="E18" s="7">
        <v>1</v>
      </c>
      <c r="F18" s="7"/>
      <c r="G18" s="7">
        <v>5379</v>
      </c>
      <c r="H18" s="7"/>
      <c r="I18" s="7">
        <v>-5378</v>
      </c>
      <c r="J18" s="7"/>
      <c r="K18" s="7">
        <v>1</v>
      </c>
      <c r="L18" s="7"/>
      <c r="M18" s="7">
        <v>1</v>
      </c>
      <c r="N18" s="7"/>
      <c r="O18" s="7">
        <v>5379</v>
      </c>
      <c r="P18" s="7"/>
      <c r="Q18" s="7">
        <f t="shared" si="0"/>
        <v>-5378</v>
      </c>
    </row>
    <row r="19" spans="1:17">
      <c r="A19" s="1" t="s">
        <v>23</v>
      </c>
      <c r="C19" s="7">
        <v>10276</v>
      </c>
      <c r="D19" s="7"/>
      <c r="E19" s="7">
        <v>198171233</v>
      </c>
      <c r="F19" s="7"/>
      <c r="G19" s="7">
        <v>127074432</v>
      </c>
      <c r="H19" s="7"/>
      <c r="I19" s="7">
        <v>71096801</v>
      </c>
      <c r="J19" s="7"/>
      <c r="K19" s="7">
        <v>14783023</v>
      </c>
      <c r="L19" s="7"/>
      <c r="M19" s="7">
        <v>204838059572</v>
      </c>
      <c r="N19" s="7"/>
      <c r="O19" s="7">
        <v>182808888994</v>
      </c>
      <c r="P19" s="7"/>
      <c r="Q19" s="7">
        <f t="shared" si="0"/>
        <v>22029170578</v>
      </c>
    </row>
    <row r="20" spans="1:17">
      <c r="A20" s="1" t="s">
        <v>35</v>
      </c>
      <c r="C20" s="7">
        <v>4430643</v>
      </c>
      <c r="D20" s="7"/>
      <c r="E20" s="7">
        <v>22007975612</v>
      </c>
      <c r="F20" s="7"/>
      <c r="G20" s="7">
        <v>17901154347</v>
      </c>
      <c r="H20" s="7"/>
      <c r="I20" s="7">
        <v>4106821265</v>
      </c>
      <c r="J20" s="7"/>
      <c r="K20" s="7">
        <v>8370318</v>
      </c>
      <c r="L20" s="7"/>
      <c r="M20" s="7">
        <v>40241747540</v>
      </c>
      <c r="N20" s="7"/>
      <c r="O20" s="7">
        <v>37400082837</v>
      </c>
      <c r="P20" s="7"/>
      <c r="Q20" s="7">
        <f t="shared" si="0"/>
        <v>2841664703</v>
      </c>
    </row>
    <row r="21" spans="1:17">
      <c r="A21" s="1" t="s">
        <v>110</v>
      </c>
      <c r="C21" s="7">
        <v>5042875</v>
      </c>
      <c r="D21" s="7"/>
      <c r="E21" s="7">
        <v>62686359750</v>
      </c>
      <c r="F21" s="7"/>
      <c r="G21" s="7">
        <v>45777905657</v>
      </c>
      <c r="H21" s="7"/>
      <c r="I21" s="7">
        <v>16908454093</v>
      </c>
      <c r="J21" s="7"/>
      <c r="K21" s="7">
        <v>5042875</v>
      </c>
      <c r="L21" s="7"/>
      <c r="M21" s="7">
        <v>62686359750</v>
      </c>
      <c r="N21" s="7"/>
      <c r="O21" s="7">
        <v>45777905657</v>
      </c>
      <c r="P21" s="7"/>
      <c r="Q21" s="7">
        <f t="shared" si="0"/>
        <v>16908454093</v>
      </c>
    </row>
    <row r="22" spans="1:17">
      <c r="A22" s="1" t="s">
        <v>84</v>
      </c>
      <c r="C22" s="7">
        <v>636809</v>
      </c>
      <c r="D22" s="7"/>
      <c r="E22" s="7">
        <v>44833483080</v>
      </c>
      <c r="F22" s="7"/>
      <c r="G22" s="7">
        <v>37966709158</v>
      </c>
      <c r="H22" s="7"/>
      <c r="I22" s="7">
        <v>6866773922</v>
      </c>
      <c r="J22" s="7"/>
      <c r="K22" s="7">
        <v>636809</v>
      </c>
      <c r="L22" s="7"/>
      <c r="M22" s="7">
        <v>44833483080</v>
      </c>
      <c r="N22" s="7"/>
      <c r="O22" s="7">
        <v>37966709158</v>
      </c>
      <c r="P22" s="7"/>
      <c r="Q22" s="7">
        <f t="shared" si="0"/>
        <v>6866773922</v>
      </c>
    </row>
    <row r="23" spans="1:17">
      <c r="A23" s="1" t="s">
        <v>100</v>
      </c>
      <c r="C23" s="7">
        <v>1</v>
      </c>
      <c r="D23" s="7"/>
      <c r="E23" s="7">
        <v>1</v>
      </c>
      <c r="F23" s="7"/>
      <c r="G23" s="7">
        <v>6680</v>
      </c>
      <c r="H23" s="7"/>
      <c r="I23" s="7">
        <v>-6679</v>
      </c>
      <c r="J23" s="7"/>
      <c r="K23" s="7">
        <v>2015101</v>
      </c>
      <c r="L23" s="7"/>
      <c r="M23" s="7">
        <v>19712612051</v>
      </c>
      <c r="N23" s="7"/>
      <c r="O23" s="7">
        <v>18027998122</v>
      </c>
      <c r="P23" s="7"/>
      <c r="Q23" s="7">
        <f t="shared" si="0"/>
        <v>1684613929</v>
      </c>
    </row>
    <row r="24" spans="1:17">
      <c r="A24" s="1" t="s">
        <v>60</v>
      </c>
      <c r="C24" s="7">
        <v>1</v>
      </c>
      <c r="D24" s="7"/>
      <c r="E24" s="7">
        <v>1</v>
      </c>
      <c r="F24" s="7"/>
      <c r="G24" s="7">
        <v>2366</v>
      </c>
      <c r="H24" s="7"/>
      <c r="I24" s="7">
        <v>-2365</v>
      </c>
      <c r="J24" s="7"/>
      <c r="K24" s="7">
        <v>1</v>
      </c>
      <c r="L24" s="7"/>
      <c r="M24" s="7">
        <v>1</v>
      </c>
      <c r="N24" s="7"/>
      <c r="O24" s="7">
        <v>2366</v>
      </c>
      <c r="P24" s="7"/>
      <c r="Q24" s="7">
        <f t="shared" si="0"/>
        <v>-2365</v>
      </c>
    </row>
    <row r="25" spans="1:17">
      <c r="A25" s="1" t="s">
        <v>36</v>
      </c>
      <c r="C25" s="7">
        <v>100000</v>
      </c>
      <c r="D25" s="7"/>
      <c r="E25" s="7">
        <v>4019957491</v>
      </c>
      <c r="F25" s="7"/>
      <c r="G25" s="7">
        <v>1805194800</v>
      </c>
      <c r="H25" s="7"/>
      <c r="I25" s="7">
        <v>2214762691</v>
      </c>
      <c r="J25" s="7"/>
      <c r="K25" s="7">
        <v>1588390</v>
      </c>
      <c r="L25" s="7"/>
      <c r="M25" s="7">
        <v>55300437974</v>
      </c>
      <c r="N25" s="7"/>
      <c r="O25" s="7">
        <v>28673533677</v>
      </c>
      <c r="P25" s="7"/>
      <c r="Q25" s="7">
        <f t="shared" si="0"/>
        <v>26626904297</v>
      </c>
    </row>
    <row r="26" spans="1:17">
      <c r="A26" s="1" t="s">
        <v>80</v>
      </c>
      <c r="C26" s="7">
        <v>1199097</v>
      </c>
      <c r="D26" s="7"/>
      <c r="E26" s="7">
        <v>21561614592</v>
      </c>
      <c r="F26" s="7"/>
      <c r="G26" s="7">
        <v>9631055632</v>
      </c>
      <c r="H26" s="7"/>
      <c r="I26" s="7">
        <v>11930558960</v>
      </c>
      <c r="J26" s="7"/>
      <c r="K26" s="7">
        <v>4024137</v>
      </c>
      <c r="L26" s="7"/>
      <c r="M26" s="7">
        <v>55941242865</v>
      </c>
      <c r="N26" s="7"/>
      <c r="O26" s="7">
        <v>32321562549</v>
      </c>
      <c r="P26" s="7"/>
      <c r="Q26" s="7">
        <f t="shared" si="0"/>
        <v>23619680316</v>
      </c>
    </row>
    <row r="27" spans="1:17">
      <c r="A27" s="1" t="s">
        <v>42</v>
      </c>
      <c r="C27" s="7">
        <v>1053600</v>
      </c>
      <c r="D27" s="7"/>
      <c r="E27" s="7">
        <v>13283977771</v>
      </c>
      <c r="F27" s="7"/>
      <c r="G27" s="7">
        <v>5505402001</v>
      </c>
      <c r="H27" s="7"/>
      <c r="I27" s="7">
        <v>7778575770</v>
      </c>
      <c r="J27" s="7"/>
      <c r="K27" s="7">
        <v>1053601</v>
      </c>
      <c r="L27" s="7"/>
      <c r="M27" s="7">
        <v>13283977772</v>
      </c>
      <c r="N27" s="7"/>
      <c r="O27" s="7">
        <v>5505407227</v>
      </c>
      <c r="P27" s="7"/>
      <c r="Q27" s="7">
        <f t="shared" si="0"/>
        <v>7778570545</v>
      </c>
    </row>
    <row r="28" spans="1:17">
      <c r="A28" s="1" t="s">
        <v>99</v>
      </c>
      <c r="C28" s="7">
        <v>3800000</v>
      </c>
      <c r="D28" s="7"/>
      <c r="E28" s="7">
        <v>47439400329</v>
      </c>
      <c r="F28" s="7"/>
      <c r="G28" s="7">
        <v>21656550936</v>
      </c>
      <c r="H28" s="7"/>
      <c r="I28" s="7">
        <v>25782849393</v>
      </c>
      <c r="J28" s="7"/>
      <c r="K28" s="7">
        <v>3800000</v>
      </c>
      <c r="L28" s="7"/>
      <c r="M28" s="7">
        <v>47439400329</v>
      </c>
      <c r="N28" s="7"/>
      <c r="O28" s="7">
        <v>21656550936</v>
      </c>
      <c r="P28" s="7"/>
      <c r="Q28" s="7">
        <f t="shared" si="0"/>
        <v>25782849393</v>
      </c>
    </row>
    <row r="29" spans="1:17">
      <c r="A29" s="1" t="s">
        <v>77</v>
      </c>
      <c r="C29" s="7">
        <v>1</v>
      </c>
      <c r="D29" s="7"/>
      <c r="E29" s="7">
        <v>1</v>
      </c>
      <c r="F29" s="7"/>
      <c r="G29" s="7">
        <v>4430</v>
      </c>
      <c r="H29" s="7"/>
      <c r="I29" s="7">
        <v>-4429</v>
      </c>
      <c r="J29" s="7"/>
      <c r="K29" s="7">
        <v>2</v>
      </c>
      <c r="L29" s="7"/>
      <c r="M29" s="7">
        <v>2</v>
      </c>
      <c r="N29" s="7"/>
      <c r="O29" s="7">
        <v>11488</v>
      </c>
      <c r="P29" s="7"/>
      <c r="Q29" s="7">
        <f t="shared" si="0"/>
        <v>-11486</v>
      </c>
    </row>
    <row r="30" spans="1:17">
      <c r="A30" s="1" t="s">
        <v>65</v>
      </c>
      <c r="C30" s="7">
        <v>3000000</v>
      </c>
      <c r="D30" s="7"/>
      <c r="E30" s="7">
        <v>20923836444</v>
      </c>
      <c r="F30" s="7"/>
      <c r="G30" s="7">
        <v>8871896452</v>
      </c>
      <c r="H30" s="7"/>
      <c r="I30" s="7">
        <v>12051939992</v>
      </c>
      <c r="J30" s="7"/>
      <c r="K30" s="7">
        <v>3000000</v>
      </c>
      <c r="L30" s="7"/>
      <c r="M30" s="7">
        <v>20923836444</v>
      </c>
      <c r="N30" s="7"/>
      <c r="O30" s="7">
        <v>8871896452</v>
      </c>
      <c r="P30" s="7"/>
      <c r="Q30" s="7">
        <f t="shared" si="0"/>
        <v>12051939992</v>
      </c>
    </row>
    <row r="31" spans="1:17">
      <c r="A31" s="1" t="s">
        <v>214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328678</v>
      </c>
      <c r="L31" s="7"/>
      <c r="M31" s="7">
        <v>10812368246</v>
      </c>
      <c r="N31" s="7"/>
      <c r="O31" s="7">
        <v>9263454299</v>
      </c>
      <c r="P31" s="7"/>
      <c r="Q31" s="7">
        <f t="shared" si="0"/>
        <v>1548913947</v>
      </c>
    </row>
    <row r="32" spans="1:17">
      <c r="A32" s="1" t="s">
        <v>215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5338346</v>
      </c>
      <c r="L32" s="7"/>
      <c r="M32" s="7">
        <v>49263397107</v>
      </c>
      <c r="N32" s="7"/>
      <c r="O32" s="7">
        <v>39308197258</v>
      </c>
      <c r="P32" s="7"/>
      <c r="Q32" s="7">
        <f t="shared" si="0"/>
        <v>9955199849</v>
      </c>
    </row>
    <row r="33" spans="1:17">
      <c r="A33" s="1" t="s">
        <v>216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6499214</v>
      </c>
      <c r="L33" s="7"/>
      <c r="M33" s="7">
        <v>130471516123</v>
      </c>
      <c r="N33" s="7"/>
      <c r="O33" s="7">
        <v>104638590646</v>
      </c>
      <c r="P33" s="7"/>
      <c r="Q33" s="7">
        <f t="shared" si="0"/>
        <v>25832925477</v>
      </c>
    </row>
    <row r="34" spans="1:17">
      <c r="A34" s="1" t="s">
        <v>88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1</v>
      </c>
      <c r="L34" s="7"/>
      <c r="M34" s="7">
        <v>1</v>
      </c>
      <c r="N34" s="7"/>
      <c r="O34" s="7">
        <v>3487</v>
      </c>
      <c r="P34" s="7"/>
      <c r="Q34" s="7">
        <f t="shared" si="0"/>
        <v>-3486</v>
      </c>
    </row>
    <row r="35" spans="1:17">
      <c r="A35" s="1" t="s">
        <v>217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2613145</v>
      </c>
      <c r="L35" s="7"/>
      <c r="M35" s="7">
        <v>32522852193</v>
      </c>
      <c r="N35" s="7"/>
      <c r="O35" s="7">
        <v>16397667791</v>
      </c>
      <c r="P35" s="7"/>
      <c r="Q35" s="7">
        <f t="shared" si="0"/>
        <v>16125184402</v>
      </c>
    </row>
    <row r="36" spans="1:17">
      <c r="A36" s="1" t="s">
        <v>218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5400000</v>
      </c>
      <c r="L36" s="7"/>
      <c r="M36" s="7">
        <v>110569176072</v>
      </c>
      <c r="N36" s="7"/>
      <c r="O36" s="7">
        <v>102693160800</v>
      </c>
      <c r="P36" s="7"/>
      <c r="Q36" s="7">
        <f t="shared" si="0"/>
        <v>7876015272</v>
      </c>
    </row>
    <row r="37" spans="1:17">
      <c r="A37" s="1" t="s">
        <v>44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2454083</v>
      </c>
      <c r="L37" s="7"/>
      <c r="M37" s="7">
        <v>25822309170</v>
      </c>
      <c r="N37" s="7"/>
      <c r="O37" s="7">
        <v>21296670920</v>
      </c>
      <c r="P37" s="7"/>
      <c r="Q37" s="7">
        <f t="shared" si="0"/>
        <v>4525638250</v>
      </c>
    </row>
    <row r="38" spans="1:17">
      <c r="A38" s="1" t="s">
        <v>219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13211000</v>
      </c>
      <c r="L38" s="7"/>
      <c r="M38" s="7">
        <v>33635206000</v>
      </c>
      <c r="N38" s="7"/>
      <c r="O38" s="7">
        <v>33635206000</v>
      </c>
      <c r="P38" s="7"/>
      <c r="Q38" s="7">
        <f t="shared" si="0"/>
        <v>0</v>
      </c>
    </row>
    <row r="39" spans="1:17">
      <c r="A39" s="1" t="s">
        <v>24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400000</v>
      </c>
      <c r="L39" s="7"/>
      <c r="M39" s="7">
        <v>33638652014</v>
      </c>
      <c r="N39" s="7"/>
      <c r="O39" s="7">
        <v>28249160516</v>
      </c>
      <c r="P39" s="7"/>
      <c r="Q39" s="7">
        <f t="shared" si="0"/>
        <v>5389491498</v>
      </c>
    </row>
    <row r="40" spans="1:17">
      <c r="A40" s="1" t="s">
        <v>220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600000</v>
      </c>
      <c r="L40" s="7"/>
      <c r="M40" s="7">
        <v>3695877937</v>
      </c>
      <c r="N40" s="7"/>
      <c r="O40" s="7">
        <v>3876795000</v>
      </c>
      <c r="P40" s="7"/>
      <c r="Q40" s="7">
        <f t="shared" si="0"/>
        <v>-180917063</v>
      </c>
    </row>
    <row r="41" spans="1:17">
      <c r="A41" s="1" t="s">
        <v>221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168651</v>
      </c>
      <c r="L41" s="7"/>
      <c r="M41" s="7">
        <v>11855519169</v>
      </c>
      <c r="N41" s="7"/>
      <c r="O41" s="7">
        <v>11006060118</v>
      </c>
      <c r="P41" s="7"/>
      <c r="Q41" s="7">
        <f t="shared" si="0"/>
        <v>849459051</v>
      </c>
    </row>
    <row r="42" spans="1:17">
      <c r="A42" s="1" t="s">
        <v>98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299595</v>
      </c>
      <c r="L42" s="7"/>
      <c r="M42" s="7">
        <v>9435664458</v>
      </c>
      <c r="N42" s="7"/>
      <c r="O42" s="7">
        <v>7086452278</v>
      </c>
      <c r="P42" s="7"/>
      <c r="Q42" s="7">
        <f t="shared" si="0"/>
        <v>2349212180</v>
      </c>
    </row>
    <row r="43" spans="1:17">
      <c r="A43" s="1" t="s">
        <v>222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600000</v>
      </c>
      <c r="L43" s="7"/>
      <c r="M43" s="7">
        <v>33478264008</v>
      </c>
      <c r="N43" s="7"/>
      <c r="O43" s="7">
        <v>33877224000</v>
      </c>
      <c r="P43" s="7"/>
      <c r="Q43" s="7">
        <f t="shared" si="0"/>
        <v>-398959992</v>
      </c>
    </row>
    <row r="44" spans="1:17">
      <c r="A44" s="1" t="s">
        <v>66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689344</v>
      </c>
      <c r="L44" s="7"/>
      <c r="M44" s="7">
        <v>5760466806</v>
      </c>
      <c r="N44" s="7"/>
      <c r="O44" s="7">
        <v>4810401704</v>
      </c>
      <c r="P44" s="7"/>
      <c r="Q44" s="7">
        <f t="shared" si="0"/>
        <v>950065102</v>
      </c>
    </row>
    <row r="45" spans="1:17">
      <c r="A45" s="1" t="s">
        <v>54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20000</v>
      </c>
      <c r="L45" s="7"/>
      <c r="M45" s="7">
        <v>11278292542</v>
      </c>
      <c r="N45" s="7"/>
      <c r="O45" s="7">
        <v>11186243439</v>
      </c>
      <c r="P45" s="7"/>
      <c r="Q45" s="7">
        <f t="shared" si="0"/>
        <v>92049103</v>
      </c>
    </row>
    <row r="46" spans="1:17">
      <c r="A46" s="1" t="s">
        <v>93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1200001</v>
      </c>
      <c r="L46" s="7"/>
      <c r="M46" s="7">
        <v>5277212659</v>
      </c>
      <c r="N46" s="7"/>
      <c r="O46" s="7">
        <v>5814004478</v>
      </c>
      <c r="P46" s="7"/>
      <c r="Q46" s="7">
        <f t="shared" si="0"/>
        <v>-536791819</v>
      </c>
    </row>
    <row r="47" spans="1:17">
      <c r="A47" s="1" t="s">
        <v>91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1</v>
      </c>
      <c r="L47" s="7"/>
      <c r="M47" s="7">
        <v>1</v>
      </c>
      <c r="N47" s="7"/>
      <c r="O47" s="7">
        <v>2147</v>
      </c>
      <c r="P47" s="7"/>
      <c r="Q47" s="7">
        <f t="shared" si="0"/>
        <v>-2146</v>
      </c>
    </row>
    <row r="48" spans="1:17">
      <c r="A48" s="1" t="s">
        <v>223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200000</v>
      </c>
      <c r="L48" s="7"/>
      <c r="M48" s="7">
        <v>3536988864</v>
      </c>
      <c r="N48" s="7"/>
      <c r="O48" s="7">
        <v>3485161651</v>
      </c>
      <c r="P48" s="7"/>
      <c r="Q48" s="7">
        <f t="shared" si="0"/>
        <v>51827213</v>
      </c>
    </row>
    <row r="49" spans="1:23">
      <c r="A49" s="1" t="s">
        <v>224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3899999</v>
      </c>
      <c r="L49" s="7"/>
      <c r="M49" s="7">
        <v>17528654542</v>
      </c>
      <c r="N49" s="7"/>
      <c r="O49" s="7">
        <v>17949556247</v>
      </c>
      <c r="P49" s="7"/>
      <c r="Q49" s="7">
        <f t="shared" si="0"/>
        <v>-420901705</v>
      </c>
    </row>
    <row r="50" spans="1:23">
      <c r="A50" s="1" t="s">
        <v>225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2339999</v>
      </c>
      <c r="L50" s="7"/>
      <c r="M50" s="7">
        <v>7337189300</v>
      </c>
      <c r="N50" s="7"/>
      <c r="O50" s="7">
        <v>7492290815</v>
      </c>
      <c r="P50" s="7"/>
      <c r="Q50" s="7">
        <f t="shared" si="0"/>
        <v>-155101515</v>
      </c>
    </row>
    <row r="51" spans="1:23">
      <c r="A51" s="1" t="s">
        <v>226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7000000</v>
      </c>
      <c r="L51" s="7"/>
      <c r="M51" s="7">
        <v>73688532894</v>
      </c>
      <c r="N51" s="7"/>
      <c r="O51" s="7">
        <v>70063560000</v>
      </c>
      <c r="P51" s="7"/>
      <c r="Q51" s="7">
        <f t="shared" si="0"/>
        <v>3624972894</v>
      </c>
    </row>
    <row r="52" spans="1:23">
      <c r="A52" s="1" t="s">
        <v>227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420129</v>
      </c>
      <c r="L52" s="7"/>
      <c r="M52" s="7">
        <v>3359554778</v>
      </c>
      <c r="N52" s="7"/>
      <c r="O52" s="7">
        <v>3407854536</v>
      </c>
      <c r="P52" s="7"/>
      <c r="Q52" s="7">
        <f t="shared" si="0"/>
        <v>-48299758</v>
      </c>
    </row>
    <row r="53" spans="1:23">
      <c r="A53" s="1" t="s">
        <v>64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800001</v>
      </c>
      <c r="L53" s="7"/>
      <c r="M53" s="7">
        <v>2658488903</v>
      </c>
      <c r="N53" s="7"/>
      <c r="O53" s="7">
        <v>2969429875</v>
      </c>
      <c r="P53" s="7"/>
      <c r="Q53" s="7">
        <f t="shared" si="0"/>
        <v>-310940972</v>
      </c>
    </row>
    <row r="54" spans="1:23">
      <c r="A54" s="1" t="s">
        <v>228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104300</v>
      </c>
      <c r="L54" s="7"/>
      <c r="M54" s="7">
        <v>214551462300</v>
      </c>
      <c r="N54" s="7"/>
      <c r="O54" s="7">
        <v>155837759000</v>
      </c>
      <c r="P54" s="7"/>
      <c r="Q54" s="7">
        <f t="shared" si="0"/>
        <v>58713703300</v>
      </c>
    </row>
    <row r="55" spans="1:23">
      <c r="A55" s="1" t="s">
        <v>229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80000</v>
      </c>
      <c r="L55" s="7"/>
      <c r="M55" s="7">
        <v>1105383610</v>
      </c>
      <c r="N55" s="7"/>
      <c r="O55" s="7">
        <v>1093713565</v>
      </c>
      <c r="P55" s="7"/>
      <c r="Q55" s="7">
        <f t="shared" si="0"/>
        <v>11670045</v>
      </c>
    </row>
    <row r="56" spans="1:23">
      <c r="A56" s="1" t="s">
        <v>78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13108977</v>
      </c>
      <c r="L56" s="7"/>
      <c r="M56" s="7">
        <v>49453601712</v>
      </c>
      <c r="N56" s="7"/>
      <c r="O56" s="7">
        <v>23560009297</v>
      </c>
      <c r="P56" s="7"/>
      <c r="Q56" s="7">
        <f t="shared" si="0"/>
        <v>25893592415</v>
      </c>
    </row>
    <row r="57" spans="1:23">
      <c r="A57" s="1" t="s">
        <v>230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11423673</v>
      </c>
      <c r="L57" s="7"/>
      <c r="M57" s="7">
        <v>38423695809</v>
      </c>
      <c r="N57" s="7"/>
      <c r="O57" s="7">
        <v>21848370928</v>
      </c>
      <c r="P57" s="7"/>
      <c r="Q57" s="7">
        <f t="shared" si="0"/>
        <v>16575324881</v>
      </c>
    </row>
    <row r="58" spans="1:23">
      <c r="A58" s="1" t="s">
        <v>74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2212171</v>
      </c>
      <c r="L58" s="7"/>
      <c r="M58" s="7">
        <v>59317321517</v>
      </c>
      <c r="N58" s="7"/>
      <c r="O58" s="7">
        <v>41407331598</v>
      </c>
      <c r="P58" s="7"/>
      <c r="Q58" s="7">
        <f t="shared" si="0"/>
        <v>17909989919</v>
      </c>
    </row>
    <row r="59" spans="1:23">
      <c r="A59" s="1" t="s">
        <v>231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638284</v>
      </c>
      <c r="L59" s="7"/>
      <c r="M59" s="7">
        <v>9496463082</v>
      </c>
      <c r="N59" s="7"/>
      <c r="O59" s="7">
        <v>7988181386</v>
      </c>
      <c r="P59" s="7"/>
      <c r="Q59" s="7">
        <f t="shared" si="0"/>
        <v>1508281696</v>
      </c>
    </row>
    <row r="60" spans="1:23">
      <c r="A60" s="1" t="s">
        <v>73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1165232</v>
      </c>
      <c r="L60" s="7"/>
      <c r="M60" s="7">
        <v>39004423646</v>
      </c>
      <c r="N60" s="7"/>
      <c r="O60" s="7">
        <v>29536621171</v>
      </c>
      <c r="P60" s="7"/>
      <c r="Q60" s="7">
        <f t="shared" si="0"/>
        <v>9467802475</v>
      </c>
    </row>
    <row r="61" spans="1:23">
      <c r="A61" s="1" t="s">
        <v>232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105629</v>
      </c>
      <c r="L61" s="7"/>
      <c r="M61" s="7">
        <v>1583621526</v>
      </c>
      <c r="N61" s="7"/>
      <c r="O61" s="7">
        <v>1516207327</v>
      </c>
      <c r="P61" s="7"/>
      <c r="Q61" s="7">
        <f t="shared" si="0"/>
        <v>67414199</v>
      </c>
    </row>
    <row r="62" spans="1:23">
      <c r="A62" s="1" t="s">
        <v>233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355000</v>
      </c>
      <c r="L62" s="7"/>
      <c r="M62" s="7">
        <v>98285300</v>
      </c>
      <c r="N62" s="7"/>
      <c r="O62" s="7">
        <v>426570691</v>
      </c>
      <c r="P62" s="7"/>
      <c r="Q62" s="7">
        <f t="shared" si="0"/>
        <v>-328285391</v>
      </c>
      <c r="U62" s="3"/>
      <c r="V62" s="3"/>
      <c r="W62" s="3"/>
    </row>
    <row r="63" spans="1:23">
      <c r="A63" s="1" t="s">
        <v>68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241325</v>
      </c>
      <c r="L63" s="7"/>
      <c r="M63" s="7">
        <v>3838225879</v>
      </c>
      <c r="N63" s="7"/>
      <c r="O63" s="7">
        <v>3325147566</v>
      </c>
      <c r="P63" s="7"/>
      <c r="Q63" s="7">
        <f t="shared" si="0"/>
        <v>513078313</v>
      </c>
      <c r="W63" s="3"/>
    </row>
    <row r="64" spans="1:23">
      <c r="A64" s="1" t="s">
        <v>234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51000</v>
      </c>
      <c r="L64" s="7"/>
      <c r="M64" s="7">
        <v>28445250</v>
      </c>
      <c r="N64" s="7"/>
      <c r="O64" s="7">
        <v>60792155</v>
      </c>
      <c r="P64" s="7"/>
      <c r="Q64" s="7">
        <f t="shared" si="0"/>
        <v>-32346905</v>
      </c>
      <c r="U64" s="3"/>
      <c r="V64" s="3"/>
      <c r="W64" s="3"/>
    </row>
    <row r="65" spans="1:23">
      <c r="A65" s="1" t="s">
        <v>235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2750000</v>
      </c>
      <c r="L65" s="7"/>
      <c r="M65" s="7">
        <v>32606746509</v>
      </c>
      <c r="N65" s="7"/>
      <c r="O65" s="7">
        <v>32096557652</v>
      </c>
      <c r="P65" s="7"/>
      <c r="Q65" s="7">
        <f t="shared" si="0"/>
        <v>510188857</v>
      </c>
      <c r="W65" s="3"/>
    </row>
    <row r="66" spans="1:23">
      <c r="A66" s="1" t="s">
        <v>236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19000</v>
      </c>
      <c r="L66" s="7"/>
      <c r="M66" s="7">
        <v>1462240</v>
      </c>
      <c r="N66" s="7"/>
      <c r="O66" s="7">
        <v>109636125</v>
      </c>
      <c r="P66" s="7"/>
      <c r="Q66" s="7">
        <f t="shared" si="0"/>
        <v>-108173885</v>
      </c>
      <c r="U66" s="3"/>
      <c r="V66" s="18"/>
      <c r="W66" s="3"/>
    </row>
    <row r="67" spans="1:23">
      <c r="A67" s="1" t="s">
        <v>237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29000</v>
      </c>
      <c r="L67" s="7"/>
      <c r="M67" s="7">
        <v>13275359</v>
      </c>
      <c r="N67" s="7"/>
      <c r="O67" s="7">
        <v>150123544</v>
      </c>
      <c r="P67" s="7"/>
      <c r="Q67" s="7">
        <f>M67-O67</f>
        <v>-136848185</v>
      </c>
      <c r="U67" s="3"/>
      <c r="V67" s="18"/>
      <c r="W67" s="3"/>
    </row>
    <row r="68" spans="1:23">
      <c r="A68" s="1" t="s">
        <v>238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609000</v>
      </c>
      <c r="L68" s="7"/>
      <c r="M68" s="7">
        <v>217808850</v>
      </c>
      <c r="N68" s="7"/>
      <c r="O68" s="7">
        <v>363515652</v>
      </c>
      <c r="P68" s="7"/>
      <c r="Q68" s="7">
        <f t="shared" si="0"/>
        <v>-145706802</v>
      </c>
      <c r="U68" s="3"/>
      <c r="V68" s="18"/>
      <c r="W68" s="3"/>
    </row>
    <row r="69" spans="1:23">
      <c r="A69" s="1" t="s">
        <v>239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37000</v>
      </c>
      <c r="L69" s="7"/>
      <c r="M69" s="7">
        <v>9531200</v>
      </c>
      <c r="N69" s="7"/>
      <c r="O69" s="7">
        <v>120449070</v>
      </c>
      <c r="P69" s="7"/>
      <c r="Q69" s="7">
        <f t="shared" si="0"/>
        <v>-110917870</v>
      </c>
      <c r="U69" s="3"/>
      <c r="V69" s="18"/>
      <c r="W69" s="3"/>
    </row>
    <row r="70" spans="1:23">
      <c r="A70" s="1" t="s">
        <v>240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739000</v>
      </c>
      <c r="L70" s="7"/>
      <c r="M70" s="7">
        <v>116429450</v>
      </c>
      <c r="N70" s="7"/>
      <c r="O70" s="7">
        <v>545782606</v>
      </c>
      <c r="P70" s="7"/>
      <c r="Q70" s="7">
        <f t="shared" si="0"/>
        <v>-429353156</v>
      </c>
      <c r="V70" s="18"/>
      <c r="W70" s="3"/>
    </row>
    <row r="71" spans="1:23">
      <c r="A71" s="1" t="s">
        <v>241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J71" s="7"/>
      <c r="K71" s="7">
        <v>1269000</v>
      </c>
      <c r="L71" s="7"/>
      <c r="M71" s="7">
        <v>828224129</v>
      </c>
      <c r="N71" s="7"/>
      <c r="O71" s="7">
        <v>88349707</v>
      </c>
      <c r="P71" s="7"/>
      <c r="Q71" s="7">
        <f t="shared" si="0"/>
        <v>739874422</v>
      </c>
      <c r="V71" s="18"/>
      <c r="W71" s="3"/>
    </row>
    <row r="72" spans="1:23">
      <c r="A72" s="1" t="s">
        <v>242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10367954</v>
      </c>
      <c r="L72" s="7"/>
      <c r="M72" s="7">
        <v>58159056733</v>
      </c>
      <c r="N72" s="7"/>
      <c r="O72" s="7">
        <v>43121411394</v>
      </c>
      <c r="P72" s="7"/>
      <c r="Q72" s="7">
        <f t="shared" si="0"/>
        <v>15037645339</v>
      </c>
    </row>
    <row r="73" spans="1:23">
      <c r="A73" s="1" t="s">
        <v>243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4343500</v>
      </c>
      <c r="L73" s="7"/>
      <c r="M73" s="7">
        <v>53613657174</v>
      </c>
      <c r="N73" s="7"/>
      <c r="O73" s="7">
        <v>53613657174</v>
      </c>
      <c r="P73" s="7"/>
      <c r="Q73" s="7">
        <f t="shared" ref="Q73:Q99" si="1">M73-O73</f>
        <v>0</v>
      </c>
    </row>
    <row r="74" spans="1:23">
      <c r="A74" s="1" t="s">
        <v>46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400000</v>
      </c>
      <c r="L74" s="7"/>
      <c r="M74" s="7">
        <v>7880882238</v>
      </c>
      <c r="N74" s="7"/>
      <c r="O74" s="7">
        <v>4924384715</v>
      </c>
      <c r="P74" s="7"/>
      <c r="Q74" s="7">
        <f t="shared" si="1"/>
        <v>2956497523</v>
      </c>
    </row>
    <row r="75" spans="1:23">
      <c r="A75" s="1" t="s">
        <v>244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3289466</v>
      </c>
      <c r="L75" s="7"/>
      <c r="M75" s="7">
        <v>38333858087</v>
      </c>
      <c r="N75" s="7"/>
      <c r="O75" s="7">
        <v>35288689330</v>
      </c>
      <c r="P75" s="7"/>
      <c r="Q75" s="7">
        <f t="shared" si="1"/>
        <v>3045168757</v>
      </c>
    </row>
    <row r="76" spans="1:23">
      <c r="A76" s="1" t="s">
        <v>208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34232542</v>
      </c>
      <c r="L76" s="7"/>
      <c r="M76" s="7">
        <v>174428991925</v>
      </c>
      <c r="N76" s="7"/>
      <c r="O76" s="7">
        <v>110046885111</v>
      </c>
      <c r="P76" s="7"/>
      <c r="Q76" s="7">
        <f t="shared" si="1"/>
        <v>64382106814</v>
      </c>
    </row>
    <row r="77" spans="1:23">
      <c r="A77" s="1" t="s">
        <v>81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633607</v>
      </c>
      <c r="L77" s="7"/>
      <c r="M77" s="7">
        <v>5897234711</v>
      </c>
      <c r="N77" s="7"/>
      <c r="O77" s="7">
        <v>3733975100</v>
      </c>
      <c r="P77" s="7"/>
      <c r="Q77" s="7">
        <f t="shared" si="1"/>
        <v>2163259611</v>
      </c>
    </row>
    <row r="78" spans="1:23">
      <c r="A78" s="1" t="s">
        <v>148</v>
      </c>
      <c r="C78" s="7">
        <v>59500</v>
      </c>
      <c r="D78" s="7"/>
      <c r="E78" s="7">
        <v>49990572570</v>
      </c>
      <c r="F78" s="7"/>
      <c r="G78" s="7">
        <v>49055334668</v>
      </c>
      <c r="H78" s="7"/>
      <c r="I78" s="7">
        <v>935237902</v>
      </c>
      <c r="J78" s="7"/>
      <c r="K78" s="7">
        <v>59500</v>
      </c>
      <c r="L78" s="7"/>
      <c r="M78" s="7">
        <v>49990572570</v>
      </c>
      <c r="N78" s="7"/>
      <c r="O78" s="7">
        <v>49055334668</v>
      </c>
      <c r="P78" s="7"/>
      <c r="Q78" s="7">
        <f t="shared" si="1"/>
        <v>935237902</v>
      </c>
    </row>
    <row r="79" spans="1:23">
      <c r="A79" s="1" t="s">
        <v>136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J79" s="7"/>
      <c r="K79" s="7">
        <v>100000</v>
      </c>
      <c r="L79" s="7"/>
      <c r="M79" s="7">
        <v>96538482688</v>
      </c>
      <c r="N79" s="7"/>
      <c r="O79" s="7">
        <v>97881255805</v>
      </c>
      <c r="P79" s="7"/>
      <c r="Q79" s="7">
        <f t="shared" si="1"/>
        <v>-1342773117</v>
      </c>
    </row>
    <row r="80" spans="1:23">
      <c r="A80" s="1" t="s">
        <v>145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J80" s="7"/>
      <c r="K80" s="7">
        <v>150000</v>
      </c>
      <c r="L80" s="7"/>
      <c r="M80" s="7">
        <v>137094306719</v>
      </c>
      <c r="N80" s="7"/>
      <c r="O80" s="7">
        <v>147723220312</v>
      </c>
      <c r="P80" s="7"/>
      <c r="Q80" s="7">
        <f t="shared" si="1"/>
        <v>-10628913593</v>
      </c>
    </row>
    <row r="81" spans="1:17">
      <c r="A81" s="1" t="s">
        <v>133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J81" s="7"/>
      <c r="K81" s="7">
        <v>380630</v>
      </c>
      <c r="L81" s="7"/>
      <c r="M81" s="7">
        <v>374306879176</v>
      </c>
      <c r="N81" s="7"/>
      <c r="O81" s="7">
        <v>375912035379</v>
      </c>
      <c r="P81" s="7"/>
      <c r="Q81" s="7">
        <f t="shared" si="1"/>
        <v>-1605156203</v>
      </c>
    </row>
    <row r="82" spans="1:17">
      <c r="A82" s="1" t="s">
        <v>188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J82" s="7"/>
      <c r="K82" s="7">
        <v>2000</v>
      </c>
      <c r="L82" s="7"/>
      <c r="M82" s="7">
        <v>1881658890</v>
      </c>
      <c r="N82" s="7"/>
      <c r="O82" s="7">
        <v>1922651456</v>
      </c>
      <c r="P82" s="7"/>
      <c r="Q82" s="7">
        <f t="shared" si="1"/>
        <v>-40992566</v>
      </c>
    </row>
    <row r="83" spans="1:17">
      <c r="A83" s="1" t="s">
        <v>185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v>0</v>
      </c>
      <c r="J83" s="7"/>
      <c r="K83" s="7">
        <v>50000</v>
      </c>
      <c r="L83" s="7"/>
      <c r="M83" s="7">
        <v>46741526563</v>
      </c>
      <c r="N83" s="7"/>
      <c r="O83" s="7">
        <v>50490846875</v>
      </c>
      <c r="P83" s="7"/>
      <c r="Q83" s="7">
        <f t="shared" si="1"/>
        <v>-3749320312</v>
      </c>
    </row>
    <row r="84" spans="1:17">
      <c r="A84" s="1" t="s">
        <v>245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0</v>
      </c>
      <c r="J84" s="7"/>
      <c r="K84" s="7">
        <v>50000</v>
      </c>
      <c r="L84" s="7"/>
      <c r="M84" s="7">
        <v>40580143517</v>
      </c>
      <c r="N84" s="7"/>
      <c r="O84" s="7">
        <v>40407322500</v>
      </c>
      <c r="P84" s="7"/>
      <c r="Q84" s="7">
        <f t="shared" si="1"/>
        <v>172821017</v>
      </c>
    </row>
    <row r="85" spans="1:17">
      <c r="A85" s="1" t="s">
        <v>246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0</v>
      </c>
      <c r="J85" s="7"/>
      <c r="K85" s="7">
        <v>186000</v>
      </c>
      <c r="L85" s="7"/>
      <c r="M85" s="7">
        <v>151202964669</v>
      </c>
      <c r="N85" s="7"/>
      <c r="O85" s="7">
        <v>149889222415</v>
      </c>
      <c r="P85" s="7"/>
      <c r="Q85" s="7">
        <f t="shared" si="1"/>
        <v>1313742254</v>
      </c>
    </row>
    <row r="86" spans="1:17">
      <c r="A86" s="1" t="s">
        <v>247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0</v>
      </c>
      <c r="J86" s="7"/>
      <c r="K86" s="7">
        <v>23800</v>
      </c>
      <c r="L86" s="7"/>
      <c r="M86" s="7">
        <v>18943745826</v>
      </c>
      <c r="N86" s="7"/>
      <c r="O86" s="7">
        <v>18955881623</v>
      </c>
      <c r="P86" s="7"/>
      <c r="Q86" s="7">
        <f t="shared" si="1"/>
        <v>-12135797</v>
      </c>
    </row>
    <row r="87" spans="1:17">
      <c r="A87" s="1" t="s">
        <v>248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0</v>
      </c>
      <c r="J87" s="7"/>
      <c r="K87" s="7">
        <v>326016</v>
      </c>
      <c r="L87" s="7"/>
      <c r="M87" s="7">
        <v>318639590434</v>
      </c>
      <c r="N87" s="7"/>
      <c r="O87" s="7">
        <v>311442744539</v>
      </c>
      <c r="P87" s="7"/>
      <c r="Q87" s="7">
        <f t="shared" si="1"/>
        <v>7196845895</v>
      </c>
    </row>
    <row r="88" spans="1:17">
      <c r="A88" s="1" t="s">
        <v>249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v>0</v>
      </c>
      <c r="J88" s="7"/>
      <c r="K88" s="7">
        <v>30257</v>
      </c>
      <c r="L88" s="7"/>
      <c r="M88" s="7">
        <v>29589847207</v>
      </c>
      <c r="N88" s="7"/>
      <c r="O88" s="7">
        <v>28892528570</v>
      </c>
      <c r="P88" s="7"/>
      <c r="Q88" s="7">
        <f t="shared" si="1"/>
        <v>697318637</v>
      </c>
    </row>
    <row r="89" spans="1:17">
      <c r="A89" s="1" t="s">
        <v>250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v>0</v>
      </c>
      <c r="J89" s="7"/>
      <c r="K89" s="7">
        <v>237644</v>
      </c>
      <c r="L89" s="7"/>
      <c r="M89" s="7">
        <v>224132570439</v>
      </c>
      <c r="N89" s="7"/>
      <c r="O89" s="7">
        <v>221470799015</v>
      </c>
      <c r="P89" s="7"/>
      <c r="Q89" s="7">
        <f t="shared" si="1"/>
        <v>2661771424</v>
      </c>
    </row>
    <row r="90" spans="1:17">
      <c r="A90" s="1" t="s">
        <v>251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v>0</v>
      </c>
      <c r="J90" s="7"/>
      <c r="K90" s="7">
        <v>26800</v>
      </c>
      <c r="L90" s="7"/>
      <c r="M90" s="7">
        <v>24945117881</v>
      </c>
      <c r="N90" s="7"/>
      <c r="O90" s="7">
        <v>23451644618</v>
      </c>
      <c r="P90" s="7"/>
      <c r="Q90" s="7">
        <f t="shared" si="1"/>
        <v>1493473263</v>
      </c>
    </row>
    <row r="91" spans="1:17">
      <c r="A91" s="1" t="s">
        <v>151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v>0</v>
      </c>
      <c r="J91" s="7"/>
      <c r="K91" s="7">
        <v>274550</v>
      </c>
      <c r="L91" s="7"/>
      <c r="M91" s="7">
        <v>248671139325</v>
      </c>
      <c r="N91" s="7"/>
      <c r="O91" s="7">
        <v>245403212604</v>
      </c>
      <c r="P91" s="7"/>
      <c r="Q91" s="7">
        <f t="shared" si="1"/>
        <v>3267926721</v>
      </c>
    </row>
    <row r="92" spans="1:17">
      <c r="A92" s="1" t="s">
        <v>126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0</v>
      </c>
      <c r="J92" s="7"/>
      <c r="K92" s="7">
        <v>265152</v>
      </c>
      <c r="L92" s="7"/>
      <c r="M92" s="7">
        <v>220308855875</v>
      </c>
      <c r="N92" s="7"/>
      <c r="O92" s="7">
        <v>219937896885</v>
      </c>
      <c r="P92" s="7"/>
      <c r="Q92" s="7">
        <f t="shared" si="1"/>
        <v>370958990</v>
      </c>
    </row>
    <row r="93" spans="1:17">
      <c r="A93" s="1" t="s">
        <v>252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0</v>
      </c>
      <c r="J93" s="7"/>
      <c r="K93" s="7">
        <v>31400</v>
      </c>
      <c r="L93" s="7"/>
      <c r="M93" s="7">
        <v>24975576358</v>
      </c>
      <c r="N93" s="7"/>
      <c r="O93" s="7">
        <v>24958475456</v>
      </c>
      <c r="P93" s="7"/>
      <c r="Q93" s="7">
        <f t="shared" si="1"/>
        <v>17100902</v>
      </c>
    </row>
    <row r="94" spans="1:17">
      <c r="A94" s="1" t="s">
        <v>253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0</v>
      </c>
      <c r="J94" s="7"/>
      <c r="K94" s="7">
        <v>49500</v>
      </c>
      <c r="L94" s="7"/>
      <c r="M94" s="7">
        <v>32280906032</v>
      </c>
      <c r="N94" s="7"/>
      <c r="O94" s="7">
        <v>31882164588</v>
      </c>
      <c r="P94" s="7"/>
      <c r="Q94" s="7">
        <f t="shared" si="1"/>
        <v>398741444</v>
      </c>
    </row>
    <row r="95" spans="1:17">
      <c r="A95" s="1" t="s">
        <v>254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0</v>
      </c>
      <c r="J95" s="7"/>
      <c r="K95" s="7">
        <v>19300</v>
      </c>
      <c r="L95" s="7"/>
      <c r="M95" s="7">
        <v>12354485348</v>
      </c>
      <c r="N95" s="7"/>
      <c r="O95" s="7">
        <v>12214256422</v>
      </c>
      <c r="P95" s="7"/>
      <c r="Q95" s="7">
        <f t="shared" si="1"/>
        <v>140228926</v>
      </c>
    </row>
    <row r="96" spans="1:17">
      <c r="A96" s="1" t="s">
        <v>255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v>0</v>
      </c>
      <c r="J96" s="7"/>
      <c r="K96" s="7">
        <v>13500</v>
      </c>
      <c r="L96" s="7"/>
      <c r="M96" s="7">
        <v>8312474095</v>
      </c>
      <c r="N96" s="7"/>
      <c r="O96" s="7">
        <v>8215350751</v>
      </c>
      <c r="P96" s="7"/>
      <c r="Q96" s="7">
        <f t="shared" si="1"/>
        <v>97123344</v>
      </c>
    </row>
    <row r="97" spans="1:21">
      <c r="A97" s="1" t="s">
        <v>256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v>0</v>
      </c>
      <c r="J97" s="7"/>
      <c r="K97" s="7">
        <v>100</v>
      </c>
      <c r="L97" s="7"/>
      <c r="M97" s="7">
        <v>62988582</v>
      </c>
      <c r="N97" s="7"/>
      <c r="O97" s="7">
        <v>62165264</v>
      </c>
      <c r="P97" s="7"/>
      <c r="Q97" s="7">
        <f t="shared" si="1"/>
        <v>823318</v>
      </c>
    </row>
    <row r="98" spans="1:21">
      <c r="A98" s="1" t="s">
        <v>192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0</v>
      </c>
      <c r="J98" s="7"/>
      <c r="K98" s="7">
        <v>10000</v>
      </c>
      <c r="L98" s="7"/>
      <c r="M98" s="7">
        <v>10000000000</v>
      </c>
      <c r="N98" s="7"/>
      <c r="O98" s="7">
        <v>9998177501</v>
      </c>
      <c r="P98" s="7"/>
      <c r="Q98" s="7">
        <f t="shared" si="1"/>
        <v>1822499</v>
      </c>
    </row>
    <row r="99" spans="1:21">
      <c r="A99" s="1" t="s">
        <v>190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0</v>
      </c>
      <c r="J99" s="7"/>
      <c r="K99" s="7">
        <v>474279</v>
      </c>
      <c r="L99" s="7"/>
      <c r="M99" s="7">
        <v>457296867371</v>
      </c>
      <c r="N99" s="7"/>
      <c r="O99" s="7">
        <v>468289500628</v>
      </c>
      <c r="P99" s="7"/>
      <c r="Q99" s="7">
        <f t="shared" si="1"/>
        <v>-10992633257</v>
      </c>
      <c r="T99" s="3"/>
    </row>
    <row r="100" spans="1:21" ht="24.75" thickBot="1">
      <c r="C100" s="7"/>
      <c r="D100" s="7"/>
      <c r="E100" s="14">
        <f>SUM(E8:E99)</f>
        <v>866702648182</v>
      </c>
      <c r="F100" s="7"/>
      <c r="G100" s="14">
        <f>SUM(G8:G99)</f>
        <v>585348264568</v>
      </c>
      <c r="H100" s="7"/>
      <c r="I100" s="14">
        <f>SUM(I8:I99)</f>
        <v>281354383614</v>
      </c>
      <c r="J100" s="7"/>
      <c r="K100" s="7"/>
      <c r="L100" s="7"/>
      <c r="M100" s="14">
        <f>SUM(M8:M99)</f>
        <v>5175232730434</v>
      </c>
      <c r="N100" s="7"/>
      <c r="O100" s="14">
        <f>SUM(O8:O99)</f>
        <v>4528971369161</v>
      </c>
      <c r="P100" s="7"/>
      <c r="Q100" s="14">
        <f>SUM(Q8:Q99)</f>
        <v>646261361273</v>
      </c>
      <c r="T100" s="6"/>
    </row>
    <row r="101" spans="1:21" ht="24.75" thickTop="1">
      <c r="I101" s="7"/>
      <c r="J101" s="7"/>
      <c r="K101" s="7"/>
      <c r="L101" s="7"/>
      <c r="M101" s="7"/>
      <c r="N101" s="7"/>
      <c r="O101" s="7"/>
      <c r="P101" s="7"/>
      <c r="Q101" s="7"/>
      <c r="T101" s="6"/>
      <c r="U101" s="3"/>
    </row>
    <row r="102" spans="1:21">
      <c r="G102" s="3"/>
      <c r="I102" s="6"/>
      <c r="J102" s="6"/>
      <c r="K102" s="6"/>
      <c r="L102" s="6"/>
      <c r="M102" s="6"/>
      <c r="N102" s="6"/>
      <c r="O102" s="6"/>
      <c r="P102" s="6"/>
      <c r="Q102" s="6"/>
      <c r="T102" s="6"/>
      <c r="U102" s="3"/>
    </row>
    <row r="103" spans="1:21">
      <c r="G103" s="3"/>
      <c r="I103" s="6"/>
      <c r="J103" s="6"/>
      <c r="K103" s="6"/>
      <c r="L103" s="6"/>
      <c r="M103" s="6"/>
      <c r="N103" s="6"/>
      <c r="O103" s="6"/>
      <c r="P103" s="6"/>
      <c r="Q103" s="6"/>
      <c r="T103" s="6"/>
      <c r="U103" s="3"/>
    </row>
    <row r="104" spans="1:21">
      <c r="G104" s="3"/>
      <c r="I104" s="6"/>
      <c r="J104" s="6"/>
      <c r="K104" s="6"/>
      <c r="L104" s="6"/>
      <c r="M104" s="6"/>
      <c r="N104" s="6"/>
      <c r="O104" s="6"/>
      <c r="P104" s="6"/>
      <c r="Q104" s="6"/>
      <c r="T104" s="6"/>
      <c r="U104" s="3"/>
    </row>
    <row r="105" spans="1:21">
      <c r="G105" s="3"/>
      <c r="I105" s="6"/>
      <c r="J105" s="4"/>
      <c r="K105" s="4"/>
      <c r="L105" s="4"/>
      <c r="M105" s="4"/>
      <c r="N105" s="4"/>
      <c r="O105" s="4"/>
      <c r="P105" s="4"/>
      <c r="Q105" s="4"/>
      <c r="T105" s="6"/>
    </row>
    <row r="106" spans="1:21">
      <c r="I106" s="4"/>
      <c r="J106" s="4"/>
      <c r="K106" s="4"/>
      <c r="L106" s="4"/>
      <c r="M106" s="4"/>
      <c r="N106" s="4"/>
      <c r="O106" s="4"/>
      <c r="P106" s="4"/>
      <c r="Q106" s="4"/>
      <c r="T106" s="6"/>
    </row>
    <row r="107" spans="1:21">
      <c r="I107" s="4"/>
      <c r="J107" s="4"/>
      <c r="K107" s="4"/>
      <c r="L107" s="4"/>
      <c r="M107" s="4"/>
      <c r="N107" s="4"/>
      <c r="O107" s="4"/>
      <c r="P107" s="4"/>
      <c r="Q10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2023-04-26T09:13:42Z</dcterms:created>
  <dcterms:modified xsi:type="dcterms:W3CDTF">2023-04-30T15:22:49Z</dcterms:modified>
</cp:coreProperties>
</file>