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B6B333C8-ACEC-403D-9A3E-93FDF436F4A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4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8" i="11"/>
  <c r="K13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8" i="11"/>
  <c r="Q44" i="10"/>
  <c r="Q41" i="10"/>
  <c r="Q42" i="10"/>
  <c r="Q43" i="10"/>
  <c r="Q11" i="10"/>
  <c r="I83" i="10"/>
  <c r="I12" i="10"/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K31" i="12"/>
  <c r="Q8" i="12"/>
  <c r="I9" i="12"/>
  <c r="I10" i="12"/>
  <c r="I11" i="12"/>
  <c r="I12" i="12"/>
  <c r="I31" i="12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Q9" i="12"/>
  <c r="Q10" i="12"/>
  <c r="Q11" i="12"/>
  <c r="Q31" i="12" s="1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C31" i="12"/>
  <c r="E31" i="12"/>
  <c r="G31" i="12"/>
  <c r="M31" i="12"/>
  <c r="O31" i="12"/>
  <c r="O13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8" i="11"/>
  <c r="C134" i="11"/>
  <c r="E134" i="11"/>
  <c r="G134" i="11"/>
  <c r="M134" i="11"/>
  <c r="Q134" i="11"/>
  <c r="Q85" i="10"/>
  <c r="J94" i="10"/>
  <c r="N94" i="10"/>
  <c r="J90" i="10"/>
  <c r="N90" i="10"/>
  <c r="Q88" i="10"/>
  <c r="Q9" i="10"/>
  <c r="Q10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6" i="10"/>
  <c r="Q87" i="10"/>
  <c r="Q8" i="10"/>
  <c r="I9" i="10"/>
  <c r="I10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4" i="10"/>
  <c r="I85" i="10"/>
  <c r="I86" i="10"/>
  <c r="I87" i="10"/>
  <c r="I88" i="10"/>
  <c r="I8" i="10"/>
  <c r="G89" i="10"/>
  <c r="O108" i="9"/>
  <c r="M108" i="9"/>
  <c r="G108" i="9"/>
  <c r="E10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8" i="9"/>
  <c r="Q108" i="9" s="1"/>
  <c r="I9" i="9"/>
  <c r="I10" i="9"/>
  <c r="I108" i="9" s="1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8" i="9"/>
  <c r="S16" i="8"/>
  <c r="Q16" i="8"/>
  <c r="O16" i="8"/>
  <c r="K16" i="8"/>
  <c r="I16" i="8"/>
  <c r="M16" i="8"/>
  <c r="T23" i="7"/>
  <c r="I19" i="7"/>
  <c r="K19" i="7"/>
  <c r="M19" i="7"/>
  <c r="O19" i="7"/>
  <c r="Q19" i="7"/>
  <c r="S19" i="7"/>
  <c r="S11" i="6"/>
  <c r="Q11" i="6"/>
  <c r="O11" i="6"/>
  <c r="M11" i="6"/>
  <c r="K11" i="6"/>
  <c r="AI16" i="3"/>
  <c r="AG16" i="3"/>
  <c r="AE16" i="3"/>
  <c r="W16" i="3"/>
  <c r="AA16" i="3"/>
  <c r="S16" i="3"/>
  <c r="Q16" i="3"/>
  <c r="Y117" i="1"/>
  <c r="W117" i="1"/>
  <c r="U117" i="1"/>
  <c r="K117" i="1"/>
  <c r="G117" i="1"/>
  <c r="E117" i="1"/>
  <c r="AK16" i="3" l="1"/>
  <c r="I134" i="11"/>
  <c r="S134" i="11"/>
  <c r="E89" i="10" l="1"/>
  <c r="I11" i="10"/>
  <c r="I89" i="10" s="1"/>
  <c r="M89" i="10" l="1"/>
  <c r="Q89" i="10"/>
  <c r="O89" i="10"/>
</calcChain>
</file>

<file path=xl/sharedStrings.xml><?xml version="1.0" encoding="utf-8"?>
<sst xmlns="http://schemas.openxmlformats.org/spreadsheetml/2006/main" count="901" uniqueCount="264">
  <si>
    <t>صندوق سرمایه‌گذاری توسعه اطلس مفید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</si>
  <si>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</si>
  <si>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</si>
  <si>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</si>
  <si>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</si>
  <si>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</si>
  <si>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</si>
  <si>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</si>
  <si>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</si>
  <si>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</si>
  <si>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</si>
  <si>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</si>
  <si>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</si>
  <si>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</si>
  <si>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</si>
  <si>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</si>
  <si>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</si>
  <si>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</si>
  <si>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</si>
  <si>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</si>
  <si>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</si>
  <si>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</si>
  <si>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</si>
  <si>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</si>
  <si>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</si>
  <si>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</si>
  <si>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</si>
  <si>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</si>
  <si>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</si>
  <si>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</si>
  <si>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</si>
  <si>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</si>
  <si>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</si>
  <si>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</si>
  <si>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</si>
  <si>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</si>
  <si>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</si>
  <si>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</si>
  <si>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</si>
  <si>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</si>
  <si>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توسعه حمل و نقل ریلی پارسیان</t>
  </si>
  <si>
    <t>توسعه‌معادن‌وفلزات‌</t>
  </si>
  <si>
    <t>تولید و توسعه سرب روی ایرانیان</t>
  </si>
  <si>
    <t>تولیدی‌مهرام‌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</si>
  <si>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</si>
  <si>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</si>
  <si>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</si>
  <si>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</si>
  <si>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</si>
  <si>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</si>
  <si>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</si>
  <si>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</si>
  <si>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</si>
  <si>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</si>
  <si>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</si>
  <si>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</si>
  <si>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</si>
  <si>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</si>
  <si>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</si>
  <si>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</si>
  <si>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</si>
  <si>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</si>
  <si>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</si>
  <si>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</si>
  <si>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</si>
  <si>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</si>
  <si>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</si>
  <si>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</si>
  <si>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</si>
  <si>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</si>
  <si>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</si>
  <si>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</si>
  <si>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</si>
  <si>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</si>
  <si>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</si>
  <si>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</si>
  <si>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</si>
  <si>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شوکو پارس</t>
  </si>
  <si>
    <t>صنایع فروآلیاژ ایران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</si>
  <si>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</si>
  <si>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</si>
  <si>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</si>
  <si>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</si>
  <si>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</si>
  <si>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</si>
  <si>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</si>
  <si>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</si>
  <si>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</si>
  <si>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</si>
  <si>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</si>
  <si>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</si>
  <si>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</si>
  <si>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</si>
  <si>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</si>
  <si>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</si>
  <si>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</si>
  <si>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</si>
  <si>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</si>
  <si>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</si>
  <si>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</si>
  <si>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</si>
  <si>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واسپاری ملت</t>
  </si>
  <si>
    <t>کارخانجات‌داروپخش‌</t>
  </si>
  <si>
    <t>افست‌</t>
  </si>
  <si>
    <t>فرآورده های سیمان شرق</t>
  </si>
  <si>
    <t>سرمایه گذاری گروه توسعه ملی</t>
  </si>
  <si>
    <t>سیمان‌ بهبهان‌</t>
  </si>
  <si>
    <t>کاشی‌ پارس‌</t>
  </si>
  <si>
    <t>صنایع‌ کاشی‌ و سرامیک‌ سینا</t>
  </si>
  <si>
    <t>س.ص.بازنشستگی کارکنان بانکها</t>
  </si>
  <si>
    <t>ملی شیمی کشاورز</t>
  </si>
  <si>
    <t>نوردوقطعات‌ فولادی‌</t>
  </si>
  <si>
    <t>سیمان فارس و خوزستان</t>
  </si>
  <si>
    <t>سرمایه گذاری سیمان تامین</t>
  </si>
  <si>
    <t>فولاد هرمزگان جنوب</t>
  </si>
  <si>
    <t>اختیارخ شستا-900-1402/01/09</t>
  </si>
  <si>
    <t>اختیارخ شستا-1000-1402/01/09</t>
  </si>
  <si>
    <t>اختیارخ شستا-500-1401/12/03</t>
  </si>
  <si>
    <t>اختیارخ شستا-600-1401/12/03</t>
  </si>
  <si>
    <t>اختیارخ شستا-700-1401/12/03</t>
  </si>
  <si>
    <t>اختیارخ شستا-800-1401/12/03</t>
  </si>
  <si>
    <t>اختیارخ شستا-900-1401/12/03</t>
  </si>
  <si>
    <t>اختیارخ شستا-1000-1401/12/03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</si>
  <si>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</si>
  <si>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</si>
  <si>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</si>
  <si>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</si>
  <si>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</si>
  <si>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</si>
  <si>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</si>
  <si>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</si>
  <si>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</si>
  <si>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</si>
  <si>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</si>
  <si>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</si>
  <si>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</si>
  <si>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اسنادخزانه-م4بودجه99-011215</t>
  </si>
  <si>
    <t>1399/07/23</t>
  </si>
  <si>
    <t>1401/12/15</t>
  </si>
  <si>
    <t>اسنادخزانه-م6بودجه99-020321</t>
  </si>
  <si>
    <t>1399/08/27</t>
  </si>
  <si>
    <t>1402/03/21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</si>
  <si>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</si>
  <si>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</si>
  <si>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</si>
  <si>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</si>
  <si>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</si>
  <si>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</si>
  <si>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اسنادخزانه-م14بودجه99-021025</t>
  </si>
  <si>
    <t>1400/01/08</t>
  </si>
  <si>
    <t>1402/10/25</t>
  </si>
  <si>
    <t>صکوک اجاره معادن212-6ماهه21%</t>
  </si>
  <si>
    <t>1398/12/14</t>
  </si>
  <si>
    <t>1402/12/14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</si>
  <si>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</si>
  <si>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</si>
  <si>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</si>
  <si>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</si>
  <si>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</si>
  <si>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</si>
  <si>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</si>
  <si>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</si>
  <si>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</si>
  <si>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</si>
  <si>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</si>
  <si>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</si>
  <si>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</si>
  <si>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</si>
  <si>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</si>
  <si>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</si>
  <si>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</si>
  <si>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</si>
  <si>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</si>
  <si>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</si>
  <si>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</si>
  <si>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</si>
  <si>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</si>
  <si>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</si>
  <si>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</si>
  <si>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</si>
  <si>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</si>
  <si>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</si>
  <si>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</si>
  <si>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</si>
  <si>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</si>
  <si>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</si>
  <si>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</si>
  <si>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دولت3-ش.خ0211</t>
  </si>
  <si>
    <t>1402/11/13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</si>
  <si>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</si>
  <si>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</si>
  <si>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</si>
  <si>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</si>
  <si>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</si>
  <si>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</si>
  <si>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</si>
  <si>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</si>
  <si>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</si>
  <si>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</si>
  <si>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</si>
  <si>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1401/10/28</t>
  </si>
  <si>
    <t>1401/10/13</t>
  </si>
  <si>
    <t>1401/09/28</t>
  </si>
  <si>
    <t>1401/07/27</t>
  </si>
  <si>
    <t>1401/12/23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</si>
  <si>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</si>
  <si>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</si>
  <si>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</si>
  <si>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</si>
  <si>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</si>
  <si>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ح . صنایع گلدیران</t>
  </si>
  <si>
    <t>صنایع پتروشیمی خلیج فارس</t>
  </si>
  <si>
    <t>پلیمر آریا ساسول</t>
  </si>
  <si>
    <t>پتروشیمی غدیر</t>
  </si>
  <si>
    <t>کالسیمین‌</t>
  </si>
  <si>
    <t>تولیدی و خدمات صنایع نسوز توکا</t>
  </si>
  <si>
    <t>پنبه و دانه های روغنی خراسان</t>
  </si>
  <si>
    <t>سرمایه گذاری مسکن جنوب</t>
  </si>
  <si>
    <t>معدنی و صنعتی گل گهر</t>
  </si>
  <si>
    <t>اختیارخ شستا-565-1401/09/02</t>
  </si>
  <si>
    <t>گروه مدیریت سرمایه گذاری امید</t>
  </si>
  <si>
    <t>اختیارخ شستا-765-1401/09/02</t>
  </si>
  <si>
    <t>تامین سرمایه لوتوس پارسیان</t>
  </si>
  <si>
    <t>ح . تامین سرمایه لوتوس پارسیان</t>
  </si>
  <si>
    <t>ح . کارخانجات‌داروپخش</t>
  </si>
  <si>
    <t>ح . داروسازی‌ ابوریحان‌</t>
  </si>
  <si>
    <t>پالایش نفت بندرعباس</t>
  </si>
  <si>
    <t>تمام سکه طرح جدید 0110 صادرات</t>
  </si>
  <si>
    <t>تکادو</t>
  </si>
  <si>
    <t>ح . واسپاری ملت</t>
  </si>
  <si>
    <t>سیمان‌مازندران‌</t>
  </si>
  <si>
    <t>سیمان‌ کرمان‌</t>
  </si>
  <si>
    <t>اسنادخزانه-م21بودجه98-020906</t>
  </si>
  <si>
    <t>اسنادخزانه-م2بودجه99-011019</t>
  </si>
  <si>
    <t>اسنادخزانه-م3بودجه99-011110</t>
  </si>
  <si>
    <t>اسنادخزانه-م5بودجه99-020218</t>
  </si>
  <si>
    <t>اسنادخزانه-م11بودجه99-020906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</si>
  <si>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</si>
  <si>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</si>
  <si>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</si>
  <si>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</si>
  <si>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گواهی اعتبار مولد سامان0207</t>
  </si>
  <si>
    <t>گام بانک صادرات ایران0207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</si>
  <si>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</si>
  <si>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</si>
  <si>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</si>
  <si>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</si>
  <si>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</si>
  <si>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</si>
  <si>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</si>
  <si>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</si>
  <si>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</si>
  <si>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</si>
  <si>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</si>
  <si>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</si>
  <si>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</si>
  <si>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</si>
  <si>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</si>
  <si>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1401/12/01</t>
  </si>
  <si>
    <t>-</t>
  </si>
  <si>
    <t>سود سهام شرکت س استان کردستان</t>
  </si>
  <si>
    <t>از ابتدای سال مالی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</si>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</sst>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64" fontId="2" fillId="0" borderId="0" xfId="1" applyNumberFormat="1" applyFont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/>
    <xf numFmtId="37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37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311316-6D34-6689-D727-EFAB3C87F4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4F2C-11C4-4CF4-9AC8-4291224A4664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45"/>
  <sheetViews>
    <sheetView rightToLeft="1" topLeftCell="A130" workbookViewId="0">
      <selection activeCell="U134" sqref="U134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3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3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6" spans="1:23" ht="24.75">
      <c r="A6" s="25" t="s">
        <v>3</v>
      </c>
      <c r="C6" s="26" t="s">
        <v>175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J6" s="26" t="s">
        <v>175</v>
      </c>
      <c r="K6" s="26" t="s">
        <v>175</v>
      </c>
      <c r="M6" s="26" t="s">
        <v>176</v>
      </c>
      <c r="N6" s="26" t="s">
        <v>176</v>
      </c>
      <c r="O6" s="26" t="s">
        <v>176</v>
      </c>
      <c r="P6" s="26" t="s">
        <v>176</v>
      </c>
      <c r="Q6" s="26" t="s">
        <v>176</v>
      </c>
      <c r="R6" s="26" t="s">
        <v>176</v>
      </c>
      <c r="S6" s="26" t="s">
        <v>176</v>
      </c>
      <c r="T6" s="26" t="s">
        <v>176</v>
      </c>
      <c r="U6" s="26" t="s">
        <v>176</v>
      </c>
    </row>
    <row r="7" spans="1:23" ht="24.75">
      <c r="A7" s="26" t="s">
        <v>3</v>
      </c>
      <c r="C7" s="26" t="s">
        <v>243</v>
      </c>
      <c r="E7" s="26" t="s">
        <v>244</v>
      </c>
      <c r="G7" s="26" t="s">
        <v>245</v>
      </c>
      <c r="I7" s="26" t="s">
        <v>160</v>
      </c>
      <c r="K7" s="26" t="s">
        <v>246</v>
      </c>
      <c r="M7" s="26" t="s">
        <v>243</v>
      </c>
      <c r="O7" s="26" t="s">
        <v>244</v>
      </c>
      <c r="Q7" s="26" t="s">
        <v>245</v>
      </c>
      <c r="S7" s="26" t="s">
        <v>160</v>
      </c>
      <c r="U7" s="26" t="s">
        <v>246</v>
      </c>
    </row>
    <row r="8" spans="1:23">
      <c r="A8" s="1" t="s">
        <v>24</v>
      </c>
      <c r="C8" s="7">
        <v>0</v>
      </c>
      <c r="D8" s="7"/>
      <c r="E8" s="7">
        <v>27828805897</v>
      </c>
      <c r="F8" s="7"/>
      <c r="G8" s="7">
        <v>5389491498</v>
      </c>
      <c r="H8" s="7"/>
      <c r="I8" s="7">
        <f>C8+E8+G8</f>
        <v>33218297395</v>
      </c>
      <c r="J8" s="7"/>
      <c r="K8" s="11">
        <f>I8/$I$134</f>
        <v>7.2412101995337772E-3</v>
      </c>
      <c r="L8" s="7"/>
      <c r="M8" s="7">
        <v>0</v>
      </c>
      <c r="N8" s="7"/>
      <c r="O8" s="7">
        <v>36344452523</v>
      </c>
      <c r="P8" s="7"/>
      <c r="Q8" s="7">
        <v>5389491498</v>
      </c>
      <c r="R8" s="7"/>
      <c r="S8" s="7">
        <f>M8+O8+Q8</f>
        <v>41733944021</v>
      </c>
      <c r="T8" s="7"/>
      <c r="U8" s="11">
        <f>S8/$S$134</f>
        <v>5.5659109042820315E-3</v>
      </c>
      <c r="V8" s="4"/>
      <c r="W8" s="4"/>
    </row>
    <row r="9" spans="1:23">
      <c r="A9" s="1" t="s">
        <v>93</v>
      </c>
      <c r="C9" s="7">
        <v>0</v>
      </c>
      <c r="D9" s="7"/>
      <c r="E9" s="7">
        <v>54306086298</v>
      </c>
      <c r="F9" s="7"/>
      <c r="G9" s="7">
        <v>1566600108</v>
      </c>
      <c r="H9" s="7"/>
      <c r="I9" s="7">
        <f t="shared" ref="I9:I70" si="0">C9+E9+G9</f>
        <v>55872686406</v>
      </c>
      <c r="J9" s="7"/>
      <c r="K9" s="11">
        <f t="shared" ref="K9:K72" si="1">I9/$I$134</f>
        <v>1.2179608782097829E-2</v>
      </c>
      <c r="L9" s="7"/>
      <c r="M9" s="7">
        <v>0</v>
      </c>
      <c r="N9" s="7"/>
      <c r="O9" s="7">
        <v>122915669645</v>
      </c>
      <c r="P9" s="7"/>
      <c r="Q9" s="7">
        <v>2349212180</v>
      </c>
      <c r="R9" s="7"/>
      <c r="S9" s="7">
        <f t="shared" ref="S9:S70" si="2">M9+O9+Q9</f>
        <v>125264881825</v>
      </c>
      <c r="T9" s="7"/>
      <c r="U9" s="11">
        <f t="shared" ref="U9:U72" si="3">S9/$S$134</f>
        <v>1.6706141440227612E-2</v>
      </c>
      <c r="V9" s="4"/>
      <c r="W9" s="4"/>
    </row>
    <row r="10" spans="1:23">
      <c r="A10" s="1" t="s">
        <v>42</v>
      </c>
      <c r="C10" s="7">
        <v>0</v>
      </c>
      <c r="D10" s="7"/>
      <c r="E10" s="7">
        <v>-8500473897</v>
      </c>
      <c r="F10" s="7"/>
      <c r="G10" s="7">
        <v>12829532024</v>
      </c>
      <c r="H10" s="7"/>
      <c r="I10" s="7">
        <f t="shared" si="0"/>
        <v>4329058127</v>
      </c>
      <c r="J10" s="7"/>
      <c r="K10" s="11">
        <f t="shared" si="1"/>
        <v>9.436853277231908E-4</v>
      </c>
      <c r="L10" s="7"/>
      <c r="M10" s="7">
        <v>0</v>
      </c>
      <c r="N10" s="7"/>
      <c r="O10" s="7">
        <v>2716813965</v>
      </c>
      <c r="P10" s="7"/>
      <c r="Q10" s="7">
        <v>17321159930</v>
      </c>
      <c r="R10" s="7"/>
      <c r="S10" s="7">
        <f t="shared" si="2"/>
        <v>20037973895</v>
      </c>
      <c r="T10" s="7"/>
      <c r="U10" s="11">
        <f t="shared" si="3"/>
        <v>2.6723948579070048E-3</v>
      </c>
      <c r="V10" s="4"/>
      <c r="W10" s="4"/>
    </row>
    <row r="11" spans="1:23">
      <c r="A11" s="1" t="s">
        <v>117</v>
      </c>
      <c r="C11" s="7">
        <v>0</v>
      </c>
      <c r="D11" s="7"/>
      <c r="E11" s="7">
        <v>0</v>
      </c>
      <c r="F11" s="7"/>
      <c r="G11" s="7">
        <v>-638766</v>
      </c>
      <c r="H11" s="7"/>
      <c r="I11" s="7">
        <f t="shared" si="0"/>
        <v>-638766</v>
      </c>
      <c r="J11" s="7"/>
      <c r="K11" s="11">
        <f t="shared" si="1"/>
        <v>-1.3924370714471391E-7</v>
      </c>
      <c r="L11" s="7"/>
      <c r="M11" s="7">
        <v>0</v>
      </c>
      <c r="N11" s="7"/>
      <c r="O11" s="7">
        <v>0</v>
      </c>
      <c r="P11" s="7"/>
      <c r="Q11" s="7">
        <v>-638766</v>
      </c>
      <c r="R11" s="7"/>
      <c r="S11" s="7">
        <f t="shared" si="2"/>
        <v>-638766</v>
      </c>
      <c r="T11" s="7"/>
      <c r="U11" s="11">
        <f t="shared" si="3"/>
        <v>-8.5189998886652692E-8</v>
      </c>
      <c r="V11" s="4"/>
      <c r="W11" s="4"/>
    </row>
    <row r="12" spans="1:23">
      <c r="A12" s="1" t="s">
        <v>118</v>
      </c>
      <c r="C12" s="7">
        <v>0</v>
      </c>
      <c r="D12" s="7"/>
      <c r="E12" s="7">
        <v>0</v>
      </c>
      <c r="F12" s="7"/>
      <c r="G12" s="7">
        <v>-543454</v>
      </c>
      <c r="H12" s="7"/>
      <c r="I12" s="7">
        <f t="shared" si="0"/>
        <v>-543454</v>
      </c>
      <c r="J12" s="7"/>
      <c r="K12" s="11">
        <f t="shared" si="1"/>
        <v>-1.1846677754079484E-7</v>
      </c>
      <c r="L12" s="7"/>
      <c r="M12" s="7">
        <v>0</v>
      </c>
      <c r="N12" s="7"/>
      <c r="O12" s="7">
        <v>0</v>
      </c>
      <c r="P12" s="7"/>
      <c r="Q12" s="7">
        <v>-543454</v>
      </c>
      <c r="R12" s="7"/>
      <c r="S12" s="7">
        <f t="shared" si="2"/>
        <v>-543454</v>
      </c>
      <c r="T12" s="7"/>
      <c r="U12" s="11">
        <f t="shared" si="3"/>
        <v>-7.2478569076855927E-8</v>
      </c>
      <c r="V12" s="4"/>
      <c r="W12" s="4"/>
    </row>
    <row r="13" spans="1:23">
      <c r="A13" s="1" t="s">
        <v>119</v>
      </c>
      <c r="C13" s="7">
        <v>0</v>
      </c>
      <c r="D13" s="7"/>
      <c r="E13" s="7">
        <v>0</v>
      </c>
      <c r="F13" s="7"/>
      <c r="G13" s="7">
        <v>-9430185</v>
      </c>
      <c r="H13" s="7"/>
      <c r="I13" s="7">
        <f t="shared" si="0"/>
        <v>-9430185</v>
      </c>
      <c r="J13" s="7"/>
      <c r="K13" s="11">
        <f t="shared" si="1"/>
        <v>-2.0556728417925718E-6</v>
      </c>
      <c r="L13" s="7"/>
      <c r="M13" s="7">
        <v>0</v>
      </c>
      <c r="N13" s="7"/>
      <c r="O13" s="7">
        <v>0</v>
      </c>
      <c r="P13" s="7"/>
      <c r="Q13" s="7">
        <v>-9430185</v>
      </c>
      <c r="R13" s="7"/>
      <c r="S13" s="7">
        <f t="shared" si="2"/>
        <v>-9430185</v>
      </c>
      <c r="T13" s="7"/>
      <c r="U13" s="11">
        <f t="shared" si="3"/>
        <v>-1.2576709619029956E-6</v>
      </c>
      <c r="V13" s="4"/>
      <c r="W13" s="4"/>
    </row>
    <row r="14" spans="1:23">
      <c r="A14" s="1" t="s">
        <v>120</v>
      </c>
      <c r="C14" s="7">
        <v>0</v>
      </c>
      <c r="D14" s="7"/>
      <c r="E14" s="7">
        <v>0</v>
      </c>
      <c r="F14" s="7"/>
      <c r="G14" s="7">
        <v>-631358</v>
      </c>
      <c r="H14" s="7"/>
      <c r="I14" s="7">
        <f t="shared" si="0"/>
        <v>-631358</v>
      </c>
      <c r="J14" s="7"/>
      <c r="K14" s="11">
        <f t="shared" si="1"/>
        <v>-1.3762884758342223E-7</v>
      </c>
      <c r="L14" s="7"/>
      <c r="M14" s="7">
        <v>0</v>
      </c>
      <c r="N14" s="7"/>
      <c r="O14" s="7">
        <v>0</v>
      </c>
      <c r="P14" s="7"/>
      <c r="Q14" s="7">
        <v>-631358</v>
      </c>
      <c r="R14" s="7"/>
      <c r="S14" s="7">
        <f t="shared" si="2"/>
        <v>-631358</v>
      </c>
      <c r="T14" s="7"/>
      <c r="U14" s="11">
        <f t="shared" si="3"/>
        <v>-8.4202019702174621E-8</v>
      </c>
      <c r="V14" s="4"/>
      <c r="W14" s="4"/>
    </row>
    <row r="15" spans="1:23">
      <c r="A15" s="1" t="s">
        <v>121</v>
      </c>
      <c r="C15" s="7">
        <v>0</v>
      </c>
      <c r="D15" s="7"/>
      <c r="E15" s="7">
        <v>0</v>
      </c>
      <c r="F15" s="7"/>
      <c r="G15" s="7">
        <v>-10247838</v>
      </c>
      <c r="H15" s="7"/>
      <c r="I15" s="7">
        <f t="shared" si="0"/>
        <v>-10247838</v>
      </c>
      <c r="J15" s="7"/>
      <c r="K15" s="11">
        <f t="shared" si="1"/>
        <v>-2.2339118759271325E-6</v>
      </c>
      <c r="L15" s="7"/>
      <c r="M15" s="7">
        <v>0</v>
      </c>
      <c r="N15" s="7"/>
      <c r="O15" s="7">
        <v>0</v>
      </c>
      <c r="P15" s="7"/>
      <c r="Q15" s="7">
        <v>-10247838</v>
      </c>
      <c r="R15" s="7"/>
      <c r="S15" s="7">
        <f t="shared" si="2"/>
        <v>-10247838</v>
      </c>
      <c r="T15" s="7"/>
      <c r="U15" s="11">
        <f t="shared" si="3"/>
        <v>-1.3667184975571605E-6</v>
      </c>
      <c r="V15" s="4"/>
      <c r="W15" s="4"/>
    </row>
    <row r="16" spans="1:23">
      <c r="A16" s="1" t="s">
        <v>122</v>
      </c>
      <c r="C16" s="7">
        <v>0</v>
      </c>
      <c r="D16" s="7"/>
      <c r="E16" s="7">
        <v>0</v>
      </c>
      <c r="F16" s="7"/>
      <c r="G16" s="7">
        <v>-15382207</v>
      </c>
      <c r="H16" s="7"/>
      <c r="I16" s="7">
        <f t="shared" si="0"/>
        <v>-15382207</v>
      </c>
      <c r="J16" s="7"/>
      <c r="K16" s="11">
        <f t="shared" si="1"/>
        <v>-3.35314579477832E-6</v>
      </c>
      <c r="L16" s="7"/>
      <c r="M16" s="7">
        <v>0</v>
      </c>
      <c r="N16" s="7"/>
      <c r="O16" s="7">
        <v>0</v>
      </c>
      <c r="P16" s="7"/>
      <c r="Q16" s="7">
        <v>-15382207</v>
      </c>
      <c r="R16" s="7"/>
      <c r="S16" s="7">
        <f t="shared" si="2"/>
        <v>-15382207</v>
      </c>
      <c r="T16" s="7"/>
      <c r="U16" s="11">
        <f t="shared" si="3"/>
        <v>-2.0514714264758318E-6</v>
      </c>
      <c r="V16" s="4"/>
      <c r="W16" s="4"/>
    </row>
    <row r="17" spans="1:23">
      <c r="A17" s="1" t="s">
        <v>41</v>
      </c>
      <c r="C17" s="7">
        <v>0</v>
      </c>
      <c r="D17" s="7"/>
      <c r="E17" s="7">
        <v>0</v>
      </c>
      <c r="F17" s="7"/>
      <c r="G17" s="7">
        <v>15037645339</v>
      </c>
      <c r="H17" s="7"/>
      <c r="I17" s="7">
        <f t="shared" si="0"/>
        <v>15037645339</v>
      </c>
      <c r="J17" s="7"/>
      <c r="K17" s="11">
        <f t="shared" si="1"/>
        <v>3.2780352801022412E-3</v>
      </c>
      <c r="L17" s="7"/>
      <c r="M17" s="7">
        <v>0</v>
      </c>
      <c r="N17" s="7"/>
      <c r="O17" s="7">
        <v>0</v>
      </c>
      <c r="P17" s="7"/>
      <c r="Q17" s="7">
        <v>15037645339</v>
      </c>
      <c r="R17" s="7"/>
      <c r="S17" s="7">
        <f t="shared" si="2"/>
        <v>15037645339</v>
      </c>
      <c r="T17" s="7"/>
      <c r="U17" s="11">
        <f t="shared" si="3"/>
        <v>2.0055184366219994E-3</v>
      </c>
      <c r="V17" s="4"/>
      <c r="W17" s="4"/>
    </row>
    <row r="18" spans="1:23">
      <c r="A18" s="1" t="s">
        <v>114</v>
      </c>
      <c r="C18" s="7">
        <v>0</v>
      </c>
      <c r="D18" s="7"/>
      <c r="E18" s="7">
        <v>0</v>
      </c>
      <c r="F18" s="7"/>
      <c r="G18" s="7">
        <v>51827213</v>
      </c>
      <c r="H18" s="7"/>
      <c r="I18" s="7">
        <f t="shared" si="0"/>
        <v>51827213</v>
      </c>
      <c r="J18" s="7"/>
      <c r="K18" s="11">
        <f t="shared" si="1"/>
        <v>1.1297741691165011E-5</v>
      </c>
      <c r="L18" s="7"/>
      <c r="M18" s="7">
        <v>0</v>
      </c>
      <c r="N18" s="7"/>
      <c r="O18" s="7">
        <v>0</v>
      </c>
      <c r="P18" s="7"/>
      <c r="Q18" s="7">
        <v>51827213</v>
      </c>
      <c r="R18" s="7"/>
      <c r="S18" s="7">
        <f t="shared" si="2"/>
        <v>51827213</v>
      </c>
      <c r="T18" s="7"/>
      <c r="U18" s="11">
        <f t="shared" si="3"/>
        <v>6.912015069318517E-6</v>
      </c>
      <c r="V18" s="4"/>
      <c r="W18" s="4"/>
    </row>
    <row r="19" spans="1:23">
      <c r="A19" s="1" t="s">
        <v>23</v>
      </c>
      <c r="C19" s="7">
        <v>0</v>
      </c>
      <c r="D19" s="7"/>
      <c r="E19" s="7">
        <v>-2152280918</v>
      </c>
      <c r="F19" s="7"/>
      <c r="G19" s="7">
        <v>10247849219</v>
      </c>
      <c r="H19" s="7"/>
      <c r="I19" s="7">
        <f t="shared" si="0"/>
        <v>8095568301</v>
      </c>
      <c r="J19" s="7"/>
      <c r="K19" s="11">
        <f t="shared" si="1"/>
        <v>1.764741613790454E-3</v>
      </c>
      <c r="L19" s="7"/>
      <c r="M19" s="7">
        <v>0</v>
      </c>
      <c r="N19" s="7"/>
      <c r="O19" s="7">
        <v>35137509</v>
      </c>
      <c r="P19" s="7"/>
      <c r="Q19" s="7">
        <v>21958073777</v>
      </c>
      <c r="R19" s="7"/>
      <c r="S19" s="7">
        <f t="shared" si="2"/>
        <v>21993211286</v>
      </c>
      <c r="T19" s="7"/>
      <c r="U19" s="11">
        <f t="shared" si="3"/>
        <v>2.9331580656582496E-3</v>
      </c>
      <c r="V19" s="4"/>
      <c r="W19" s="4"/>
    </row>
    <row r="20" spans="1:23">
      <c r="A20" s="1" t="s">
        <v>76</v>
      </c>
      <c r="C20" s="7">
        <v>0</v>
      </c>
      <c r="D20" s="7"/>
      <c r="E20" s="7">
        <v>-4084860394</v>
      </c>
      <c r="F20" s="7"/>
      <c r="G20" s="7">
        <v>10979824006</v>
      </c>
      <c r="H20" s="7"/>
      <c r="I20" s="7">
        <f t="shared" si="0"/>
        <v>6894963612</v>
      </c>
      <c r="J20" s="7"/>
      <c r="K20" s="11">
        <f t="shared" si="1"/>
        <v>1.5030234764573987E-3</v>
      </c>
      <c r="L20" s="7"/>
      <c r="M20" s="7">
        <v>0</v>
      </c>
      <c r="N20" s="7"/>
      <c r="O20" s="7">
        <v>7652398774</v>
      </c>
      <c r="P20" s="7"/>
      <c r="Q20" s="7">
        <v>11689121356</v>
      </c>
      <c r="R20" s="7"/>
      <c r="S20" s="7">
        <f t="shared" si="2"/>
        <v>19341520130</v>
      </c>
      <c r="T20" s="7"/>
      <c r="U20" s="11">
        <f t="shared" si="3"/>
        <v>2.5795112425220984E-3</v>
      </c>
      <c r="V20" s="4"/>
      <c r="W20" s="4"/>
    </row>
    <row r="21" spans="1:23">
      <c r="A21" s="1" t="s">
        <v>19</v>
      </c>
      <c r="C21" s="7">
        <v>0</v>
      </c>
      <c r="D21" s="7"/>
      <c r="E21" s="7">
        <v>0</v>
      </c>
      <c r="F21" s="7"/>
      <c r="G21" s="7">
        <v>26298185933</v>
      </c>
      <c r="H21" s="7"/>
      <c r="I21" s="7">
        <f t="shared" si="0"/>
        <v>26298185933</v>
      </c>
      <c r="J21" s="7"/>
      <c r="K21" s="11">
        <f t="shared" si="1"/>
        <v>5.7327047784194634E-3</v>
      </c>
      <c r="L21" s="7"/>
      <c r="M21" s="7">
        <v>13693016800</v>
      </c>
      <c r="N21" s="7"/>
      <c r="O21" s="7">
        <v>0</v>
      </c>
      <c r="P21" s="7"/>
      <c r="Q21" s="7">
        <v>64382106814</v>
      </c>
      <c r="R21" s="7"/>
      <c r="S21" s="7">
        <f t="shared" si="2"/>
        <v>78075123614</v>
      </c>
      <c r="T21" s="7"/>
      <c r="U21" s="11">
        <f t="shared" si="3"/>
        <v>1.0412607580478503E-2</v>
      </c>
      <c r="V21" s="4"/>
      <c r="W21" s="4"/>
    </row>
    <row r="22" spans="1:23">
      <c r="A22" s="1" t="s">
        <v>80</v>
      </c>
      <c r="C22" s="7">
        <v>0</v>
      </c>
      <c r="D22" s="7"/>
      <c r="E22" s="7">
        <v>0</v>
      </c>
      <c r="F22" s="7"/>
      <c r="G22" s="7">
        <v>1442117587</v>
      </c>
      <c r="H22" s="7"/>
      <c r="I22" s="7">
        <f t="shared" si="0"/>
        <v>1442117587</v>
      </c>
      <c r="J22" s="7"/>
      <c r="K22" s="11">
        <f t="shared" si="1"/>
        <v>3.143651962572671E-4</v>
      </c>
      <c r="L22" s="7"/>
      <c r="M22" s="7">
        <v>0</v>
      </c>
      <c r="N22" s="7"/>
      <c r="O22" s="7">
        <v>0</v>
      </c>
      <c r="P22" s="7"/>
      <c r="Q22" s="7">
        <v>1548913947</v>
      </c>
      <c r="R22" s="7"/>
      <c r="S22" s="7">
        <f t="shared" si="2"/>
        <v>1548913947</v>
      </c>
      <c r="T22" s="7"/>
      <c r="U22" s="11">
        <f t="shared" si="3"/>
        <v>2.0657326379370668E-4</v>
      </c>
      <c r="V22" s="4"/>
      <c r="W22" s="4"/>
    </row>
    <row r="23" spans="1:23">
      <c r="A23" s="1" t="s">
        <v>36</v>
      </c>
      <c r="C23" s="7">
        <v>0</v>
      </c>
      <c r="D23" s="7"/>
      <c r="E23" s="7">
        <v>18231209701</v>
      </c>
      <c r="F23" s="7"/>
      <c r="G23" s="7">
        <v>24412141606</v>
      </c>
      <c r="H23" s="7"/>
      <c r="I23" s="7">
        <f t="shared" si="0"/>
        <v>42643351307</v>
      </c>
      <c r="J23" s="7"/>
      <c r="K23" s="11">
        <f t="shared" si="1"/>
        <v>9.2957645226281003E-3</v>
      </c>
      <c r="L23" s="7"/>
      <c r="M23" s="7">
        <v>0</v>
      </c>
      <c r="N23" s="7"/>
      <c r="O23" s="7">
        <v>54637296901</v>
      </c>
      <c r="P23" s="7"/>
      <c r="Q23" s="7">
        <v>24412141606</v>
      </c>
      <c r="R23" s="7"/>
      <c r="S23" s="7">
        <f t="shared" si="2"/>
        <v>79049438507</v>
      </c>
      <c r="T23" s="7"/>
      <c r="U23" s="11">
        <f t="shared" si="3"/>
        <v>1.0542548567710008E-2</v>
      </c>
      <c r="V23" s="4"/>
      <c r="W23" s="4"/>
    </row>
    <row r="24" spans="1:23">
      <c r="A24" s="1" t="s">
        <v>70</v>
      </c>
      <c r="C24" s="7">
        <v>0</v>
      </c>
      <c r="D24" s="7"/>
      <c r="E24" s="7">
        <v>2579620803</v>
      </c>
      <c r="F24" s="7"/>
      <c r="G24" s="7">
        <v>17909989919</v>
      </c>
      <c r="H24" s="7"/>
      <c r="I24" s="7">
        <f t="shared" si="0"/>
        <v>20489610722</v>
      </c>
      <c r="J24" s="7"/>
      <c r="K24" s="11">
        <f t="shared" si="1"/>
        <v>4.4665015903842063E-3</v>
      </c>
      <c r="L24" s="7"/>
      <c r="M24" s="7">
        <v>0</v>
      </c>
      <c r="N24" s="7"/>
      <c r="O24" s="7">
        <v>35097131532</v>
      </c>
      <c r="P24" s="7"/>
      <c r="Q24" s="7">
        <v>17909989919</v>
      </c>
      <c r="R24" s="7"/>
      <c r="S24" s="7">
        <f t="shared" si="2"/>
        <v>53007121451</v>
      </c>
      <c r="T24" s="7"/>
      <c r="U24" s="11">
        <f t="shared" si="3"/>
        <v>7.0693753540347392E-3</v>
      </c>
      <c r="V24" s="4"/>
      <c r="W24" s="4"/>
    </row>
    <row r="25" spans="1:23">
      <c r="A25" s="1" t="s">
        <v>69</v>
      </c>
      <c r="C25" s="7">
        <v>0</v>
      </c>
      <c r="D25" s="7"/>
      <c r="E25" s="7">
        <v>77825704727</v>
      </c>
      <c r="F25" s="7"/>
      <c r="G25" s="7">
        <v>9467802475</v>
      </c>
      <c r="H25" s="7"/>
      <c r="I25" s="7">
        <f t="shared" si="0"/>
        <v>87293507202</v>
      </c>
      <c r="J25" s="7"/>
      <c r="K25" s="11">
        <f t="shared" si="1"/>
        <v>1.9028989571251854E-2</v>
      </c>
      <c r="L25" s="7"/>
      <c r="M25" s="7">
        <v>0</v>
      </c>
      <c r="N25" s="7"/>
      <c r="O25" s="7">
        <v>111092709762</v>
      </c>
      <c r="P25" s="7"/>
      <c r="Q25" s="7">
        <v>9467802475</v>
      </c>
      <c r="R25" s="7"/>
      <c r="S25" s="7">
        <f t="shared" si="2"/>
        <v>120560512237</v>
      </c>
      <c r="T25" s="7"/>
      <c r="U25" s="11">
        <f t="shared" si="3"/>
        <v>1.6078736036740073E-2</v>
      </c>
      <c r="V25" s="4"/>
      <c r="W25" s="4"/>
    </row>
    <row r="26" spans="1:23">
      <c r="A26" s="1" t="s">
        <v>211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11">
        <f t="shared" si="1"/>
        <v>0</v>
      </c>
      <c r="L26" s="7"/>
      <c r="M26" s="7">
        <v>0</v>
      </c>
      <c r="N26" s="7"/>
      <c r="O26" s="7">
        <v>0</v>
      </c>
      <c r="P26" s="7"/>
      <c r="Q26" s="7">
        <v>-180917063</v>
      </c>
      <c r="R26" s="7"/>
      <c r="S26" s="7">
        <f t="shared" si="2"/>
        <v>-180917063</v>
      </c>
      <c r="T26" s="7"/>
      <c r="U26" s="11">
        <f t="shared" si="3"/>
        <v>-2.4128279206386181E-5</v>
      </c>
      <c r="V26" s="4"/>
      <c r="W26" s="4"/>
    </row>
    <row r="27" spans="1:23">
      <c r="A27" s="1" t="s">
        <v>89</v>
      </c>
      <c r="C27" s="7">
        <v>0</v>
      </c>
      <c r="D27" s="7"/>
      <c r="E27" s="7">
        <v>13843191086</v>
      </c>
      <c r="F27" s="7"/>
      <c r="G27" s="7">
        <v>0</v>
      </c>
      <c r="H27" s="7"/>
      <c r="I27" s="7">
        <f t="shared" si="0"/>
        <v>13843191086</v>
      </c>
      <c r="J27" s="7"/>
      <c r="K27" s="11">
        <f t="shared" si="1"/>
        <v>3.0176578677125867E-3</v>
      </c>
      <c r="L27" s="7"/>
      <c r="M27" s="7">
        <v>0</v>
      </c>
      <c r="N27" s="7"/>
      <c r="O27" s="7">
        <v>17271602578</v>
      </c>
      <c r="P27" s="7"/>
      <c r="Q27" s="7">
        <v>2349499141</v>
      </c>
      <c r="R27" s="7"/>
      <c r="S27" s="7">
        <f t="shared" si="2"/>
        <v>19621101719</v>
      </c>
      <c r="T27" s="7"/>
      <c r="U27" s="11">
        <f t="shared" si="3"/>
        <v>2.6167980662660652E-3</v>
      </c>
      <c r="V27" s="4"/>
      <c r="W27" s="4"/>
    </row>
    <row r="28" spans="1:23">
      <c r="A28" s="1" t="s">
        <v>26</v>
      </c>
      <c r="C28" s="7">
        <v>0</v>
      </c>
      <c r="D28" s="7"/>
      <c r="E28" s="7">
        <v>95551825921</v>
      </c>
      <c r="F28" s="7"/>
      <c r="G28" s="7">
        <v>0</v>
      </c>
      <c r="H28" s="7"/>
      <c r="I28" s="7">
        <f t="shared" si="0"/>
        <v>95551825921</v>
      </c>
      <c r="J28" s="7"/>
      <c r="K28" s="11">
        <f t="shared" si="1"/>
        <v>2.082920892108598E-2</v>
      </c>
      <c r="L28" s="7"/>
      <c r="M28" s="7">
        <v>0</v>
      </c>
      <c r="N28" s="7"/>
      <c r="O28" s="7">
        <v>104775551228</v>
      </c>
      <c r="P28" s="7"/>
      <c r="Q28" s="7">
        <v>-36876542</v>
      </c>
      <c r="R28" s="7"/>
      <c r="S28" s="7">
        <f t="shared" si="2"/>
        <v>104738674686</v>
      </c>
      <c r="T28" s="7"/>
      <c r="U28" s="11">
        <f t="shared" si="3"/>
        <v>1.3968632613335429E-2</v>
      </c>
      <c r="V28" s="4"/>
      <c r="W28" s="4"/>
    </row>
    <row r="29" spans="1:23">
      <c r="A29" s="1" t="s">
        <v>212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11">
        <f t="shared" si="1"/>
        <v>0</v>
      </c>
      <c r="L29" s="7"/>
      <c r="M29" s="7">
        <v>0</v>
      </c>
      <c r="N29" s="7"/>
      <c r="O29" s="7">
        <v>0</v>
      </c>
      <c r="P29" s="7"/>
      <c r="Q29" s="7">
        <v>849459051</v>
      </c>
      <c r="R29" s="7"/>
      <c r="S29" s="7">
        <f t="shared" si="2"/>
        <v>849459051</v>
      </c>
      <c r="T29" s="7"/>
      <c r="U29" s="11">
        <f t="shared" si="3"/>
        <v>1.1328939800951687E-4</v>
      </c>
      <c r="V29" s="4"/>
      <c r="W29" s="4"/>
    </row>
    <row r="30" spans="1:23">
      <c r="A30" s="1" t="s">
        <v>213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11">
        <f t="shared" si="1"/>
        <v>0</v>
      </c>
      <c r="L30" s="7"/>
      <c r="M30" s="7">
        <v>0</v>
      </c>
      <c r="N30" s="7"/>
      <c r="O30" s="7">
        <v>0</v>
      </c>
      <c r="P30" s="7"/>
      <c r="Q30" s="7">
        <v>-398959992</v>
      </c>
      <c r="R30" s="7"/>
      <c r="S30" s="7">
        <f t="shared" si="2"/>
        <v>-398959992</v>
      </c>
      <c r="T30" s="7"/>
      <c r="U30" s="11">
        <f t="shared" si="3"/>
        <v>-5.3207905984819115E-5</v>
      </c>
      <c r="V30" s="4"/>
      <c r="W30" s="4"/>
    </row>
    <row r="31" spans="1:23">
      <c r="A31" s="1" t="s">
        <v>64</v>
      </c>
      <c r="C31" s="7">
        <v>0</v>
      </c>
      <c r="D31" s="7"/>
      <c r="E31" s="7">
        <v>27448492856</v>
      </c>
      <c r="F31" s="7"/>
      <c r="G31" s="7">
        <v>0</v>
      </c>
      <c r="H31" s="7"/>
      <c r="I31" s="7">
        <f t="shared" si="0"/>
        <v>27448492856</v>
      </c>
      <c r="J31" s="7"/>
      <c r="K31" s="11">
        <f t="shared" si="1"/>
        <v>5.9834585760742366E-3</v>
      </c>
      <c r="L31" s="7"/>
      <c r="M31" s="7">
        <v>0</v>
      </c>
      <c r="N31" s="7"/>
      <c r="O31" s="7">
        <v>37678180579</v>
      </c>
      <c r="P31" s="7"/>
      <c r="Q31" s="7">
        <v>950065102</v>
      </c>
      <c r="R31" s="7"/>
      <c r="S31" s="7">
        <f t="shared" si="2"/>
        <v>38628245681</v>
      </c>
      <c r="T31" s="7"/>
      <c r="U31" s="11">
        <f t="shared" si="3"/>
        <v>5.1517147226961624E-3</v>
      </c>
      <c r="V31" s="4"/>
      <c r="W31" s="4"/>
    </row>
    <row r="32" spans="1:23">
      <c r="A32" s="1" t="s">
        <v>214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11">
        <f t="shared" si="1"/>
        <v>0</v>
      </c>
      <c r="L32" s="7"/>
      <c r="M32" s="7">
        <v>0</v>
      </c>
      <c r="N32" s="7"/>
      <c r="O32" s="7">
        <v>0</v>
      </c>
      <c r="P32" s="7"/>
      <c r="Q32" s="7">
        <v>25832925477</v>
      </c>
      <c r="R32" s="7"/>
      <c r="S32" s="7">
        <f t="shared" si="2"/>
        <v>25832925477</v>
      </c>
      <c r="T32" s="7"/>
      <c r="U32" s="11">
        <f t="shared" si="3"/>
        <v>3.4452473873446804E-3</v>
      </c>
      <c r="V32" s="4"/>
      <c r="W32" s="4"/>
    </row>
    <row r="33" spans="1:23">
      <c r="A33" s="1" t="s">
        <v>83</v>
      </c>
      <c r="C33" s="7">
        <v>0</v>
      </c>
      <c r="D33" s="7"/>
      <c r="E33" s="7">
        <v>56949485143</v>
      </c>
      <c r="F33" s="7"/>
      <c r="G33" s="7">
        <v>0</v>
      </c>
      <c r="H33" s="7"/>
      <c r="I33" s="7">
        <f t="shared" si="0"/>
        <v>56949485143</v>
      </c>
      <c r="J33" s="7"/>
      <c r="K33" s="11">
        <f t="shared" si="1"/>
        <v>1.241433863307397E-2</v>
      </c>
      <c r="L33" s="7"/>
      <c r="M33" s="7">
        <v>0</v>
      </c>
      <c r="N33" s="7"/>
      <c r="O33" s="7">
        <v>70523958199</v>
      </c>
      <c r="P33" s="7"/>
      <c r="Q33" s="7">
        <v>-3486</v>
      </c>
      <c r="R33" s="7"/>
      <c r="S33" s="7">
        <f t="shared" si="2"/>
        <v>70523954713</v>
      </c>
      <c r="T33" s="7"/>
      <c r="U33" s="11">
        <f t="shared" si="3"/>
        <v>9.4055344578183788E-3</v>
      </c>
      <c r="V33" s="4"/>
      <c r="W33" s="4"/>
    </row>
    <row r="34" spans="1:23">
      <c r="A34" s="1" t="s">
        <v>215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11">
        <f t="shared" si="1"/>
        <v>0</v>
      </c>
      <c r="L34" s="7"/>
      <c r="M34" s="7">
        <v>0</v>
      </c>
      <c r="N34" s="7"/>
      <c r="O34" s="7">
        <v>0</v>
      </c>
      <c r="P34" s="7"/>
      <c r="Q34" s="7">
        <v>16125184402</v>
      </c>
      <c r="R34" s="7"/>
      <c r="S34" s="7">
        <f t="shared" si="2"/>
        <v>16125184402</v>
      </c>
      <c r="T34" s="7"/>
      <c r="U34" s="11">
        <f t="shared" si="3"/>
        <v>2.15055973745229E-3</v>
      </c>
      <c r="V34" s="4"/>
      <c r="W34" s="4"/>
    </row>
    <row r="35" spans="1:23">
      <c r="A35" s="1" t="s">
        <v>216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11">
        <f t="shared" si="1"/>
        <v>0</v>
      </c>
      <c r="L35" s="7"/>
      <c r="M35" s="7">
        <v>0</v>
      </c>
      <c r="N35" s="7"/>
      <c r="O35" s="7">
        <v>0</v>
      </c>
      <c r="P35" s="7"/>
      <c r="Q35" s="7">
        <v>7876015272</v>
      </c>
      <c r="R35" s="7"/>
      <c r="S35" s="7">
        <f t="shared" si="2"/>
        <v>7876015272</v>
      </c>
      <c r="T35" s="7"/>
      <c r="U35" s="11">
        <f t="shared" si="3"/>
        <v>1.0503967528843734E-3</v>
      </c>
      <c r="V35" s="4"/>
      <c r="W35" s="4"/>
    </row>
    <row r="36" spans="1:23">
      <c r="A36" s="1" t="s">
        <v>45</v>
      </c>
      <c r="C36" s="7">
        <v>0</v>
      </c>
      <c r="D36" s="7"/>
      <c r="E36" s="7">
        <v>-4393627241</v>
      </c>
      <c r="F36" s="7"/>
      <c r="G36" s="7">
        <v>0</v>
      </c>
      <c r="H36" s="7"/>
      <c r="I36" s="7">
        <f t="shared" si="0"/>
        <v>-4393627241</v>
      </c>
      <c r="J36" s="7"/>
      <c r="K36" s="11">
        <f t="shared" si="1"/>
        <v>-9.5776065859617032E-4</v>
      </c>
      <c r="L36" s="7"/>
      <c r="M36" s="7">
        <v>0</v>
      </c>
      <c r="N36" s="7"/>
      <c r="O36" s="7">
        <v>27442163580</v>
      </c>
      <c r="P36" s="7"/>
      <c r="Q36" s="7">
        <v>4525638250</v>
      </c>
      <c r="R36" s="7"/>
      <c r="S36" s="7">
        <f t="shared" si="2"/>
        <v>31967801830</v>
      </c>
      <c r="T36" s="7"/>
      <c r="U36" s="11">
        <f t="shared" si="3"/>
        <v>4.2634345007505625E-3</v>
      </c>
      <c r="V36" s="4"/>
      <c r="W36" s="4"/>
    </row>
    <row r="37" spans="1:23">
      <c r="A37" s="1" t="s">
        <v>217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11">
        <f t="shared" si="1"/>
        <v>0</v>
      </c>
      <c r="L37" s="7"/>
      <c r="M37" s="7">
        <v>0</v>
      </c>
      <c r="N37" s="7"/>
      <c r="O37" s="7">
        <v>0</v>
      </c>
      <c r="P37" s="7"/>
      <c r="Q37" s="7">
        <v>3624972894</v>
      </c>
      <c r="R37" s="7"/>
      <c r="S37" s="7">
        <f t="shared" si="2"/>
        <v>3624972894</v>
      </c>
      <c r="T37" s="7"/>
      <c r="U37" s="11">
        <f t="shared" si="3"/>
        <v>4.8345002208008284E-4</v>
      </c>
      <c r="V37" s="4"/>
      <c r="W37" s="4"/>
    </row>
    <row r="38" spans="1:23">
      <c r="A38" s="1" t="s">
        <v>95</v>
      </c>
      <c r="C38" s="7">
        <v>0</v>
      </c>
      <c r="D38" s="7"/>
      <c r="E38" s="7">
        <v>16554753883</v>
      </c>
      <c r="F38" s="7"/>
      <c r="G38" s="7">
        <v>0</v>
      </c>
      <c r="H38" s="7"/>
      <c r="I38" s="7">
        <f t="shared" si="0"/>
        <v>16554753883</v>
      </c>
      <c r="J38" s="7"/>
      <c r="K38" s="11">
        <f t="shared" si="1"/>
        <v>3.6087476502150513E-3</v>
      </c>
      <c r="L38" s="7"/>
      <c r="M38" s="7">
        <v>0</v>
      </c>
      <c r="N38" s="7"/>
      <c r="O38" s="7">
        <v>24093466364</v>
      </c>
      <c r="P38" s="7"/>
      <c r="Q38" s="7">
        <v>1684620608</v>
      </c>
      <c r="R38" s="7"/>
      <c r="S38" s="7">
        <f t="shared" si="2"/>
        <v>25778086972</v>
      </c>
      <c r="T38" s="7"/>
      <c r="U38" s="11">
        <f t="shared" si="3"/>
        <v>3.4379337667388627E-3</v>
      </c>
      <c r="V38" s="4"/>
      <c r="W38" s="4"/>
    </row>
    <row r="39" spans="1:23">
      <c r="A39" s="1" t="s">
        <v>218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11">
        <f t="shared" si="1"/>
        <v>0</v>
      </c>
      <c r="L39" s="7"/>
      <c r="M39" s="7">
        <v>0</v>
      </c>
      <c r="N39" s="7"/>
      <c r="O39" s="7">
        <v>0</v>
      </c>
      <c r="P39" s="7"/>
      <c r="Q39" s="7">
        <v>-48299758</v>
      </c>
      <c r="R39" s="7"/>
      <c r="S39" s="7">
        <f t="shared" si="2"/>
        <v>-48299758</v>
      </c>
      <c r="T39" s="7"/>
      <c r="U39" s="11">
        <f t="shared" si="3"/>
        <v>-6.4415706694557856E-6</v>
      </c>
      <c r="V39" s="4"/>
      <c r="W39" s="4"/>
    </row>
    <row r="40" spans="1:23">
      <c r="A40" s="1" t="s">
        <v>219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11">
        <f t="shared" si="1"/>
        <v>0</v>
      </c>
      <c r="L40" s="7"/>
      <c r="M40" s="7">
        <v>0</v>
      </c>
      <c r="N40" s="7"/>
      <c r="O40" s="7">
        <v>0</v>
      </c>
      <c r="P40" s="7"/>
      <c r="Q40" s="7">
        <v>-5560593</v>
      </c>
      <c r="R40" s="7"/>
      <c r="S40" s="7">
        <f t="shared" si="2"/>
        <v>-5560593</v>
      </c>
      <c r="T40" s="7"/>
      <c r="U40" s="11">
        <f t="shared" si="3"/>
        <v>-7.4159694078759478E-7</v>
      </c>
      <c r="V40" s="4"/>
      <c r="W40" s="4"/>
    </row>
    <row r="41" spans="1:23">
      <c r="A41" s="1" t="s">
        <v>66</v>
      </c>
      <c r="C41" s="7">
        <v>0</v>
      </c>
      <c r="D41" s="7"/>
      <c r="E41" s="7">
        <v>434581451206</v>
      </c>
      <c r="F41" s="7"/>
      <c r="G41" s="7">
        <v>0</v>
      </c>
      <c r="H41" s="7"/>
      <c r="I41" s="7">
        <f t="shared" si="0"/>
        <v>434581451206</v>
      </c>
      <c r="J41" s="7"/>
      <c r="K41" s="11">
        <f t="shared" si="1"/>
        <v>9.4733802867173644E-2</v>
      </c>
      <c r="L41" s="7"/>
      <c r="M41" s="7">
        <v>0</v>
      </c>
      <c r="N41" s="7"/>
      <c r="O41" s="7">
        <v>631290736951</v>
      </c>
      <c r="P41" s="7"/>
      <c r="Q41" s="7">
        <v>513078313</v>
      </c>
      <c r="R41" s="7"/>
      <c r="S41" s="7">
        <f t="shared" si="2"/>
        <v>631803815264</v>
      </c>
      <c r="T41" s="7"/>
      <c r="U41" s="11">
        <f t="shared" si="3"/>
        <v>8.4261476532757049E-2</v>
      </c>
      <c r="V41" s="4"/>
      <c r="W41" s="4"/>
    </row>
    <row r="42" spans="1:23">
      <c r="A42" s="1" t="s">
        <v>220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11">
        <f t="shared" si="1"/>
        <v>0</v>
      </c>
      <c r="L42" s="7"/>
      <c r="M42" s="7">
        <v>0</v>
      </c>
      <c r="N42" s="7"/>
      <c r="O42" s="7">
        <v>0</v>
      </c>
      <c r="P42" s="7"/>
      <c r="Q42" s="7">
        <v>510188857</v>
      </c>
      <c r="R42" s="7"/>
      <c r="S42" s="7">
        <f t="shared" si="2"/>
        <v>510188857</v>
      </c>
      <c r="T42" s="7"/>
      <c r="U42" s="11">
        <f t="shared" si="3"/>
        <v>6.8042112698253531E-5</v>
      </c>
      <c r="V42" s="4"/>
      <c r="W42" s="4"/>
    </row>
    <row r="43" spans="1:23">
      <c r="A43" s="1" t="s">
        <v>221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11">
        <f t="shared" si="1"/>
        <v>0</v>
      </c>
      <c r="L43" s="7"/>
      <c r="M43" s="7">
        <v>0</v>
      </c>
      <c r="N43" s="7"/>
      <c r="O43" s="7">
        <v>0</v>
      </c>
      <c r="P43" s="7"/>
      <c r="Q43" s="7">
        <v>-258010</v>
      </c>
      <c r="R43" s="7"/>
      <c r="S43" s="7">
        <f t="shared" si="2"/>
        <v>-258010</v>
      </c>
      <c r="T43" s="7"/>
      <c r="U43" s="11">
        <f t="shared" si="3"/>
        <v>-3.440989597559241E-8</v>
      </c>
      <c r="V43" s="4"/>
      <c r="W43" s="4"/>
    </row>
    <row r="44" spans="1:23">
      <c r="A44" s="1" t="s">
        <v>81</v>
      </c>
      <c r="C44" s="7">
        <v>0</v>
      </c>
      <c r="D44" s="7"/>
      <c r="E44" s="7">
        <v>20092732650</v>
      </c>
      <c r="F44" s="7"/>
      <c r="G44" s="7">
        <v>0</v>
      </c>
      <c r="H44" s="7"/>
      <c r="I44" s="7">
        <f t="shared" si="0"/>
        <v>20092732650</v>
      </c>
      <c r="J44" s="7"/>
      <c r="K44" s="11">
        <f t="shared" si="1"/>
        <v>4.379986694428995E-3</v>
      </c>
      <c r="L44" s="7"/>
      <c r="M44" s="7">
        <v>0</v>
      </c>
      <c r="N44" s="7"/>
      <c r="O44" s="7">
        <v>36361953785</v>
      </c>
      <c r="P44" s="7"/>
      <c r="Q44" s="7">
        <v>646317719</v>
      </c>
      <c r="R44" s="7"/>
      <c r="S44" s="7">
        <f t="shared" si="2"/>
        <v>37008271504</v>
      </c>
      <c r="T44" s="7"/>
      <c r="U44" s="11">
        <f t="shared" si="3"/>
        <v>4.9356644032755356E-3</v>
      </c>
      <c r="V44" s="4"/>
      <c r="W44" s="4"/>
    </row>
    <row r="45" spans="1:23">
      <c r="A45" s="1" t="s">
        <v>54</v>
      </c>
      <c r="C45" s="7">
        <v>0</v>
      </c>
      <c r="D45" s="7"/>
      <c r="E45" s="7">
        <v>3312561730</v>
      </c>
      <c r="F45" s="7"/>
      <c r="G45" s="7">
        <v>0</v>
      </c>
      <c r="H45" s="7"/>
      <c r="I45" s="7">
        <f t="shared" si="0"/>
        <v>3312561730</v>
      </c>
      <c r="J45" s="7"/>
      <c r="K45" s="11">
        <f t="shared" si="1"/>
        <v>7.2210069952205794E-4</v>
      </c>
      <c r="L45" s="7"/>
      <c r="M45" s="7">
        <v>0</v>
      </c>
      <c r="N45" s="7"/>
      <c r="O45" s="7">
        <v>7791914345</v>
      </c>
      <c r="P45" s="7"/>
      <c r="Q45" s="7">
        <v>92049103</v>
      </c>
      <c r="R45" s="7"/>
      <c r="S45" s="7">
        <f t="shared" si="2"/>
        <v>7883963448</v>
      </c>
      <c r="T45" s="7"/>
      <c r="U45" s="11">
        <f t="shared" si="3"/>
        <v>1.0514567734624738E-3</v>
      </c>
      <c r="V45" s="4"/>
      <c r="W45" s="4"/>
    </row>
    <row r="46" spans="1:23">
      <c r="A46" s="1" t="s">
        <v>49</v>
      </c>
      <c r="C46" s="7">
        <v>0</v>
      </c>
      <c r="D46" s="7"/>
      <c r="E46" s="7">
        <v>10490629916</v>
      </c>
      <c r="F46" s="7"/>
      <c r="G46" s="7">
        <v>0</v>
      </c>
      <c r="H46" s="7"/>
      <c r="I46" s="7">
        <f t="shared" si="0"/>
        <v>10490629916</v>
      </c>
      <c r="J46" s="7"/>
      <c r="K46" s="11">
        <f t="shared" si="1"/>
        <v>2.2868377461966959E-3</v>
      </c>
      <c r="L46" s="7"/>
      <c r="M46" s="7">
        <v>0</v>
      </c>
      <c r="N46" s="7"/>
      <c r="O46" s="7">
        <v>21048438105</v>
      </c>
      <c r="P46" s="7"/>
      <c r="Q46" s="7">
        <v>-1917</v>
      </c>
      <c r="R46" s="7"/>
      <c r="S46" s="7">
        <f t="shared" si="2"/>
        <v>21048436188</v>
      </c>
      <c r="T46" s="7"/>
      <c r="U46" s="11">
        <f t="shared" si="3"/>
        <v>2.8071566981046274E-3</v>
      </c>
      <c r="V46" s="4"/>
      <c r="W46" s="4"/>
    </row>
    <row r="47" spans="1:23">
      <c r="A47" s="1" t="s">
        <v>88</v>
      </c>
      <c r="C47" s="7">
        <v>0</v>
      </c>
      <c r="D47" s="7"/>
      <c r="E47" s="7">
        <v>250542210988</v>
      </c>
      <c r="F47" s="7"/>
      <c r="G47" s="7">
        <v>0</v>
      </c>
      <c r="H47" s="7"/>
      <c r="I47" s="7">
        <f t="shared" si="0"/>
        <v>250542210988</v>
      </c>
      <c r="J47" s="7"/>
      <c r="K47" s="11">
        <f t="shared" si="1"/>
        <v>5.4615346236653477E-2</v>
      </c>
      <c r="L47" s="7"/>
      <c r="M47" s="7">
        <v>0</v>
      </c>
      <c r="N47" s="7"/>
      <c r="O47" s="7">
        <v>407922297565</v>
      </c>
      <c r="P47" s="7"/>
      <c r="Q47" s="7">
        <v>-536791819</v>
      </c>
      <c r="R47" s="7"/>
      <c r="S47" s="7">
        <f t="shared" si="2"/>
        <v>407385505746</v>
      </c>
      <c r="T47" s="7"/>
      <c r="U47" s="11">
        <f t="shared" si="3"/>
        <v>5.4331587437246483E-2</v>
      </c>
      <c r="V47" s="4"/>
      <c r="W47" s="4"/>
    </row>
    <row r="48" spans="1:23">
      <c r="A48" s="1" t="s">
        <v>86</v>
      </c>
      <c r="C48" s="7">
        <v>0</v>
      </c>
      <c r="D48" s="7"/>
      <c r="E48" s="7">
        <v>112795656273</v>
      </c>
      <c r="F48" s="7"/>
      <c r="G48" s="7">
        <v>0</v>
      </c>
      <c r="H48" s="7"/>
      <c r="I48" s="7">
        <f t="shared" si="0"/>
        <v>112795656273</v>
      </c>
      <c r="J48" s="7"/>
      <c r="K48" s="11">
        <f t="shared" si="1"/>
        <v>2.4588167387233233E-2</v>
      </c>
      <c r="L48" s="7"/>
      <c r="M48" s="7">
        <v>0</v>
      </c>
      <c r="N48" s="7"/>
      <c r="O48" s="7">
        <v>268493438735</v>
      </c>
      <c r="P48" s="7"/>
      <c r="Q48" s="7">
        <v>-2146</v>
      </c>
      <c r="R48" s="7"/>
      <c r="S48" s="7">
        <f t="shared" si="2"/>
        <v>268493436589</v>
      </c>
      <c r="T48" s="7"/>
      <c r="U48" s="11">
        <f t="shared" si="3"/>
        <v>3.5808035437218742E-2</v>
      </c>
      <c r="V48" s="4"/>
      <c r="W48" s="4"/>
    </row>
    <row r="49" spans="1:23">
      <c r="A49" s="1" t="s">
        <v>21</v>
      </c>
      <c r="C49" s="7">
        <v>0</v>
      </c>
      <c r="D49" s="7"/>
      <c r="E49" s="7">
        <v>9024313618</v>
      </c>
      <c r="F49" s="7"/>
      <c r="G49" s="7">
        <v>0</v>
      </c>
      <c r="H49" s="7"/>
      <c r="I49" s="7">
        <f t="shared" si="0"/>
        <v>9024313618</v>
      </c>
      <c r="J49" s="7"/>
      <c r="K49" s="11">
        <f t="shared" si="1"/>
        <v>1.9671975067659295E-3</v>
      </c>
      <c r="L49" s="7"/>
      <c r="M49" s="7">
        <v>0</v>
      </c>
      <c r="N49" s="7"/>
      <c r="O49" s="7">
        <v>7970891700</v>
      </c>
      <c r="P49" s="7"/>
      <c r="Q49" s="7">
        <v>1366314882</v>
      </c>
      <c r="R49" s="7"/>
      <c r="S49" s="7">
        <f t="shared" si="2"/>
        <v>9337206582</v>
      </c>
      <c r="T49" s="7"/>
      <c r="U49" s="11">
        <f t="shared" si="3"/>
        <v>1.2452707538050337E-3</v>
      </c>
      <c r="V49" s="4"/>
      <c r="W49" s="4"/>
    </row>
    <row r="50" spans="1:23">
      <c r="A50" s="1" t="s">
        <v>222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11">
        <f t="shared" si="1"/>
        <v>0</v>
      </c>
      <c r="L50" s="7"/>
      <c r="M50" s="7">
        <v>0</v>
      </c>
      <c r="N50" s="7"/>
      <c r="O50" s="7">
        <v>0</v>
      </c>
      <c r="P50" s="7"/>
      <c r="Q50" s="7">
        <v>-420901705</v>
      </c>
      <c r="R50" s="7"/>
      <c r="S50" s="7">
        <f t="shared" si="2"/>
        <v>-420901705</v>
      </c>
      <c r="T50" s="7"/>
      <c r="U50" s="11">
        <f t="shared" si="3"/>
        <v>-5.6134195903257566E-5</v>
      </c>
      <c r="V50" s="4"/>
      <c r="W50" s="4"/>
    </row>
    <row r="51" spans="1:23">
      <c r="A51" s="1" t="s">
        <v>35</v>
      </c>
      <c r="C51" s="7">
        <v>0</v>
      </c>
      <c r="D51" s="7"/>
      <c r="E51" s="7">
        <v>8247430511</v>
      </c>
      <c r="F51" s="7"/>
      <c r="G51" s="7">
        <v>0</v>
      </c>
      <c r="H51" s="7"/>
      <c r="I51" s="7">
        <f t="shared" si="0"/>
        <v>8247430511</v>
      </c>
      <c r="J51" s="7"/>
      <c r="K51" s="11">
        <f t="shared" si="1"/>
        <v>1.7978458445973365E-3</v>
      </c>
      <c r="L51" s="7"/>
      <c r="M51" s="7">
        <v>0</v>
      </c>
      <c r="N51" s="7"/>
      <c r="O51" s="7">
        <v>1392458262</v>
      </c>
      <c r="P51" s="7"/>
      <c r="Q51" s="7">
        <v>-1265156562</v>
      </c>
      <c r="R51" s="7"/>
      <c r="S51" s="7">
        <f t="shared" si="2"/>
        <v>127301700</v>
      </c>
      <c r="T51" s="7"/>
      <c r="U51" s="11">
        <f t="shared" si="3"/>
        <v>1.6977784793287363E-5</v>
      </c>
      <c r="V51" s="4"/>
      <c r="W51" s="4"/>
    </row>
    <row r="52" spans="1:23">
      <c r="A52" s="1" t="s">
        <v>223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11">
        <f t="shared" si="1"/>
        <v>0</v>
      </c>
      <c r="L52" s="7"/>
      <c r="M52" s="7">
        <v>0</v>
      </c>
      <c r="N52" s="7"/>
      <c r="O52" s="7">
        <v>0</v>
      </c>
      <c r="P52" s="7"/>
      <c r="Q52" s="7">
        <v>-155101515</v>
      </c>
      <c r="R52" s="7"/>
      <c r="S52" s="7">
        <f t="shared" si="2"/>
        <v>-155101515</v>
      </c>
      <c r="T52" s="7"/>
      <c r="U52" s="11">
        <f t="shared" si="3"/>
        <v>-2.0685349392685502E-5</v>
      </c>
      <c r="V52" s="4"/>
      <c r="W52" s="4"/>
    </row>
    <row r="53" spans="1:23">
      <c r="A53" s="1" t="s">
        <v>47</v>
      </c>
      <c r="C53" s="7">
        <v>0</v>
      </c>
      <c r="D53" s="7"/>
      <c r="E53" s="7">
        <v>11897225813</v>
      </c>
      <c r="F53" s="7"/>
      <c r="G53" s="7">
        <v>0</v>
      </c>
      <c r="H53" s="7"/>
      <c r="I53" s="7">
        <f t="shared" si="0"/>
        <v>11897225813</v>
      </c>
      <c r="J53" s="7"/>
      <c r="K53" s="11">
        <f t="shared" si="1"/>
        <v>2.5934596189213311E-3</v>
      </c>
      <c r="L53" s="7"/>
      <c r="M53" s="7">
        <v>0</v>
      </c>
      <c r="N53" s="7"/>
      <c r="O53" s="7">
        <v>32989562666</v>
      </c>
      <c r="P53" s="7"/>
      <c r="Q53" s="7">
        <v>2956497523</v>
      </c>
      <c r="R53" s="7"/>
      <c r="S53" s="7">
        <f t="shared" si="2"/>
        <v>35946060189</v>
      </c>
      <c r="T53" s="7"/>
      <c r="U53" s="11">
        <f t="shared" si="3"/>
        <v>4.7940009760702052E-3</v>
      </c>
      <c r="V53" s="4"/>
      <c r="W53" s="4"/>
    </row>
    <row r="54" spans="1:23">
      <c r="A54" s="1" t="s">
        <v>225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11">
        <f t="shared" si="1"/>
        <v>0</v>
      </c>
      <c r="L54" s="7"/>
      <c r="M54" s="7">
        <v>0</v>
      </c>
      <c r="N54" s="7"/>
      <c r="O54" s="7">
        <v>0</v>
      </c>
      <c r="P54" s="7"/>
      <c r="Q54" s="7">
        <v>3045168757</v>
      </c>
      <c r="R54" s="7"/>
      <c r="S54" s="7">
        <f t="shared" si="2"/>
        <v>3045168757</v>
      </c>
      <c r="T54" s="7"/>
      <c r="U54" s="11">
        <f t="shared" si="3"/>
        <v>4.0612356170882538E-4</v>
      </c>
      <c r="V54" s="4"/>
      <c r="W54" s="4"/>
    </row>
    <row r="55" spans="1:23">
      <c r="A55" s="1" t="s">
        <v>43</v>
      </c>
      <c r="C55" s="7">
        <v>0</v>
      </c>
      <c r="D55" s="7"/>
      <c r="E55" s="7">
        <v>12476177612</v>
      </c>
      <c r="F55" s="7"/>
      <c r="G55" s="7">
        <v>0</v>
      </c>
      <c r="H55" s="7"/>
      <c r="I55" s="7">
        <f t="shared" si="0"/>
        <v>12476177612</v>
      </c>
      <c r="J55" s="7"/>
      <c r="K55" s="11">
        <f t="shared" si="1"/>
        <v>2.7196645120290751E-3</v>
      </c>
      <c r="L55" s="7"/>
      <c r="M55" s="7">
        <v>0</v>
      </c>
      <c r="N55" s="7"/>
      <c r="O55" s="7">
        <v>30897722642</v>
      </c>
      <c r="P55" s="7"/>
      <c r="Q55" s="7">
        <v>-5225</v>
      </c>
      <c r="R55" s="7"/>
      <c r="S55" s="7">
        <f t="shared" si="2"/>
        <v>30897717417</v>
      </c>
      <c r="T55" s="7"/>
      <c r="U55" s="11">
        <f t="shared" si="3"/>
        <v>4.1207210658587646E-3</v>
      </c>
      <c r="V55" s="4"/>
      <c r="W55" s="4"/>
    </row>
    <row r="56" spans="1:23">
      <c r="A56" s="1" t="s">
        <v>73</v>
      </c>
      <c r="C56" s="7">
        <v>0</v>
      </c>
      <c r="D56" s="7"/>
      <c r="E56" s="7">
        <v>9852708800</v>
      </c>
      <c r="F56" s="7"/>
      <c r="G56" s="7">
        <v>0</v>
      </c>
      <c r="H56" s="7"/>
      <c r="I56" s="7">
        <f t="shared" si="0"/>
        <v>9852708800</v>
      </c>
      <c r="J56" s="7"/>
      <c r="K56" s="11">
        <f t="shared" si="1"/>
        <v>2.1477782141337289E-3</v>
      </c>
      <c r="L56" s="7"/>
      <c r="M56" s="7">
        <v>0</v>
      </c>
      <c r="N56" s="7"/>
      <c r="O56" s="7">
        <v>10932247101</v>
      </c>
      <c r="P56" s="7"/>
      <c r="Q56" s="7">
        <v>-7057</v>
      </c>
      <c r="R56" s="7"/>
      <c r="S56" s="7">
        <f t="shared" si="2"/>
        <v>10932240044</v>
      </c>
      <c r="T56" s="7"/>
      <c r="U56" s="11">
        <f t="shared" si="3"/>
        <v>1.4579948168452609E-3</v>
      </c>
      <c r="V56" s="4"/>
      <c r="W56" s="4"/>
    </row>
    <row r="57" spans="1:23">
      <c r="A57" s="1" t="s">
        <v>77</v>
      </c>
      <c r="C57" s="7">
        <v>0</v>
      </c>
      <c r="D57" s="7"/>
      <c r="E57" s="7">
        <v>6108039630</v>
      </c>
      <c r="F57" s="7"/>
      <c r="G57" s="7">
        <v>0</v>
      </c>
      <c r="H57" s="7"/>
      <c r="I57" s="7">
        <f t="shared" si="0"/>
        <v>6108039630</v>
      </c>
      <c r="J57" s="7"/>
      <c r="K57" s="11">
        <f t="shared" si="1"/>
        <v>1.3314830179878496E-3</v>
      </c>
      <c r="L57" s="7"/>
      <c r="M57" s="7">
        <v>0</v>
      </c>
      <c r="N57" s="7"/>
      <c r="O57" s="7">
        <v>6359600469</v>
      </c>
      <c r="P57" s="7"/>
      <c r="Q57" s="7">
        <v>2163259611</v>
      </c>
      <c r="R57" s="7"/>
      <c r="S57" s="7">
        <f t="shared" si="2"/>
        <v>8522860080</v>
      </c>
      <c r="T57" s="7"/>
      <c r="U57" s="11">
        <f t="shared" si="3"/>
        <v>1.1366641942844433E-3</v>
      </c>
      <c r="V57" s="4"/>
      <c r="W57" s="4"/>
    </row>
    <row r="58" spans="1:23">
      <c r="A58" s="1" t="s">
        <v>226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11">
        <f t="shared" si="1"/>
        <v>0</v>
      </c>
      <c r="L58" s="7"/>
      <c r="M58" s="7">
        <v>0</v>
      </c>
      <c r="N58" s="7"/>
      <c r="O58" s="7">
        <v>0</v>
      </c>
      <c r="P58" s="7"/>
      <c r="Q58" s="7">
        <v>9955199849</v>
      </c>
      <c r="R58" s="7"/>
      <c r="S58" s="7">
        <f t="shared" si="2"/>
        <v>9955199849</v>
      </c>
      <c r="T58" s="7"/>
      <c r="U58" s="11">
        <f t="shared" si="3"/>
        <v>1.327690365568479E-3</v>
      </c>
      <c r="V58" s="4"/>
      <c r="W58" s="4"/>
    </row>
    <row r="59" spans="1:23">
      <c r="A59" s="1" t="s">
        <v>62</v>
      </c>
      <c r="C59" s="7">
        <v>0</v>
      </c>
      <c r="D59" s="7"/>
      <c r="E59" s="7">
        <v>113321191543</v>
      </c>
      <c r="F59" s="7"/>
      <c r="G59" s="7">
        <v>0</v>
      </c>
      <c r="H59" s="7"/>
      <c r="I59" s="7">
        <f t="shared" si="0"/>
        <v>113321191543</v>
      </c>
      <c r="J59" s="7"/>
      <c r="K59" s="11">
        <f t="shared" si="1"/>
        <v>2.4702728085877337E-2</v>
      </c>
      <c r="L59" s="7"/>
      <c r="M59" s="7">
        <v>55589076253</v>
      </c>
      <c r="N59" s="7"/>
      <c r="O59" s="7">
        <v>158219334525</v>
      </c>
      <c r="P59" s="7"/>
      <c r="Q59" s="7">
        <v>-310940972</v>
      </c>
      <c r="R59" s="7"/>
      <c r="S59" s="7">
        <f t="shared" si="2"/>
        <v>213497469806</v>
      </c>
      <c r="T59" s="7"/>
      <c r="U59" s="11">
        <f t="shared" si="3"/>
        <v>2.8473414701277632E-2</v>
      </c>
      <c r="V59" s="4"/>
      <c r="W59" s="4"/>
    </row>
    <row r="60" spans="1:23">
      <c r="A60" s="1" t="s">
        <v>227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11">
        <f t="shared" si="1"/>
        <v>0</v>
      </c>
      <c r="L60" s="7"/>
      <c r="M60" s="7">
        <v>0</v>
      </c>
      <c r="N60" s="7"/>
      <c r="O60" s="7">
        <v>0</v>
      </c>
      <c r="P60" s="7"/>
      <c r="Q60" s="7">
        <v>58713703300</v>
      </c>
      <c r="R60" s="7"/>
      <c r="S60" s="7">
        <f t="shared" si="2"/>
        <v>58713703300</v>
      </c>
      <c r="T60" s="7"/>
      <c r="U60" s="11">
        <f t="shared" si="3"/>
        <v>7.8304423196573648E-3</v>
      </c>
      <c r="V60" s="4"/>
      <c r="W60" s="4"/>
    </row>
    <row r="61" spans="1:23">
      <c r="A61" s="1" t="s">
        <v>228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11">
        <f t="shared" si="1"/>
        <v>0</v>
      </c>
      <c r="L61" s="7"/>
      <c r="M61" s="7">
        <v>0</v>
      </c>
      <c r="N61" s="7"/>
      <c r="O61" s="7">
        <v>0</v>
      </c>
      <c r="P61" s="7"/>
      <c r="Q61" s="7">
        <v>11670045</v>
      </c>
      <c r="R61" s="7"/>
      <c r="S61" s="7">
        <f t="shared" si="2"/>
        <v>11670045</v>
      </c>
      <c r="T61" s="7"/>
      <c r="U61" s="11">
        <f t="shared" si="3"/>
        <v>1.5563932966957959E-6</v>
      </c>
      <c r="V61" s="4"/>
      <c r="W61" s="4"/>
    </row>
    <row r="62" spans="1:23">
      <c r="A62" s="1" t="s">
        <v>74</v>
      </c>
      <c r="C62" s="7">
        <v>0</v>
      </c>
      <c r="D62" s="7"/>
      <c r="E62" s="7">
        <v>8836466729</v>
      </c>
      <c r="F62" s="7"/>
      <c r="G62" s="7">
        <v>0</v>
      </c>
      <c r="H62" s="7"/>
      <c r="I62" s="7">
        <f t="shared" si="0"/>
        <v>8836466729</v>
      </c>
      <c r="J62" s="7"/>
      <c r="K62" s="11">
        <f t="shared" si="1"/>
        <v>1.9262490261017086E-3</v>
      </c>
      <c r="L62" s="7"/>
      <c r="M62" s="7">
        <v>0</v>
      </c>
      <c r="N62" s="7"/>
      <c r="O62" s="7">
        <v>21557758252</v>
      </c>
      <c r="P62" s="7"/>
      <c r="Q62" s="7">
        <v>25893592415</v>
      </c>
      <c r="R62" s="7"/>
      <c r="S62" s="7">
        <f t="shared" si="2"/>
        <v>47451350667</v>
      </c>
      <c r="T62" s="7"/>
      <c r="U62" s="11">
        <f t="shared" si="3"/>
        <v>6.3284215354165634E-3</v>
      </c>
      <c r="V62" s="4"/>
      <c r="W62" s="4"/>
    </row>
    <row r="63" spans="1:23">
      <c r="A63" s="1" t="s">
        <v>229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11">
        <f t="shared" si="1"/>
        <v>0</v>
      </c>
      <c r="L63" s="7"/>
      <c r="M63" s="7">
        <v>0</v>
      </c>
      <c r="N63" s="7"/>
      <c r="O63" s="7">
        <v>0</v>
      </c>
      <c r="P63" s="7"/>
      <c r="Q63" s="7">
        <v>16575324881</v>
      </c>
      <c r="R63" s="7"/>
      <c r="S63" s="7">
        <f t="shared" si="2"/>
        <v>16575324881</v>
      </c>
      <c r="T63" s="7"/>
      <c r="U63" s="11">
        <f t="shared" si="3"/>
        <v>2.2105934069100372E-3</v>
      </c>
      <c r="V63" s="4"/>
      <c r="W63" s="4"/>
    </row>
    <row r="64" spans="1:23">
      <c r="A64" s="1" t="s">
        <v>230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11">
        <f t="shared" si="1"/>
        <v>0</v>
      </c>
      <c r="L64" s="7"/>
      <c r="M64" s="7">
        <v>0</v>
      </c>
      <c r="N64" s="7"/>
      <c r="O64" s="7">
        <v>0</v>
      </c>
      <c r="P64" s="7"/>
      <c r="Q64" s="7">
        <v>1508281696</v>
      </c>
      <c r="R64" s="7"/>
      <c r="S64" s="7">
        <f t="shared" si="2"/>
        <v>1508281696</v>
      </c>
      <c r="T64" s="7"/>
      <c r="U64" s="11">
        <f t="shared" si="3"/>
        <v>2.0115428185438585E-4</v>
      </c>
      <c r="V64" s="4"/>
      <c r="W64" s="4"/>
    </row>
    <row r="65" spans="1:23">
      <c r="A65" s="1" t="s">
        <v>231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11">
        <f t="shared" si="1"/>
        <v>0</v>
      </c>
      <c r="L65" s="7"/>
      <c r="M65" s="7">
        <v>0</v>
      </c>
      <c r="N65" s="7"/>
      <c r="O65" s="7">
        <v>0</v>
      </c>
      <c r="P65" s="7"/>
      <c r="Q65" s="7">
        <v>67414199</v>
      </c>
      <c r="R65" s="7"/>
      <c r="S65" s="7">
        <f t="shared" si="2"/>
        <v>67414199</v>
      </c>
      <c r="T65" s="7"/>
      <c r="U65" s="11">
        <f t="shared" si="3"/>
        <v>8.9907971585127942E-6</v>
      </c>
      <c r="V65" s="4"/>
      <c r="W65" s="4"/>
    </row>
    <row r="66" spans="1:23">
      <c r="A66" s="1" t="s">
        <v>91</v>
      </c>
      <c r="C66" s="7">
        <v>0</v>
      </c>
      <c r="D66" s="7"/>
      <c r="E66" s="7">
        <v>234078677918</v>
      </c>
      <c r="F66" s="7"/>
      <c r="G66" s="7">
        <v>0</v>
      </c>
      <c r="H66" s="7"/>
      <c r="I66" s="7">
        <f t="shared" si="0"/>
        <v>234078677918</v>
      </c>
      <c r="J66" s="7"/>
      <c r="K66" s="11">
        <f t="shared" si="1"/>
        <v>5.1026483683908976E-2</v>
      </c>
      <c r="L66" s="7"/>
      <c r="M66" s="7">
        <v>122422746000</v>
      </c>
      <c r="N66" s="7"/>
      <c r="O66" s="7">
        <v>86069869500</v>
      </c>
      <c r="P66" s="7"/>
      <c r="Q66" s="7">
        <v>0</v>
      </c>
      <c r="R66" s="7"/>
      <c r="S66" s="7">
        <f t="shared" si="2"/>
        <v>208492615500</v>
      </c>
      <c r="T66" s="7"/>
      <c r="U66" s="11">
        <f t="shared" si="3"/>
        <v>2.7805934696462097E-2</v>
      </c>
      <c r="V66" s="4"/>
      <c r="W66" s="4"/>
    </row>
    <row r="67" spans="1:23">
      <c r="A67" s="1" t="s">
        <v>27</v>
      </c>
      <c r="C67" s="7">
        <v>0</v>
      </c>
      <c r="D67" s="7"/>
      <c r="E67" s="7">
        <v>138976400217</v>
      </c>
      <c r="F67" s="7"/>
      <c r="G67" s="7">
        <v>0</v>
      </c>
      <c r="H67" s="7"/>
      <c r="I67" s="7">
        <f t="shared" si="0"/>
        <v>138976400217</v>
      </c>
      <c r="J67" s="7"/>
      <c r="K67" s="11">
        <f t="shared" si="1"/>
        <v>3.0295271150691336E-2</v>
      </c>
      <c r="L67" s="7"/>
      <c r="M67" s="7">
        <v>108647291500</v>
      </c>
      <c r="N67" s="7"/>
      <c r="O67" s="7">
        <v>-87020859787</v>
      </c>
      <c r="P67" s="7"/>
      <c r="Q67" s="7">
        <v>0</v>
      </c>
      <c r="R67" s="7"/>
      <c r="S67" s="7">
        <f t="shared" si="2"/>
        <v>21626431713</v>
      </c>
      <c r="T67" s="7"/>
      <c r="U67" s="11">
        <f t="shared" si="3"/>
        <v>2.8842419501863602E-3</v>
      </c>
      <c r="V67" s="4"/>
      <c r="W67" s="4"/>
    </row>
    <row r="68" spans="1:23">
      <c r="A68" s="1" t="s">
        <v>40</v>
      </c>
      <c r="C68" s="7">
        <v>0</v>
      </c>
      <c r="D68" s="7"/>
      <c r="E68" s="7">
        <v>5499661719</v>
      </c>
      <c r="F68" s="7"/>
      <c r="G68" s="7">
        <v>0</v>
      </c>
      <c r="H68" s="7"/>
      <c r="I68" s="7">
        <f t="shared" si="0"/>
        <v>5499661719</v>
      </c>
      <c r="J68" s="7"/>
      <c r="K68" s="11">
        <f t="shared" si="1"/>
        <v>1.1988635678721626E-3</v>
      </c>
      <c r="L68" s="7"/>
      <c r="M68" s="7">
        <v>2271514700</v>
      </c>
      <c r="N68" s="7"/>
      <c r="O68" s="7">
        <v>7249712666</v>
      </c>
      <c r="P68" s="7"/>
      <c r="Q68" s="7">
        <v>0</v>
      </c>
      <c r="R68" s="7"/>
      <c r="S68" s="7">
        <f t="shared" si="2"/>
        <v>9521227366</v>
      </c>
      <c r="T68" s="7"/>
      <c r="U68" s="11">
        <f t="shared" si="3"/>
        <v>1.2698129654820499E-3</v>
      </c>
      <c r="V68" s="4"/>
      <c r="W68" s="4"/>
    </row>
    <row r="69" spans="1:23">
      <c r="A69" s="1" t="s">
        <v>57</v>
      </c>
      <c r="C69" s="7">
        <v>0</v>
      </c>
      <c r="D69" s="7"/>
      <c r="E69" s="7">
        <v>204583380557</v>
      </c>
      <c r="F69" s="7"/>
      <c r="G69" s="7">
        <v>0</v>
      </c>
      <c r="H69" s="7"/>
      <c r="I69" s="7">
        <f t="shared" si="0"/>
        <v>204583380557</v>
      </c>
      <c r="J69" s="7"/>
      <c r="K69" s="11">
        <f t="shared" si="1"/>
        <v>4.4596845055864691E-2</v>
      </c>
      <c r="L69" s="7"/>
      <c r="M69" s="7">
        <v>27196968105</v>
      </c>
      <c r="N69" s="7"/>
      <c r="O69" s="7">
        <v>230099565222</v>
      </c>
      <c r="P69" s="7"/>
      <c r="Q69" s="7">
        <v>0</v>
      </c>
      <c r="R69" s="7"/>
      <c r="S69" s="7">
        <f t="shared" si="2"/>
        <v>257296533327</v>
      </c>
      <c r="T69" s="7"/>
      <c r="U69" s="11">
        <f t="shared" si="3"/>
        <v>3.4314743407862544E-2</v>
      </c>
      <c r="V69" s="4"/>
      <c r="W69" s="4"/>
    </row>
    <row r="70" spans="1:23">
      <c r="A70" s="1" t="s">
        <v>90</v>
      </c>
      <c r="C70" s="7">
        <v>7250000000</v>
      </c>
      <c r="D70" s="7"/>
      <c r="E70" s="7">
        <v>19508231250</v>
      </c>
      <c r="F70" s="7"/>
      <c r="G70" s="7">
        <v>0</v>
      </c>
      <c r="H70" s="7"/>
      <c r="I70" s="7">
        <f t="shared" si="0"/>
        <v>26758231250</v>
      </c>
      <c r="J70" s="7"/>
      <c r="K70" s="11">
        <f t="shared" si="1"/>
        <v>5.8329894137845971E-3</v>
      </c>
      <c r="L70" s="7"/>
      <c r="M70" s="7">
        <v>7250000000</v>
      </c>
      <c r="N70" s="7"/>
      <c r="O70" s="7">
        <v>17932036050</v>
      </c>
      <c r="P70" s="7"/>
      <c r="Q70" s="7">
        <v>0</v>
      </c>
      <c r="R70" s="7"/>
      <c r="S70" s="7">
        <f t="shared" si="2"/>
        <v>25182036050</v>
      </c>
      <c r="T70" s="7"/>
      <c r="U70" s="11">
        <f t="shared" si="3"/>
        <v>3.3584405291814967E-3</v>
      </c>
      <c r="V70" s="4"/>
      <c r="W70" s="4"/>
    </row>
    <row r="71" spans="1:23">
      <c r="A71" s="1" t="s">
        <v>100</v>
      </c>
      <c r="C71" s="7">
        <v>0</v>
      </c>
      <c r="D71" s="7"/>
      <c r="E71" s="7">
        <v>98994813383</v>
      </c>
      <c r="F71" s="7"/>
      <c r="G71" s="7">
        <v>0</v>
      </c>
      <c r="H71" s="7"/>
      <c r="I71" s="7">
        <f t="shared" ref="I71:I133" si="4">C71+E71+G71</f>
        <v>98994813383</v>
      </c>
      <c r="J71" s="7"/>
      <c r="K71" s="11">
        <f t="shared" si="1"/>
        <v>2.1579740943550623E-2</v>
      </c>
      <c r="L71" s="7"/>
      <c r="M71" s="7">
        <v>0</v>
      </c>
      <c r="N71" s="7"/>
      <c r="O71" s="7">
        <v>157834159309</v>
      </c>
      <c r="P71" s="7"/>
      <c r="Q71" s="7">
        <v>0</v>
      </c>
      <c r="R71" s="7"/>
      <c r="S71" s="7">
        <f t="shared" ref="S71:S133" si="5">M71+O71+Q71</f>
        <v>157834159309</v>
      </c>
      <c r="T71" s="7"/>
      <c r="U71" s="11">
        <f t="shared" si="3"/>
        <v>2.1049792656167476E-2</v>
      </c>
      <c r="V71" s="4"/>
      <c r="W71" s="4"/>
    </row>
    <row r="72" spans="1:23">
      <c r="A72" s="1" t="s">
        <v>87</v>
      </c>
      <c r="C72" s="7">
        <v>0</v>
      </c>
      <c r="D72" s="7"/>
      <c r="E72" s="7">
        <v>15092065585</v>
      </c>
      <c r="F72" s="7"/>
      <c r="G72" s="7">
        <v>0</v>
      </c>
      <c r="H72" s="7"/>
      <c r="I72" s="7">
        <f t="shared" si="4"/>
        <v>15092065585</v>
      </c>
      <c r="J72" s="7"/>
      <c r="K72" s="11">
        <f t="shared" si="1"/>
        <v>3.2898982734312025E-3</v>
      </c>
      <c r="L72" s="7"/>
      <c r="M72" s="7">
        <v>0</v>
      </c>
      <c r="N72" s="7"/>
      <c r="O72" s="7">
        <v>119875702481</v>
      </c>
      <c r="P72" s="7"/>
      <c r="Q72" s="7">
        <v>0</v>
      </c>
      <c r="R72" s="7"/>
      <c r="S72" s="7">
        <f t="shared" si="5"/>
        <v>119875702481</v>
      </c>
      <c r="T72" s="7"/>
      <c r="U72" s="11">
        <f t="shared" si="3"/>
        <v>1.5987405342321129E-2</v>
      </c>
      <c r="V72" s="4"/>
      <c r="W72" s="4"/>
    </row>
    <row r="73" spans="1:23">
      <c r="A73" s="1" t="s">
        <v>111</v>
      </c>
      <c r="C73" s="7">
        <v>0</v>
      </c>
      <c r="D73" s="7"/>
      <c r="E73" s="7">
        <v>19955014282</v>
      </c>
      <c r="F73" s="7"/>
      <c r="G73" s="7">
        <v>0</v>
      </c>
      <c r="H73" s="7"/>
      <c r="I73" s="7">
        <f t="shared" si="4"/>
        <v>19955014282</v>
      </c>
      <c r="J73" s="7"/>
      <c r="K73" s="11">
        <f t="shared" ref="K73:K133" si="6">I73/$I$134</f>
        <v>4.3499656599621638E-3</v>
      </c>
      <c r="L73" s="7"/>
      <c r="M73" s="7">
        <v>0</v>
      </c>
      <c r="N73" s="7"/>
      <c r="O73" s="7">
        <v>19955014282</v>
      </c>
      <c r="P73" s="7"/>
      <c r="Q73" s="7">
        <v>0</v>
      </c>
      <c r="R73" s="7"/>
      <c r="S73" s="7">
        <f t="shared" si="5"/>
        <v>19955014282</v>
      </c>
      <c r="T73" s="7"/>
      <c r="U73" s="11">
        <f t="shared" ref="U73:U133" si="7">S73/$S$134</f>
        <v>2.6613308229722914E-3</v>
      </c>
      <c r="V73" s="4"/>
      <c r="W73" s="4"/>
    </row>
    <row r="74" spans="1:23">
      <c r="A74" s="1" t="s">
        <v>94</v>
      </c>
      <c r="C74" s="7">
        <v>0</v>
      </c>
      <c r="D74" s="7"/>
      <c r="E74" s="7">
        <v>38268651822</v>
      </c>
      <c r="F74" s="7"/>
      <c r="G74" s="7">
        <v>0</v>
      </c>
      <c r="H74" s="7"/>
      <c r="I74" s="7">
        <f t="shared" si="4"/>
        <v>38268651822</v>
      </c>
      <c r="J74" s="7"/>
      <c r="K74" s="11">
        <f t="shared" si="6"/>
        <v>8.3421298990954285E-3</v>
      </c>
      <c r="L74" s="7"/>
      <c r="M74" s="7">
        <v>0</v>
      </c>
      <c r="N74" s="7"/>
      <c r="O74" s="7">
        <v>51219106523</v>
      </c>
      <c r="P74" s="7"/>
      <c r="Q74" s="7">
        <v>0</v>
      </c>
      <c r="R74" s="7"/>
      <c r="S74" s="7">
        <f t="shared" si="5"/>
        <v>51219106523</v>
      </c>
      <c r="T74" s="7"/>
      <c r="U74" s="11">
        <f t="shared" si="7"/>
        <v>6.8309140243371057E-3</v>
      </c>
      <c r="V74" s="4"/>
      <c r="W74" s="4"/>
    </row>
    <row r="75" spans="1:23">
      <c r="A75" s="1" t="s">
        <v>63</v>
      </c>
      <c r="C75" s="7">
        <v>0</v>
      </c>
      <c r="D75" s="7"/>
      <c r="E75" s="7">
        <v>87996089340</v>
      </c>
      <c r="F75" s="7"/>
      <c r="G75" s="7">
        <v>0</v>
      </c>
      <c r="H75" s="7"/>
      <c r="I75" s="7">
        <f t="shared" si="4"/>
        <v>87996089340</v>
      </c>
      <c r="J75" s="7"/>
      <c r="K75" s="11">
        <f t="shared" si="6"/>
        <v>1.9182144469084204E-2</v>
      </c>
      <c r="L75" s="7"/>
      <c r="M75" s="7">
        <v>0</v>
      </c>
      <c r="N75" s="7"/>
      <c r="O75" s="7">
        <v>111159641250</v>
      </c>
      <c r="P75" s="7"/>
      <c r="Q75" s="7">
        <v>0</v>
      </c>
      <c r="R75" s="7"/>
      <c r="S75" s="7">
        <f t="shared" si="5"/>
        <v>111159641250</v>
      </c>
      <c r="T75" s="7"/>
      <c r="U75" s="11">
        <f t="shared" si="7"/>
        <v>1.4824974582755208E-2</v>
      </c>
      <c r="V75" s="4"/>
      <c r="W75" s="4"/>
    </row>
    <row r="76" spans="1:23">
      <c r="A76" s="1" t="s">
        <v>16</v>
      </c>
      <c r="C76" s="7">
        <v>0</v>
      </c>
      <c r="D76" s="7"/>
      <c r="E76" s="7">
        <v>57253666817</v>
      </c>
      <c r="F76" s="7"/>
      <c r="G76" s="7">
        <v>0</v>
      </c>
      <c r="H76" s="7"/>
      <c r="I76" s="7">
        <f t="shared" si="4"/>
        <v>57253666817</v>
      </c>
      <c r="J76" s="7"/>
      <c r="K76" s="11">
        <f t="shared" si="6"/>
        <v>1.2480646770847811E-2</v>
      </c>
      <c r="L76" s="7"/>
      <c r="M76" s="7">
        <v>0</v>
      </c>
      <c r="N76" s="7"/>
      <c r="O76" s="7">
        <v>116941283884</v>
      </c>
      <c r="P76" s="7"/>
      <c r="Q76" s="7">
        <v>0</v>
      </c>
      <c r="R76" s="7"/>
      <c r="S76" s="7">
        <f t="shared" si="5"/>
        <v>116941283884</v>
      </c>
      <c r="T76" s="7"/>
      <c r="U76" s="11">
        <f t="shared" si="7"/>
        <v>1.5596052144105504E-2</v>
      </c>
      <c r="V76" s="4"/>
      <c r="W76" s="4"/>
    </row>
    <row r="77" spans="1:23">
      <c r="A77" s="1" t="s">
        <v>18</v>
      </c>
      <c r="C77" s="7">
        <v>0</v>
      </c>
      <c r="D77" s="7"/>
      <c r="E77" s="7">
        <v>25462691672</v>
      </c>
      <c r="F77" s="7"/>
      <c r="G77" s="7">
        <v>0</v>
      </c>
      <c r="H77" s="7"/>
      <c r="I77" s="7">
        <f t="shared" si="4"/>
        <v>25462691672</v>
      </c>
      <c r="J77" s="7"/>
      <c r="K77" s="11">
        <f t="shared" si="6"/>
        <v>5.5505765527471933E-3</v>
      </c>
      <c r="L77" s="7"/>
      <c r="M77" s="7">
        <v>0</v>
      </c>
      <c r="N77" s="7"/>
      <c r="O77" s="7">
        <v>24635381133</v>
      </c>
      <c r="P77" s="7"/>
      <c r="Q77" s="7">
        <v>0</v>
      </c>
      <c r="R77" s="7"/>
      <c r="S77" s="7">
        <f t="shared" si="5"/>
        <v>24635381133</v>
      </c>
      <c r="T77" s="7"/>
      <c r="U77" s="11">
        <f t="shared" si="7"/>
        <v>3.2855350649416762E-3</v>
      </c>
      <c r="V77" s="4"/>
      <c r="W77" s="4"/>
    </row>
    <row r="78" spans="1:23">
      <c r="A78" s="1" t="s">
        <v>61</v>
      </c>
      <c r="C78" s="7">
        <v>0</v>
      </c>
      <c r="D78" s="7"/>
      <c r="E78" s="7">
        <v>35672059847</v>
      </c>
      <c r="F78" s="7"/>
      <c r="G78" s="7">
        <v>0</v>
      </c>
      <c r="H78" s="7"/>
      <c r="I78" s="7">
        <f t="shared" si="4"/>
        <v>35672059847</v>
      </c>
      <c r="J78" s="7"/>
      <c r="K78" s="11">
        <f t="shared" si="6"/>
        <v>7.7761024453154616E-3</v>
      </c>
      <c r="L78" s="7"/>
      <c r="M78" s="7">
        <v>0</v>
      </c>
      <c r="N78" s="7"/>
      <c r="O78" s="7">
        <v>95827090893</v>
      </c>
      <c r="P78" s="7"/>
      <c r="Q78" s="7">
        <v>0</v>
      </c>
      <c r="R78" s="7"/>
      <c r="S78" s="7">
        <f t="shared" si="5"/>
        <v>95827090893</v>
      </c>
      <c r="T78" s="7"/>
      <c r="U78" s="11">
        <f t="shared" si="7"/>
        <v>1.2780125689980113E-2</v>
      </c>
      <c r="V78" s="4"/>
      <c r="W78" s="4"/>
    </row>
    <row r="79" spans="1:23">
      <c r="A79" s="1" t="s">
        <v>65</v>
      </c>
      <c r="C79" s="7">
        <v>0</v>
      </c>
      <c r="D79" s="7"/>
      <c r="E79" s="7">
        <v>69874226225</v>
      </c>
      <c r="F79" s="7"/>
      <c r="G79" s="7">
        <v>0</v>
      </c>
      <c r="H79" s="7"/>
      <c r="I79" s="7">
        <f t="shared" si="4"/>
        <v>69874226225</v>
      </c>
      <c r="J79" s="7"/>
      <c r="K79" s="11">
        <f t="shared" si="6"/>
        <v>1.5231784868695874E-2</v>
      </c>
      <c r="L79" s="7"/>
      <c r="M79" s="7">
        <v>0</v>
      </c>
      <c r="N79" s="7"/>
      <c r="O79" s="7">
        <v>107761001795</v>
      </c>
      <c r="P79" s="7"/>
      <c r="Q79" s="7">
        <v>0</v>
      </c>
      <c r="R79" s="7"/>
      <c r="S79" s="7">
        <f t="shared" si="5"/>
        <v>107761001795</v>
      </c>
      <c r="T79" s="7"/>
      <c r="U79" s="11">
        <f t="shared" si="7"/>
        <v>1.4371709863926115E-2</v>
      </c>
      <c r="V79" s="4"/>
      <c r="W79" s="4"/>
    </row>
    <row r="80" spans="1:23">
      <c r="A80" s="1" t="s">
        <v>85</v>
      </c>
      <c r="C80" s="7">
        <v>0</v>
      </c>
      <c r="D80" s="7"/>
      <c r="E80" s="7">
        <v>24787376156</v>
      </c>
      <c r="F80" s="7"/>
      <c r="G80" s="7">
        <v>0</v>
      </c>
      <c r="H80" s="7"/>
      <c r="I80" s="7">
        <f t="shared" si="4"/>
        <v>24787376156</v>
      </c>
      <c r="J80" s="7"/>
      <c r="K80" s="11">
        <f t="shared" si="6"/>
        <v>5.4033654677173304E-3</v>
      </c>
      <c r="L80" s="7"/>
      <c r="M80" s="7">
        <v>0</v>
      </c>
      <c r="N80" s="7"/>
      <c r="O80" s="7">
        <v>50611715614</v>
      </c>
      <c r="P80" s="7"/>
      <c r="Q80" s="7">
        <v>0</v>
      </c>
      <c r="R80" s="7"/>
      <c r="S80" s="7">
        <f t="shared" si="5"/>
        <v>50611715614</v>
      </c>
      <c r="T80" s="7"/>
      <c r="U80" s="11">
        <f t="shared" si="7"/>
        <v>6.7499084121700947E-3</v>
      </c>
      <c r="V80" s="4"/>
      <c r="W80" s="4"/>
    </row>
    <row r="81" spans="1:23">
      <c r="A81" s="1" t="s">
        <v>96</v>
      </c>
      <c r="C81" s="7">
        <v>0</v>
      </c>
      <c r="D81" s="7"/>
      <c r="E81" s="7">
        <v>180054920496</v>
      </c>
      <c r="F81" s="7"/>
      <c r="G81" s="7">
        <v>0</v>
      </c>
      <c r="H81" s="7"/>
      <c r="I81" s="7">
        <f t="shared" si="4"/>
        <v>180054920496</v>
      </c>
      <c r="J81" s="7"/>
      <c r="K81" s="11">
        <f t="shared" si="6"/>
        <v>3.9249920345650474E-2</v>
      </c>
      <c r="L81" s="7"/>
      <c r="M81" s="7">
        <v>0</v>
      </c>
      <c r="N81" s="7"/>
      <c r="O81" s="7">
        <v>291341414253</v>
      </c>
      <c r="P81" s="7"/>
      <c r="Q81" s="7">
        <v>0</v>
      </c>
      <c r="R81" s="7"/>
      <c r="S81" s="7">
        <f t="shared" si="5"/>
        <v>291341414253</v>
      </c>
      <c r="T81" s="7"/>
      <c r="U81" s="11">
        <f t="shared" si="7"/>
        <v>3.8855190720622095E-2</v>
      </c>
      <c r="V81" s="4"/>
      <c r="W81" s="4"/>
    </row>
    <row r="82" spans="1:23">
      <c r="A82" s="1" t="s">
        <v>56</v>
      </c>
      <c r="C82" s="7">
        <v>0</v>
      </c>
      <c r="D82" s="7"/>
      <c r="E82" s="7">
        <v>5104446750</v>
      </c>
      <c r="F82" s="7"/>
      <c r="G82" s="7">
        <v>0</v>
      </c>
      <c r="H82" s="7"/>
      <c r="I82" s="7">
        <f t="shared" si="4"/>
        <v>5104446750</v>
      </c>
      <c r="J82" s="7"/>
      <c r="K82" s="11">
        <f t="shared" si="6"/>
        <v>1.1127112094143814E-3</v>
      </c>
      <c r="L82" s="7"/>
      <c r="M82" s="7">
        <v>0</v>
      </c>
      <c r="N82" s="7"/>
      <c r="O82" s="7">
        <v>9200926800</v>
      </c>
      <c r="P82" s="7"/>
      <c r="Q82" s="7">
        <v>0</v>
      </c>
      <c r="R82" s="7"/>
      <c r="S82" s="7">
        <f t="shared" si="5"/>
        <v>9200926800</v>
      </c>
      <c r="T82" s="7"/>
      <c r="U82" s="11">
        <f t="shared" si="7"/>
        <v>1.2270955934538985E-3</v>
      </c>
      <c r="V82" s="4"/>
      <c r="W82" s="4"/>
    </row>
    <row r="83" spans="1:23">
      <c r="A83" s="1" t="s">
        <v>105</v>
      </c>
      <c r="C83" s="7">
        <v>0</v>
      </c>
      <c r="D83" s="7"/>
      <c r="E83" s="7">
        <v>-3077121000</v>
      </c>
      <c r="F83" s="7"/>
      <c r="G83" s="7">
        <v>0</v>
      </c>
      <c r="H83" s="7"/>
      <c r="I83" s="7">
        <f t="shared" si="4"/>
        <v>-3077121000</v>
      </c>
      <c r="J83" s="7"/>
      <c r="K83" s="11">
        <f t="shared" si="6"/>
        <v>-6.7077730400936998E-4</v>
      </c>
      <c r="L83" s="7"/>
      <c r="M83" s="7">
        <v>0</v>
      </c>
      <c r="N83" s="7"/>
      <c r="O83" s="7">
        <v>-3077121000</v>
      </c>
      <c r="P83" s="7"/>
      <c r="Q83" s="7">
        <v>0</v>
      </c>
      <c r="R83" s="7"/>
      <c r="S83" s="7">
        <f t="shared" si="5"/>
        <v>-3077121000</v>
      </c>
      <c r="T83" s="7"/>
      <c r="U83" s="11">
        <f t="shared" si="7"/>
        <v>-4.1038492118255452E-4</v>
      </c>
      <c r="V83" s="4"/>
      <c r="W83" s="4"/>
    </row>
    <row r="84" spans="1:23">
      <c r="A84" s="1" t="s">
        <v>32</v>
      </c>
      <c r="C84" s="7">
        <v>0</v>
      </c>
      <c r="D84" s="7"/>
      <c r="E84" s="7">
        <v>32751899781</v>
      </c>
      <c r="F84" s="7"/>
      <c r="G84" s="7">
        <v>0</v>
      </c>
      <c r="H84" s="7"/>
      <c r="I84" s="7">
        <f t="shared" si="4"/>
        <v>32751899781</v>
      </c>
      <c r="J84" s="7"/>
      <c r="K84" s="11">
        <f t="shared" si="6"/>
        <v>7.1395408358281183E-3</v>
      </c>
      <c r="L84" s="7"/>
      <c r="M84" s="7">
        <v>0</v>
      </c>
      <c r="N84" s="7"/>
      <c r="O84" s="7">
        <v>58759719220</v>
      </c>
      <c r="P84" s="7"/>
      <c r="Q84" s="7">
        <v>0</v>
      </c>
      <c r="R84" s="7"/>
      <c r="S84" s="7">
        <f t="shared" si="5"/>
        <v>58759719220</v>
      </c>
      <c r="T84" s="7"/>
      <c r="U84" s="11">
        <f t="shared" si="7"/>
        <v>7.8365793027991865E-3</v>
      </c>
      <c r="V84" s="4"/>
      <c r="W84" s="4"/>
    </row>
    <row r="85" spans="1:23">
      <c r="A85" s="1" t="s">
        <v>46</v>
      </c>
      <c r="C85" s="7">
        <v>0</v>
      </c>
      <c r="D85" s="7"/>
      <c r="E85" s="7">
        <v>5073432390</v>
      </c>
      <c r="F85" s="7"/>
      <c r="G85" s="7">
        <v>0</v>
      </c>
      <c r="H85" s="7"/>
      <c r="I85" s="7">
        <f t="shared" si="4"/>
        <v>5073432390</v>
      </c>
      <c r="J85" s="7"/>
      <c r="K85" s="11">
        <f t="shared" si="6"/>
        <v>1.1059504324457876E-3</v>
      </c>
      <c r="L85" s="7"/>
      <c r="M85" s="7">
        <v>0</v>
      </c>
      <c r="N85" s="7"/>
      <c r="O85" s="7">
        <v>17675086440</v>
      </c>
      <c r="P85" s="7"/>
      <c r="Q85" s="7">
        <v>0</v>
      </c>
      <c r="R85" s="7"/>
      <c r="S85" s="7">
        <f t="shared" si="5"/>
        <v>17675086440</v>
      </c>
      <c r="T85" s="7"/>
      <c r="U85" s="11">
        <f t="shared" si="7"/>
        <v>2.3572647795046856E-3</v>
      </c>
      <c r="V85" s="4"/>
      <c r="W85" s="4"/>
    </row>
    <row r="86" spans="1:23">
      <c r="A86" s="1" t="s">
        <v>102</v>
      </c>
      <c r="C86" s="7">
        <v>0</v>
      </c>
      <c r="D86" s="7"/>
      <c r="E86" s="7">
        <v>25738265382</v>
      </c>
      <c r="F86" s="7"/>
      <c r="G86" s="7">
        <v>0</v>
      </c>
      <c r="H86" s="7"/>
      <c r="I86" s="7">
        <f t="shared" si="4"/>
        <v>25738265382</v>
      </c>
      <c r="J86" s="7"/>
      <c r="K86" s="11">
        <f t="shared" si="6"/>
        <v>5.6106484804515832E-3</v>
      </c>
      <c r="L86" s="7"/>
      <c r="M86" s="7">
        <v>0</v>
      </c>
      <c r="N86" s="7"/>
      <c r="O86" s="7">
        <v>70314586066</v>
      </c>
      <c r="P86" s="7"/>
      <c r="Q86" s="7">
        <v>0</v>
      </c>
      <c r="R86" s="7"/>
      <c r="S86" s="7">
        <f t="shared" si="5"/>
        <v>70314586066</v>
      </c>
      <c r="T86" s="7"/>
      <c r="U86" s="11">
        <f t="shared" si="7"/>
        <v>9.3776116898488422E-3</v>
      </c>
      <c r="V86" s="4"/>
      <c r="W86" s="4"/>
    </row>
    <row r="87" spans="1:23">
      <c r="A87" s="1" t="s">
        <v>71</v>
      </c>
      <c r="C87" s="7">
        <v>0</v>
      </c>
      <c r="D87" s="7"/>
      <c r="E87" s="7">
        <v>98243965644</v>
      </c>
      <c r="F87" s="7"/>
      <c r="G87" s="7">
        <v>0</v>
      </c>
      <c r="H87" s="7"/>
      <c r="I87" s="7">
        <f t="shared" si="4"/>
        <v>98243965644</v>
      </c>
      <c r="J87" s="7"/>
      <c r="K87" s="11">
        <f t="shared" si="6"/>
        <v>2.1416064694846738E-2</v>
      </c>
      <c r="L87" s="7"/>
      <c r="M87" s="7">
        <v>0</v>
      </c>
      <c r="N87" s="7"/>
      <c r="O87" s="7">
        <v>174193542544</v>
      </c>
      <c r="P87" s="7"/>
      <c r="Q87" s="7">
        <v>0</v>
      </c>
      <c r="R87" s="7"/>
      <c r="S87" s="7">
        <f t="shared" si="5"/>
        <v>174193542544</v>
      </c>
      <c r="T87" s="7"/>
      <c r="U87" s="11">
        <f t="shared" si="7"/>
        <v>2.323158667710155E-2</v>
      </c>
      <c r="V87" s="4"/>
      <c r="W87" s="4"/>
    </row>
    <row r="88" spans="1:23">
      <c r="A88" s="1" t="s">
        <v>48</v>
      </c>
      <c r="C88" s="7">
        <v>0</v>
      </c>
      <c r="D88" s="7"/>
      <c r="E88" s="7">
        <v>16094461259</v>
      </c>
      <c r="F88" s="7"/>
      <c r="G88" s="7">
        <v>0</v>
      </c>
      <c r="H88" s="7"/>
      <c r="I88" s="7">
        <f t="shared" si="4"/>
        <v>16094461259</v>
      </c>
      <c r="J88" s="7"/>
      <c r="K88" s="11">
        <f t="shared" si="6"/>
        <v>3.5084091047428E-3</v>
      </c>
      <c r="L88" s="7"/>
      <c r="M88" s="7">
        <v>0</v>
      </c>
      <c r="N88" s="7"/>
      <c r="O88" s="7">
        <v>27997578688</v>
      </c>
      <c r="P88" s="7"/>
      <c r="Q88" s="7">
        <v>0</v>
      </c>
      <c r="R88" s="7"/>
      <c r="S88" s="7">
        <f t="shared" si="5"/>
        <v>27997578688</v>
      </c>
      <c r="T88" s="7"/>
      <c r="U88" s="11">
        <f t="shared" si="7"/>
        <v>3.7339396543643387E-3</v>
      </c>
      <c r="V88" s="4"/>
      <c r="W88" s="4"/>
    </row>
    <row r="89" spans="1:23">
      <c r="A89" s="1" t="s">
        <v>106</v>
      </c>
      <c r="C89" s="7">
        <v>0</v>
      </c>
      <c r="D89" s="7"/>
      <c r="E89" s="7">
        <v>2945258089</v>
      </c>
      <c r="F89" s="7"/>
      <c r="G89" s="7">
        <v>0</v>
      </c>
      <c r="H89" s="7"/>
      <c r="I89" s="7">
        <f t="shared" si="4"/>
        <v>2945258089</v>
      </c>
      <c r="J89" s="7"/>
      <c r="K89" s="11">
        <f t="shared" si="6"/>
        <v>6.4203269242620259E-4</v>
      </c>
      <c r="L89" s="7"/>
      <c r="M89" s="7">
        <v>0</v>
      </c>
      <c r="N89" s="7"/>
      <c r="O89" s="7">
        <v>2945258089</v>
      </c>
      <c r="P89" s="7"/>
      <c r="Q89" s="7">
        <v>0</v>
      </c>
      <c r="R89" s="7"/>
      <c r="S89" s="7">
        <f t="shared" si="5"/>
        <v>2945258089</v>
      </c>
      <c r="T89" s="7"/>
      <c r="U89" s="11">
        <f t="shared" si="7"/>
        <v>3.9279882354855273E-4</v>
      </c>
      <c r="V89" s="4"/>
      <c r="W89" s="4"/>
    </row>
    <row r="90" spans="1:23">
      <c r="A90" s="1" t="s">
        <v>107</v>
      </c>
      <c r="C90" s="7">
        <v>0</v>
      </c>
      <c r="D90" s="7"/>
      <c r="E90" s="7">
        <v>6537752534</v>
      </c>
      <c r="F90" s="7"/>
      <c r="G90" s="7">
        <v>0</v>
      </c>
      <c r="H90" s="7"/>
      <c r="I90" s="7">
        <f t="shared" si="4"/>
        <v>6537752534</v>
      </c>
      <c r="J90" s="7"/>
      <c r="K90" s="11">
        <f t="shared" si="6"/>
        <v>1.4251555330573437E-3</v>
      </c>
      <c r="L90" s="7"/>
      <c r="M90" s="7">
        <v>0</v>
      </c>
      <c r="N90" s="7"/>
      <c r="O90" s="7">
        <v>6537752534</v>
      </c>
      <c r="P90" s="7"/>
      <c r="Q90" s="7">
        <v>0</v>
      </c>
      <c r="R90" s="7"/>
      <c r="S90" s="7">
        <f t="shared" si="5"/>
        <v>6537752534</v>
      </c>
      <c r="T90" s="7"/>
      <c r="U90" s="11">
        <f t="shared" si="7"/>
        <v>8.7191730789157665E-4</v>
      </c>
      <c r="V90" s="4"/>
      <c r="W90" s="4"/>
    </row>
    <row r="91" spans="1:23">
      <c r="A91" s="1" t="s">
        <v>112</v>
      </c>
      <c r="C91" s="7">
        <v>0</v>
      </c>
      <c r="D91" s="7"/>
      <c r="E91" s="7">
        <v>17805015380</v>
      </c>
      <c r="F91" s="7"/>
      <c r="G91" s="7">
        <v>0</v>
      </c>
      <c r="H91" s="7"/>
      <c r="I91" s="7">
        <f t="shared" si="4"/>
        <v>17805015380</v>
      </c>
      <c r="J91" s="7"/>
      <c r="K91" s="11">
        <f t="shared" si="6"/>
        <v>3.8812904056882286E-3</v>
      </c>
      <c r="L91" s="7"/>
      <c r="M91" s="7">
        <v>0</v>
      </c>
      <c r="N91" s="7"/>
      <c r="O91" s="7">
        <v>17805015380</v>
      </c>
      <c r="P91" s="7"/>
      <c r="Q91" s="7">
        <v>0</v>
      </c>
      <c r="R91" s="7"/>
      <c r="S91" s="7">
        <f t="shared" si="5"/>
        <v>17805015380</v>
      </c>
      <c r="T91" s="7"/>
      <c r="U91" s="11">
        <f t="shared" si="7"/>
        <v>2.3745929501555094E-3</v>
      </c>
      <c r="V91" s="4"/>
      <c r="W91" s="4"/>
    </row>
    <row r="92" spans="1:23">
      <c r="A92" s="1" t="s">
        <v>20</v>
      </c>
      <c r="C92" s="7">
        <v>0</v>
      </c>
      <c r="D92" s="7"/>
      <c r="E92" s="7">
        <v>240566878685</v>
      </c>
      <c r="F92" s="7"/>
      <c r="G92" s="7">
        <v>0</v>
      </c>
      <c r="H92" s="7"/>
      <c r="I92" s="7">
        <f t="shared" si="4"/>
        <v>240566878685</v>
      </c>
      <c r="J92" s="7"/>
      <c r="K92" s="11">
        <f t="shared" si="6"/>
        <v>5.244083749656691E-2</v>
      </c>
      <c r="L92" s="7"/>
      <c r="M92" s="7">
        <v>0</v>
      </c>
      <c r="N92" s="7"/>
      <c r="O92" s="7">
        <v>265318776075</v>
      </c>
      <c r="P92" s="7"/>
      <c r="Q92" s="7">
        <v>0</v>
      </c>
      <c r="R92" s="7"/>
      <c r="S92" s="7">
        <f t="shared" si="5"/>
        <v>265318776075</v>
      </c>
      <c r="T92" s="7"/>
      <c r="U92" s="11">
        <f t="shared" si="7"/>
        <v>3.5384642010434661E-2</v>
      </c>
      <c r="V92" s="4"/>
      <c r="W92" s="4"/>
    </row>
    <row r="93" spans="1:23">
      <c r="A93" s="1" t="s">
        <v>108</v>
      </c>
      <c r="C93" s="7">
        <v>0</v>
      </c>
      <c r="D93" s="7"/>
      <c r="E93" s="7">
        <v>10894549222</v>
      </c>
      <c r="F93" s="7"/>
      <c r="G93" s="7">
        <v>0</v>
      </c>
      <c r="H93" s="7"/>
      <c r="I93" s="7">
        <f t="shared" si="4"/>
        <v>10894549222</v>
      </c>
      <c r="J93" s="7"/>
      <c r="K93" s="11">
        <f t="shared" si="6"/>
        <v>2.374887550905713E-3</v>
      </c>
      <c r="L93" s="7"/>
      <c r="M93" s="7">
        <v>0</v>
      </c>
      <c r="N93" s="7"/>
      <c r="O93" s="7">
        <v>10894549222</v>
      </c>
      <c r="P93" s="7"/>
      <c r="Q93" s="7">
        <v>0</v>
      </c>
      <c r="R93" s="7"/>
      <c r="S93" s="7">
        <f t="shared" si="5"/>
        <v>10894549222</v>
      </c>
      <c r="T93" s="7"/>
      <c r="U93" s="11">
        <f t="shared" si="7"/>
        <v>1.4529681230572118E-3</v>
      </c>
      <c r="V93" s="4"/>
      <c r="W93" s="4"/>
    </row>
    <row r="94" spans="1:23">
      <c r="A94" s="1" t="s">
        <v>31</v>
      </c>
      <c r="C94" s="7">
        <v>0</v>
      </c>
      <c r="D94" s="7"/>
      <c r="E94" s="7">
        <v>45212861809</v>
      </c>
      <c r="F94" s="7"/>
      <c r="G94" s="7">
        <v>0</v>
      </c>
      <c r="H94" s="7"/>
      <c r="I94" s="7">
        <f t="shared" si="4"/>
        <v>45212861809</v>
      </c>
      <c r="J94" s="7"/>
      <c r="K94" s="11">
        <f t="shared" si="6"/>
        <v>9.8558885239771934E-3</v>
      </c>
      <c r="L94" s="7"/>
      <c r="M94" s="7">
        <v>0</v>
      </c>
      <c r="N94" s="7"/>
      <c r="O94" s="7">
        <v>48597920456</v>
      </c>
      <c r="P94" s="7"/>
      <c r="Q94" s="7">
        <v>0</v>
      </c>
      <c r="R94" s="7"/>
      <c r="S94" s="7">
        <f t="shared" si="5"/>
        <v>48597920456</v>
      </c>
      <c r="T94" s="7"/>
      <c r="U94" s="11">
        <f t="shared" si="7"/>
        <v>6.4813355587809559E-3</v>
      </c>
      <c r="V94" s="4"/>
      <c r="W94" s="4"/>
    </row>
    <row r="95" spans="1:23">
      <c r="A95" s="1" t="s">
        <v>103</v>
      </c>
      <c r="C95" s="7">
        <v>0</v>
      </c>
      <c r="D95" s="7"/>
      <c r="E95" s="7">
        <v>-53205304</v>
      </c>
      <c r="F95" s="7"/>
      <c r="G95" s="7">
        <v>0</v>
      </c>
      <c r="H95" s="7"/>
      <c r="I95" s="7">
        <f t="shared" si="4"/>
        <v>-53205304</v>
      </c>
      <c r="J95" s="7"/>
      <c r="K95" s="11">
        <f t="shared" si="6"/>
        <v>-1.1598149821251406E-5</v>
      </c>
      <c r="L95" s="7"/>
      <c r="M95" s="7">
        <v>0</v>
      </c>
      <c r="N95" s="7"/>
      <c r="O95" s="7">
        <v>-53205304</v>
      </c>
      <c r="P95" s="7"/>
      <c r="Q95" s="7">
        <v>0</v>
      </c>
      <c r="R95" s="7"/>
      <c r="S95" s="7">
        <f t="shared" si="5"/>
        <v>-53205304</v>
      </c>
      <c r="T95" s="7"/>
      <c r="U95" s="11">
        <f t="shared" si="7"/>
        <v>-7.0958062710351183E-6</v>
      </c>
      <c r="V95" s="4"/>
      <c r="W95" s="4"/>
    </row>
    <row r="96" spans="1:23">
      <c r="A96" s="1" t="s">
        <v>15</v>
      </c>
      <c r="C96" s="7">
        <v>0</v>
      </c>
      <c r="D96" s="7"/>
      <c r="E96" s="7">
        <v>32938840800</v>
      </c>
      <c r="F96" s="7"/>
      <c r="G96" s="7">
        <v>0</v>
      </c>
      <c r="H96" s="7"/>
      <c r="I96" s="7">
        <f t="shared" si="4"/>
        <v>32938840800</v>
      </c>
      <c r="J96" s="7"/>
      <c r="K96" s="11">
        <f t="shared" si="6"/>
        <v>7.1802918471577295E-3</v>
      </c>
      <c r="L96" s="7"/>
      <c r="M96" s="7">
        <v>0</v>
      </c>
      <c r="N96" s="7"/>
      <c r="O96" s="7">
        <v>48682794040</v>
      </c>
      <c r="P96" s="7"/>
      <c r="Q96" s="7">
        <v>0</v>
      </c>
      <c r="R96" s="7"/>
      <c r="S96" s="7">
        <f t="shared" si="5"/>
        <v>48682794040</v>
      </c>
      <c r="T96" s="7"/>
      <c r="U96" s="11">
        <f t="shared" si="7"/>
        <v>6.4926548533684363E-3</v>
      </c>
      <c r="V96" s="4"/>
      <c r="W96" s="4"/>
    </row>
    <row r="97" spans="1:23">
      <c r="A97" s="1" t="s">
        <v>17</v>
      </c>
      <c r="C97" s="7">
        <v>0</v>
      </c>
      <c r="D97" s="7"/>
      <c r="E97" s="7">
        <v>20324396813</v>
      </c>
      <c r="F97" s="7"/>
      <c r="G97" s="7">
        <v>0</v>
      </c>
      <c r="H97" s="7"/>
      <c r="I97" s="7">
        <f t="shared" si="4"/>
        <v>20324396813</v>
      </c>
      <c r="J97" s="7"/>
      <c r="K97" s="11">
        <f t="shared" si="6"/>
        <v>4.4304868413821783E-3</v>
      </c>
      <c r="L97" s="7"/>
      <c r="M97" s="7">
        <v>0</v>
      </c>
      <c r="N97" s="7"/>
      <c r="O97" s="7">
        <v>25068771495</v>
      </c>
      <c r="P97" s="7"/>
      <c r="Q97" s="7">
        <v>0</v>
      </c>
      <c r="R97" s="7"/>
      <c r="S97" s="7">
        <f t="shared" si="5"/>
        <v>25068771495</v>
      </c>
      <c r="T97" s="7"/>
      <c r="U97" s="11">
        <f t="shared" si="7"/>
        <v>3.3433348295757769E-3</v>
      </c>
      <c r="V97" s="4"/>
      <c r="W97" s="4"/>
    </row>
    <row r="98" spans="1:23">
      <c r="A98" s="1" t="s">
        <v>44</v>
      </c>
      <c r="C98" s="7">
        <v>0</v>
      </c>
      <c r="D98" s="7"/>
      <c r="E98" s="7">
        <v>53817892846</v>
      </c>
      <c r="F98" s="7"/>
      <c r="G98" s="7">
        <v>0</v>
      </c>
      <c r="H98" s="7"/>
      <c r="I98" s="7">
        <f t="shared" si="4"/>
        <v>53817892846</v>
      </c>
      <c r="J98" s="7"/>
      <c r="K98" s="11">
        <f t="shared" si="6"/>
        <v>1.1731687207199535E-2</v>
      </c>
      <c r="L98" s="7"/>
      <c r="M98" s="7">
        <v>0</v>
      </c>
      <c r="N98" s="7"/>
      <c r="O98" s="7">
        <v>60977907257</v>
      </c>
      <c r="P98" s="7"/>
      <c r="Q98" s="7">
        <v>0</v>
      </c>
      <c r="R98" s="7"/>
      <c r="S98" s="7">
        <f t="shared" si="5"/>
        <v>60977907257</v>
      </c>
      <c r="T98" s="7"/>
      <c r="U98" s="11">
        <f t="shared" si="7"/>
        <v>8.1324113232924752E-3</v>
      </c>
      <c r="V98" s="4"/>
      <c r="W98" s="4"/>
    </row>
    <row r="99" spans="1:23">
      <c r="A99" s="1" t="s">
        <v>29</v>
      </c>
      <c r="C99" s="7">
        <v>0</v>
      </c>
      <c r="D99" s="7"/>
      <c r="E99" s="7">
        <v>31036858561</v>
      </c>
      <c r="F99" s="7"/>
      <c r="G99" s="7">
        <v>0</v>
      </c>
      <c r="H99" s="7"/>
      <c r="I99" s="7">
        <f t="shared" si="4"/>
        <v>31036858561</v>
      </c>
      <c r="J99" s="7"/>
      <c r="K99" s="11">
        <f t="shared" si="6"/>
        <v>6.7656813984460521E-3</v>
      </c>
      <c r="L99" s="7"/>
      <c r="M99" s="7">
        <v>0</v>
      </c>
      <c r="N99" s="7"/>
      <c r="O99" s="7">
        <v>50669661253</v>
      </c>
      <c r="P99" s="7"/>
      <c r="Q99" s="7">
        <v>0</v>
      </c>
      <c r="R99" s="7"/>
      <c r="S99" s="7">
        <f t="shared" si="5"/>
        <v>50669661253</v>
      </c>
      <c r="T99" s="7"/>
      <c r="U99" s="11">
        <f t="shared" si="7"/>
        <v>6.7576364204264775E-3</v>
      </c>
      <c r="V99" s="4"/>
      <c r="W99" s="4"/>
    </row>
    <row r="100" spans="1:23">
      <c r="A100" s="1" t="s">
        <v>98</v>
      </c>
      <c r="C100" s="7">
        <v>0</v>
      </c>
      <c r="D100" s="7"/>
      <c r="E100" s="7">
        <v>24467229048</v>
      </c>
      <c r="F100" s="7"/>
      <c r="G100" s="7">
        <v>0</v>
      </c>
      <c r="H100" s="7"/>
      <c r="I100" s="7">
        <f t="shared" si="4"/>
        <v>24467229048</v>
      </c>
      <c r="J100" s="7"/>
      <c r="K100" s="11">
        <f t="shared" si="6"/>
        <v>5.3335770473105166E-3</v>
      </c>
      <c r="L100" s="7"/>
      <c r="M100" s="7">
        <v>0</v>
      </c>
      <c r="N100" s="7"/>
      <c r="O100" s="7">
        <v>49535802047</v>
      </c>
      <c r="P100" s="7"/>
      <c r="Q100" s="7">
        <v>0</v>
      </c>
      <c r="R100" s="7"/>
      <c r="S100" s="7">
        <f t="shared" si="5"/>
        <v>49535802047</v>
      </c>
      <c r="T100" s="7"/>
      <c r="U100" s="11">
        <f t="shared" si="7"/>
        <v>6.6064175632913743E-3</v>
      </c>
      <c r="V100" s="4"/>
      <c r="W100" s="4"/>
    </row>
    <row r="101" spans="1:23">
      <c r="A101" s="1" t="s">
        <v>97</v>
      </c>
      <c r="C101" s="7">
        <v>0</v>
      </c>
      <c r="D101" s="7"/>
      <c r="E101" s="7">
        <v>67472086109</v>
      </c>
      <c r="F101" s="7"/>
      <c r="G101" s="7">
        <v>0</v>
      </c>
      <c r="H101" s="7"/>
      <c r="I101" s="7">
        <f t="shared" si="4"/>
        <v>67472086109</v>
      </c>
      <c r="J101" s="7"/>
      <c r="K101" s="11">
        <f t="shared" si="6"/>
        <v>1.4708145703754607E-2</v>
      </c>
      <c r="L101" s="7"/>
      <c r="M101" s="7">
        <v>0</v>
      </c>
      <c r="N101" s="7"/>
      <c r="O101" s="7">
        <v>140366036281</v>
      </c>
      <c r="P101" s="7"/>
      <c r="Q101" s="7">
        <v>0</v>
      </c>
      <c r="R101" s="7"/>
      <c r="S101" s="7">
        <f t="shared" si="5"/>
        <v>140366036281</v>
      </c>
      <c r="T101" s="7"/>
      <c r="U101" s="11">
        <f t="shared" si="7"/>
        <v>1.8720129866809196E-2</v>
      </c>
      <c r="V101" s="4"/>
      <c r="W101" s="4"/>
    </row>
    <row r="102" spans="1:23">
      <c r="A102" s="1" t="s">
        <v>109</v>
      </c>
      <c r="C102" s="7">
        <v>0</v>
      </c>
      <c r="D102" s="7"/>
      <c r="E102" s="7">
        <v>5267870207</v>
      </c>
      <c r="F102" s="7"/>
      <c r="G102" s="7">
        <v>0</v>
      </c>
      <c r="H102" s="7"/>
      <c r="I102" s="7">
        <f t="shared" si="4"/>
        <v>5267870207</v>
      </c>
      <c r="J102" s="7"/>
      <c r="K102" s="11">
        <f t="shared" si="6"/>
        <v>1.1483356602885429E-3</v>
      </c>
      <c r="L102" s="7"/>
      <c r="M102" s="7">
        <v>0</v>
      </c>
      <c r="N102" s="7"/>
      <c r="O102" s="7">
        <v>5267870207</v>
      </c>
      <c r="P102" s="7"/>
      <c r="Q102" s="7">
        <v>0</v>
      </c>
      <c r="R102" s="7"/>
      <c r="S102" s="7">
        <f t="shared" si="5"/>
        <v>5267870207</v>
      </c>
      <c r="T102" s="7"/>
      <c r="U102" s="11">
        <f t="shared" si="7"/>
        <v>7.0255752038987814E-4</v>
      </c>
      <c r="V102" s="4"/>
      <c r="W102" s="4"/>
    </row>
    <row r="103" spans="1:23">
      <c r="A103" s="1" t="s">
        <v>58</v>
      </c>
      <c r="C103" s="7">
        <v>0</v>
      </c>
      <c r="D103" s="7"/>
      <c r="E103" s="7">
        <v>40658137064</v>
      </c>
      <c r="F103" s="7"/>
      <c r="G103" s="7">
        <v>0</v>
      </c>
      <c r="H103" s="7"/>
      <c r="I103" s="7">
        <f t="shared" si="4"/>
        <v>40658137064</v>
      </c>
      <c r="J103" s="7"/>
      <c r="K103" s="11">
        <f t="shared" si="6"/>
        <v>8.8630104457489197E-3</v>
      </c>
      <c r="L103" s="7"/>
      <c r="M103" s="7">
        <v>0</v>
      </c>
      <c r="N103" s="7"/>
      <c r="O103" s="7">
        <v>73062030814</v>
      </c>
      <c r="P103" s="7"/>
      <c r="Q103" s="7">
        <v>0</v>
      </c>
      <c r="R103" s="7"/>
      <c r="S103" s="7">
        <f t="shared" si="5"/>
        <v>73062030814</v>
      </c>
      <c r="T103" s="7"/>
      <c r="U103" s="11">
        <f t="shared" si="7"/>
        <v>9.7440288363833463E-3</v>
      </c>
      <c r="V103" s="4"/>
      <c r="W103" s="4"/>
    </row>
    <row r="104" spans="1:23">
      <c r="A104" s="1" t="s">
        <v>99</v>
      </c>
      <c r="C104" s="7">
        <v>0</v>
      </c>
      <c r="D104" s="7"/>
      <c r="E104" s="7">
        <v>79906549391</v>
      </c>
      <c r="F104" s="7"/>
      <c r="G104" s="7">
        <v>0</v>
      </c>
      <c r="H104" s="7"/>
      <c r="I104" s="7">
        <f t="shared" si="4"/>
        <v>79906549391</v>
      </c>
      <c r="J104" s="7"/>
      <c r="K104" s="11">
        <f t="shared" si="6"/>
        <v>1.7418716967316703E-2</v>
      </c>
      <c r="L104" s="7"/>
      <c r="M104" s="7">
        <v>0</v>
      </c>
      <c r="N104" s="7"/>
      <c r="O104" s="7">
        <v>104771552366</v>
      </c>
      <c r="P104" s="7"/>
      <c r="Q104" s="7">
        <v>0</v>
      </c>
      <c r="R104" s="7"/>
      <c r="S104" s="7">
        <f t="shared" si="5"/>
        <v>104771552366</v>
      </c>
      <c r="T104" s="7"/>
      <c r="U104" s="11">
        <f t="shared" si="7"/>
        <v>1.3973017395121867E-2</v>
      </c>
      <c r="V104" s="4"/>
      <c r="W104" s="4"/>
    </row>
    <row r="105" spans="1:23">
      <c r="A105" s="1" t="s">
        <v>72</v>
      </c>
      <c r="C105" s="7">
        <v>0</v>
      </c>
      <c r="D105" s="7"/>
      <c r="E105" s="7">
        <v>63132804038</v>
      </c>
      <c r="F105" s="7"/>
      <c r="G105" s="7">
        <v>0</v>
      </c>
      <c r="H105" s="7"/>
      <c r="I105" s="7">
        <f t="shared" si="4"/>
        <v>63132804038</v>
      </c>
      <c r="J105" s="7"/>
      <c r="K105" s="11">
        <f t="shared" si="6"/>
        <v>1.3762231672775137E-2</v>
      </c>
      <c r="L105" s="7"/>
      <c r="M105" s="7">
        <v>0</v>
      </c>
      <c r="N105" s="7"/>
      <c r="O105" s="7">
        <v>139372418424</v>
      </c>
      <c r="P105" s="7"/>
      <c r="Q105" s="7">
        <v>0</v>
      </c>
      <c r="R105" s="7"/>
      <c r="S105" s="7">
        <f t="shared" si="5"/>
        <v>139372418424</v>
      </c>
      <c r="T105" s="7"/>
      <c r="U105" s="11">
        <f t="shared" si="7"/>
        <v>1.8587614510432074E-2</v>
      </c>
      <c r="V105" s="4"/>
      <c r="W105" s="4"/>
    </row>
    <row r="106" spans="1:23">
      <c r="A106" s="1" t="s">
        <v>67</v>
      </c>
      <c r="C106" s="7">
        <v>0</v>
      </c>
      <c r="D106" s="7"/>
      <c r="E106" s="7">
        <v>10047803600</v>
      </c>
      <c r="F106" s="7"/>
      <c r="G106" s="7">
        <v>0</v>
      </c>
      <c r="H106" s="7"/>
      <c r="I106" s="7">
        <f t="shared" si="4"/>
        <v>10047803600</v>
      </c>
      <c r="J106" s="7"/>
      <c r="K106" s="11">
        <f t="shared" si="6"/>
        <v>2.1903066567819859E-3</v>
      </c>
      <c r="L106" s="7"/>
      <c r="M106" s="7">
        <v>0</v>
      </c>
      <c r="N106" s="7"/>
      <c r="O106" s="7">
        <v>9810929841</v>
      </c>
      <c r="P106" s="7"/>
      <c r="Q106" s="7">
        <v>0</v>
      </c>
      <c r="R106" s="7"/>
      <c r="S106" s="7">
        <f t="shared" si="5"/>
        <v>9810929841</v>
      </c>
      <c r="T106" s="7"/>
      <c r="U106" s="11">
        <f t="shared" si="7"/>
        <v>1.3084495765770528E-3</v>
      </c>
      <c r="V106" s="4"/>
      <c r="W106" s="4"/>
    </row>
    <row r="107" spans="1:23">
      <c r="A107" s="1" t="s">
        <v>92</v>
      </c>
      <c r="C107" s="7">
        <v>0</v>
      </c>
      <c r="D107" s="7"/>
      <c r="E107" s="7">
        <v>49401899280</v>
      </c>
      <c r="F107" s="7"/>
      <c r="G107" s="7">
        <v>0</v>
      </c>
      <c r="H107" s="7"/>
      <c r="I107" s="7">
        <f t="shared" si="4"/>
        <v>49401899280</v>
      </c>
      <c r="J107" s="7"/>
      <c r="K107" s="11">
        <f t="shared" si="6"/>
        <v>1.0769050944691754E-2</v>
      </c>
      <c r="L107" s="7"/>
      <c r="M107" s="7">
        <v>0</v>
      </c>
      <c r="N107" s="7"/>
      <c r="O107" s="7">
        <v>61613227594</v>
      </c>
      <c r="P107" s="7"/>
      <c r="Q107" s="7">
        <v>0</v>
      </c>
      <c r="R107" s="7"/>
      <c r="S107" s="7">
        <f t="shared" si="5"/>
        <v>61613227594</v>
      </c>
      <c r="T107" s="7"/>
      <c r="U107" s="11">
        <f t="shared" si="7"/>
        <v>8.2171417860937169E-3</v>
      </c>
      <c r="V107" s="4"/>
      <c r="W107" s="4"/>
    </row>
    <row r="108" spans="1:23">
      <c r="A108" s="1" t="s">
        <v>104</v>
      </c>
      <c r="C108" s="7">
        <v>0</v>
      </c>
      <c r="D108" s="7"/>
      <c r="E108" s="7">
        <v>28249392</v>
      </c>
      <c r="F108" s="7"/>
      <c r="G108" s="7">
        <v>0</v>
      </c>
      <c r="H108" s="7"/>
      <c r="I108" s="7">
        <f t="shared" si="4"/>
        <v>28249392</v>
      </c>
      <c r="J108" s="7"/>
      <c r="K108" s="11">
        <f t="shared" si="6"/>
        <v>6.1580454605665044E-6</v>
      </c>
      <c r="L108" s="7"/>
      <c r="M108" s="7">
        <v>0</v>
      </c>
      <c r="N108" s="7"/>
      <c r="O108" s="7">
        <v>28249392</v>
      </c>
      <c r="P108" s="7"/>
      <c r="Q108" s="7">
        <v>0</v>
      </c>
      <c r="R108" s="7"/>
      <c r="S108" s="7">
        <f t="shared" si="5"/>
        <v>28249392</v>
      </c>
      <c r="T108" s="7"/>
      <c r="U108" s="11">
        <f t="shared" si="7"/>
        <v>3.7675231196222334E-6</v>
      </c>
      <c r="V108" s="4"/>
      <c r="W108" s="4"/>
    </row>
    <row r="109" spans="1:23">
      <c r="A109" s="1" t="s">
        <v>84</v>
      </c>
      <c r="C109" s="7">
        <v>0</v>
      </c>
      <c r="D109" s="7"/>
      <c r="E109" s="7">
        <v>7663137161</v>
      </c>
      <c r="F109" s="7"/>
      <c r="G109" s="7">
        <v>0</v>
      </c>
      <c r="H109" s="7"/>
      <c r="I109" s="7">
        <f t="shared" si="4"/>
        <v>7663137161</v>
      </c>
      <c r="J109" s="7"/>
      <c r="K109" s="11">
        <f t="shared" si="6"/>
        <v>1.6704765542562665E-3</v>
      </c>
      <c r="L109" s="7"/>
      <c r="M109" s="7">
        <v>0</v>
      </c>
      <c r="N109" s="7"/>
      <c r="O109" s="7">
        <v>20927069526</v>
      </c>
      <c r="P109" s="7"/>
      <c r="Q109" s="7">
        <v>0</v>
      </c>
      <c r="R109" s="7"/>
      <c r="S109" s="7">
        <f t="shared" si="5"/>
        <v>20927069526</v>
      </c>
      <c r="T109" s="7"/>
      <c r="U109" s="11">
        <f t="shared" si="7"/>
        <v>2.7909704486789272E-3</v>
      </c>
      <c r="V109" s="4"/>
      <c r="W109" s="4"/>
    </row>
    <row r="110" spans="1:23">
      <c r="A110" s="1" t="s">
        <v>82</v>
      </c>
      <c r="C110" s="7">
        <v>0</v>
      </c>
      <c r="D110" s="7"/>
      <c r="E110" s="7">
        <v>72435770051</v>
      </c>
      <c r="F110" s="7"/>
      <c r="G110" s="7">
        <v>0</v>
      </c>
      <c r="H110" s="7"/>
      <c r="I110" s="7">
        <f t="shared" si="4"/>
        <v>72435770051</v>
      </c>
      <c r="J110" s="7"/>
      <c r="K110" s="11">
        <f t="shared" si="6"/>
        <v>1.579017222548364E-2</v>
      </c>
      <c r="L110" s="7"/>
      <c r="M110" s="7">
        <v>0</v>
      </c>
      <c r="N110" s="7"/>
      <c r="O110" s="7">
        <v>150664125219</v>
      </c>
      <c r="P110" s="7"/>
      <c r="Q110" s="7">
        <v>0</v>
      </c>
      <c r="R110" s="7"/>
      <c r="S110" s="7">
        <f t="shared" si="5"/>
        <v>150664125219</v>
      </c>
      <c r="T110" s="7"/>
      <c r="U110" s="11">
        <f t="shared" si="7"/>
        <v>2.0093550157123441E-2</v>
      </c>
      <c r="V110" s="4"/>
      <c r="W110" s="4"/>
    </row>
    <row r="111" spans="1:23">
      <c r="A111" s="1" t="s">
        <v>101</v>
      </c>
      <c r="C111" s="7">
        <v>0</v>
      </c>
      <c r="D111" s="7"/>
      <c r="E111" s="7">
        <v>750149633</v>
      </c>
      <c r="F111" s="7"/>
      <c r="G111" s="7">
        <v>0</v>
      </c>
      <c r="H111" s="7"/>
      <c r="I111" s="7">
        <f t="shared" si="4"/>
        <v>750149633</v>
      </c>
      <c r="J111" s="7"/>
      <c r="K111" s="11">
        <f t="shared" si="6"/>
        <v>1.6352406955311743E-4</v>
      </c>
      <c r="L111" s="7"/>
      <c r="M111" s="7">
        <v>0</v>
      </c>
      <c r="N111" s="7"/>
      <c r="O111" s="7">
        <v>725528924</v>
      </c>
      <c r="P111" s="7"/>
      <c r="Q111" s="7">
        <v>0</v>
      </c>
      <c r="R111" s="7"/>
      <c r="S111" s="7">
        <f t="shared" si="5"/>
        <v>725528924</v>
      </c>
      <c r="T111" s="7"/>
      <c r="U111" s="11">
        <f t="shared" si="7"/>
        <v>9.6761268176130734E-5</v>
      </c>
      <c r="V111" s="4"/>
      <c r="W111" s="4"/>
    </row>
    <row r="112" spans="1:23">
      <c r="A112" s="1" t="s">
        <v>22</v>
      </c>
      <c r="C112" s="7">
        <v>0</v>
      </c>
      <c r="D112" s="7"/>
      <c r="E112" s="7">
        <v>29653854938</v>
      </c>
      <c r="F112" s="7"/>
      <c r="G112" s="7">
        <v>0</v>
      </c>
      <c r="H112" s="7"/>
      <c r="I112" s="7">
        <f t="shared" si="4"/>
        <v>29653854938</v>
      </c>
      <c r="J112" s="7"/>
      <c r="K112" s="11">
        <f t="shared" si="6"/>
        <v>6.4642023725412752E-3</v>
      </c>
      <c r="L112" s="7"/>
      <c r="M112" s="7">
        <v>0</v>
      </c>
      <c r="N112" s="7"/>
      <c r="O112" s="7">
        <v>67774815011</v>
      </c>
      <c r="P112" s="7"/>
      <c r="Q112" s="7">
        <v>0</v>
      </c>
      <c r="R112" s="7"/>
      <c r="S112" s="7">
        <f t="shared" si="5"/>
        <v>67774815011</v>
      </c>
      <c r="T112" s="7"/>
      <c r="U112" s="11">
        <f t="shared" si="7"/>
        <v>9.0388912611663458E-3</v>
      </c>
      <c r="V112" s="4"/>
      <c r="W112" s="4"/>
    </row>
    <row r="113" spans="1:23">
      <c r="A113" s="1" t="s">
        <v>30</v>
      </c>
      <c r="C113" s="7">
        <v>0</v>
      </c>
      <c r="D113" s="7"/>
      <c r="E113" s="7">
        <v>61644333188</v>
      </c>
      <c r="F113" s="7"/>
      <c r="G113" s="7">
        <v>0</v>
      </c>
      <c r="H113" s="7"/>
      <c r="I113" s="7">
        <f t="shared" si="4"/>
        <v>61644333188</v>
      </c>
      <c r="J113" s="7"/>
      <c r="K113" s="11">
        <f t="shared" si="6"/>
        <v>1.3437761993532906E-2</v>
      </c>
      <c r="L113" s="7"/>
      <c r="M113" s="7">
        <v>0</v>
      </c>
      <c r="N113" s="7"/>
      <c r="O113" s="7">
        <v>76892112590</v>
      </c>
      <c r="P113" s="7"/>
      <c r="Q113" s="7">
        <v>0</v>
      </c>
      <c r="R113" s="7"/>
      <c r="S113" s="7">
        <f t="shared" si="5"/>
        <v>76892112590</v>
      </c>
      <c r="T113" s="7"/>
      <c r="U113" s="11">
        <f t="shared" si="7"/>
        <v>1.0254833516396417E-2</v>
      </c>
      <c r="V113" s="4"/>
      <c r="W113" s="4"/>
    </row>
    <row r="114" spans="1:23">
      <c r="A114" s="1" t="s">
        <v>34</v>
      </c>
      <c r="C114" s="7">
        <v>0</v>
      </c>
      <c r="D114" s="7"/>
      <c r="E114" s="7">
        <v>29678809251</v>
      </c>
      <c r="F114" s="7"/>
      <c r="G114" s="7">
        <v>0</v>
      </c>
      <c r="H114" s="7"/>
      <c r="I114" s="7">
        <f t="shared" si="4"/>
        <v>29678809251</v>
      </c>
      <c r="J114" s="7"/>
      <c r="K114" s="11">
        <f t="shared" si="6"/>
        <v>6.4696421283381867E-3</v>
      </c>
      <c r="L114" s="7"/>
      <c r="M114" s="7">
        <v>0</v>
      </c>
      <c r="N114" s="7"/>
      <c r="O114" s="7">
        <v>49452983966</v>
      </c>
      <c r="P114" s="7"/>
      <c r="Q114" s="7">
        <v>0</v>
      </c>
      <c r="R114" s="7"/>
      <c r="S114" s="7">
        <f t="shared" si="5"/>
        <v>49452983966</v>
      </c>
      <c r="T114" s="7"/>
      <c r="U114" s="11">
        <f t="shared" si="7"/>
        <v>6.5953724039870525E-3</v>
      </c>
      <c r="V114" s="4"/>
      <c r="W114" s="4"/>
    </row>
    <row r="115" spans="1:23">
      <c r="A115" s="1" t="s">
        <v>60</v>
      </c>
      <c r="C115" s="7">
        <v>0</v>
      </c>
      <c r="D115" s="7"/>
      <c r="E115" s="7">
        <v>78291760343</v>
      </c>
      <c r="F115" s="7"/>
      <c r="G115" s="7">
        <v>0</v>
      </c>
      <c r="H115" s="7"/>
      <c r="I115" s="7">
        <f t="shared" si="4"/>
        <v>78291760343</v>
      </c>
      <c r="J115" s="7"/>
      <c r="K115" s="11">
        <f t="shared" si="6"/>
        <v>1.7066711360724927E-2</v>
      </c>
      <c r="L115" s="7"/>
      <c r="M115" s="7">
        <v>0</v>
      </c>
      <c r="N115" s="7"/>
      <c r="O115" s="7">
        <v>78827727255</v>
      </c>
      <c r="P115" s="7"/>
      <c r="Q115" s="7">
        <v>0</v>
      </c>
      <c r="R115" s="7"/>
      <c r="S115" s="7">
        <f t="shared" si="5"/>
        <v>78827727255</v>
      </c>
      <c r="T115" s="7"/>
      <c r="U115" s="11">
        <f t="shared" si="7"/>
        <v>1.051297970945669E-2</v>
      </c>
      <c r="V115" s="4"/>
      <c r="W115" s="4"/>
    </row>
    <row r="116" spans="1:23">
      <c r="A116" s="1" t="s">
        <v>55</v>
      </c>
      <c r="C116" s="7">
        <v>0</v>
      </c>
      <c r="D116" s="7"/>
      <c r="E116" s="7">
        <v>3534951649</v>
      </c>
      <c r="F116" s="7"/>
      <c r="G116" s="7">
        <v>0</v>
      </c>
      <c r="H116" s="7"/>
      <c r="I116" s="7">
        <f t="shared" si="4"/>
        <v>3534951649</v>
      </c>
      <c r="J116" s="7"/>
      <c r="K116" s="11">
        <f t="shared" si="6"/>
        <v>7.7057916699398447E-4</v>
      </c>
      <c r="L116" s="7"/>
      <c r="M116" s="7">
        <v>0</v>
      </c>
      <c r="N116" s="7"/>
      <c r="O116" s="7">
        <v>1198886345</v>
      </c>
      <c r="P116" s="7"/>
      <c r="Q116" s="7">
        <v>0</v>
      </c>
      <c r="R116" s="7"/>
      <c r="S116" s="7">
        <f t="shared" si="5"/>
        <v>1198886345</v>
      </c>
      <c r="T116" s="7"/>
      <c r="U116" s="11">
        <f t="shared" si="7"/>
        <v>1.5989130040699274E-4</v>
      </c>
      <c r="V116" s="4"/>
      <c r="W116" s="4"/>
    </row>
    <row r="117" spans="1:23">
      <c r="A117" s="1" t="s">
        <v>33</v>
      </c>
      <c r="C117" s="7">
        <v>0</v>
      </c>
      <c r="D117" s="7"/>
      <c r="E117" s="7">
        <v>12979240471</v>
      </c>
      <c r="F117" s="7"/>
      <c r="G117" s="7">
        <v>0</v>
      </c>
      <c r="H117" s="7"/>
      <c r="I117" s="7">
        <f t="shared" si="4"/>
        <v>12979240471</v>
      </c>
      <c r="J117" s="7"/>
      <c r="K117" s="11">
        <f t="shared" si="6"/>
        <v>2.8293264812227679E-3</v>
      </c>
      <c r="L117" s="7"/>
      <c r="M117" s="7">
        <v>0</v>
      </c>
      <c r="N117" s="7"/>
      <c r="O117" s="7">
        <v>47033094914</v>
      </c>
      <c r="P117" s="7"/>
      <c r="Q117" s="7">
        <v>0</v>
      </c>
      <c r="R117" s="7"/>
      <c r="S117" s="7">
        <f t="shared" si="5"/>
        <v>47033094914</v>
      </c>
      <c r="T117" s="7"/>
      <c r="U117" s="11">
        <f t="shared" si="7"/>
        <v>6.2726402209251752E-3</v>
      </c>
      <c r="V117" s="4"/>
      <c r="W117" s="4"/>
    </row>
    <row r="118" spans="1:23">
      <c r="A118" s="1" t="s">
        <v>68</v>
      </c>
      <c r="C118" s="7">
        <v>0</v>
      </c>
      <c r="D118" s="7"/>
      <c r="E118" s="7">
        <v>110681746642</v>
      </c>
      <c r="F118" s="7"/>
      <c r="G118" s="7">
        <v>0</v>
      </c>
      <c r="H118" s="7"/>
      <c r="I118" s="7">
        <f t="shared" si="4"/>
        <v>110681746642</v>
      </c>
      <c r="J118" s="7"/>
      <c r="K118" s="11">
        <f t="shared" si="6"/>
        <v>2.4127359182680466E-2</v>
      </c>
      <c r="L118" s="7"/>
      <c r="M118" s="7">
        <v>0</v>
      </c>
      <c r="N118" s="7"/>
      <c r="O118" s="7">
        <v>189738937715</v>
      </c>
      <c r="P118" s="7"/>
      <c r="Q118" s="7">
        <v>0</v>
      </c>
      <c r="R118" s="7"/>
      <c r="S118" s="7">
        <f t="shared" si="5"/>
        <v>189738937715</v>
      </c>
      <c r="T118" s="7"/>
      <c r="U118" s="11">
        <f t="shared" si="7"/>
        <v>2.5304821942143937E-2</v>
      </c>
      <c r="V118" s="4"/>
      <c r="W118" s="4"/>
    </row>
    <row r="119" spans="1:23">
      <c r="A119" s="1" t="s">
        <v>28</v>
      </c>
      <c r="C119" s="7">
        <v>0</v>
      </c>
      <c r="D119" s="7"/>
      <c r="E119" s="7">
        <v>77771145392</v>
      </c>
      <c r="F119" s="7"/>
      <c r="G119" s="7">
        <v>0</v>
      </c>
      <c r="H119" s="7"/>
      <c r="I119" s="7">
        <f t="shared" si="4"/>
        <v>77771145392</v>
      </c>
      <c r="J119" s="7"/>
      <c r="K119" s="11">
        <f t="shared" si="6"/>
        <v>1.6953223235539484E-2</v>
      </c>
      <c r="L119" s="7"/>
      <c r="M119" s="7">
        <v>0</v>
      </c>
      <c r="N119" s="7"/>
      <c r="O119" s="7">
        <v>114014009264</v>
      </c>
      <c r="P119" s="7"/>
      <c r="Q119" s="7">
        <v>0</v>
      </c>
      <c r="R119" s="7"/>
      <c r="S119" s="7">
        <f t="shared" si="5"/>
        <v>114014009264</v>
      </c>
      <c r="T119" s="7"/>
      <c r="U119" s="11">
        <f t="shared" si="7"/>
        <v>1.5205651713245493E-2</v>
      </c>
      <c r="V119" s="4"/>
      <c r="W119" s="4"/>
    </row>
    <row r="120" spans="1:23">
      <c r="A120" s="1" t="s">
        <v>59</v>
      </c>
      <c r="C120" s="7">
        <v>0</v>
      </c>
      <c r="D120" s="7"/>
      <c r="E120" s="7">
        <v>28082941747</v>
      </c>
      <c r="F120" s="7"/>
      <c r="G120" s="7">
        <v>0</v>
      </c>
      <c r="H120" s="7"/>
      <c r="I120" s="7">
        <f t="shared" si="4"/>
        <v>28082941747</v>
      </c>
      <c r="J120" s="7"/>
      <c r="K120" s="11">
        <f t="shared" si="6"/>
        <v>6.1217612026647139E-3</v>
      </c>
      <c r="L120" s="7"/>
      <c r="M120" s="7">
        <v>0</v>
      </c>
      <c r="N120" s="7"/>
      <c r="O120" s="7">
        <v>44056878593</v>
      </c>
      <c r="P120" s="7"/>
      <c r="Q120" s="7">
        <v>0</v>
      </c>
      <c r="R120" s="7"/>
      <c r="S120" s="7">
        <f t="shared" si="5"/>
        <v>44056878593</v>
      </c>
      <c r="T120" s="7"/>
      <c r="U120" s="11">
        <f t="shared" si="7"/>
        <v>5.8757126056913841E-3</v>
      </c>
      <c r="V120" s="4"/>
      <c r="W120" s="4"/>
    </row>
    <row r="121" spans="1:23">
      <c r="A121" s="1" t="s">
        <v>113</v>
      </c>
      <c r="C121" s="7">
        <v>0</v>
      </c>
      <c r="D121" s="7"/>
      <c r="E121" s="7">
        <v>5663200008</v>
      </c>
      <c r="F121" s="7"/>
      <c r="G121" s="7">
        <v>0</v>
      </c>
      <c r="H121" s="7"/>
      <c r="I121" s="7">
        <f t="shared" si="4"/>
        <v>5663200008</v>
      </c>
      <c r="J121" s="7"/>
      <c r="K121" s="11">
        <f t="shared" si="6"/>
        <v>1.2345130508134331E-3</v>
      </c>
      <c r="L121" s="7"/>
      <c r="M121" s="7">
        <v>0</v>
      </c>
      <c r="N121" s="7"/>
      <c r="O121" s="7">
        <v>5663200008</v>
      </c>
      <c r="P121" s="7"/>
      <c r="Q121" s="7">
        <v>0</v>
      </c>
      <c r="R121" s="7"/>
      <c r="S121" s="7">
        <f t="shared" si="5"/>
        <v>5663200008</v>
      </c>
      <c r="T121" s="7"/>
      <c r="U121" s="11">
        <f t="shared" si="7"/>
        <v>7.5528128043197593E-4</v>
      </c>
      <c r="V121" s="4"/>
      <c r="W121" s="4"/>
    </row>
    <row r="122" spans="1:23">
      <c r="A122" s="1" t="s">
        <v>75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4"/>
        <v>0</v>
      </c>
      <c r="J122" s="7"/>
      <c r="K122" s="11">
        <f t="shared" si="6"/>
        <v>0</v>
      </c>
      <c r="L122" s="7"/>
      <c r="M122" s="7">
        <v>8018622717</v>
      </c>
      <c r="N122" s="7"/>
      <c r="O122" s="7">
        <v>0</v>
      </c>
      <c r="P122" s="7"/>
      <c r="Q122" s="7">
        <v>0</v>
      </c>
      <c r="R122" s="7"/>
      <c r="S122" s="7">
        <f t="shared" si="5"/>
        <v>8018622717</v>
      </c>
      <c r="T122" s="7"/>
      <c r="U122" s="11">
        <f t="shared" si="7"/>
        <v>1.0694158116332398E-3</v>
      </c>
      <c r="V122" s="4"/>
      <c r="W122" s="4"/>
    </row>
    <row r="123" spans="1:23">
      <c r="A123" s="1" t="s">
        <v>25</v>
      </c>
      <c r="C123" s="7">
        <v>0</v>
      </c>
      <c r="D123" s="7"/>
      <c r="E123" s="7">
        <v>51988386213</v>
      </c>
      <c r="F123" s="7"/>
      <c r="G123" s="7">
        <v>0</v>
      </c>
      <c r="H123" s="7"/>
      <c r="I123" s="7">
        <f t="shared" si="4"/>
        <v>51988386213</v>
      </c>
      <c r="J123" s="7"/>
      <c r="K123" s="11">
        <f t="shared" si="6"/>
        <v>1.133287561449616E-2</v>
      </c>
      <c r="L123" s="7"/>
      <c r="M123" s="7">
        <v>0</v>
      </c>
      <c r="N123" s="7"/>
      <c r="O123" s="7">
        <v>92911862073</v>
      </c>
      <c r="P123" s="7"/>
      <c r="Q123" s="7">
        <v>0</v>
      </c>
      <c r="R123" s="7"/>
      <c r="S123" s="7">
        <f t="shared" si="5"/>
        <v>92911862073</v>
      </c>
      <c r="T123" s="7"/>
      <c r="U123" s="11">
        <f t="shared" si="7"/>
        <v>1.2391331765553737E-2</v>
      </c>
      <c r="V123" s="4"/>
      <c r="W123" s="4"/>
    </row>
    <row r="124" spans="1:23">
      <c r="A124" s="1" t="s">
        <v>53</v>
      </c>
      <c r="C124" s="7">
        <v>0</v>
      </c>
      <c r="D124" s="7"/>
      <c r="E124" s="7">
        <v>73563942862</v>
      </c>
      <c r="F124" s="7"/>
      <c r="G124" s="7">
        <v>0</v>
      </c>
      <c r="H124" s="7"/>
      <c r="I124" s="7">
        <f t="shared" si="4"/>
        <v>73563942862</v>
      </c>
      <c r="J124" s="7"/>
      <c r="K124" s="11">
        <f t="shared" si="6"/>
        <v>1.6036101039013966E-2</v>
      </c>
      <c r="L124" s="7"/>
      <c r="M124" s="7">
        <v>0</v>
      </c>
      <c r="N124" s="7"/>
      <c r="O124" s="7">
        <v>116214002259</v>
      </c>
      <c r="P124" s="7"/>
      <c r="Q124" s="7">
        <v>0</v>
      </c>
      <c r="R124" s="7"/>
      <c r="S124" s="7">
        <f t="shared" si="5"/>
        <v>116214002259</v>
      </c>
      <c r="T124" s="7"/>
      <c r="U124" s="11">
        <f t="shared" si="7"/>
        <v>1.5499057124295381E-2</v>
      </c>
      <c r="V124" s="4"/>
      <c r="W124" s="4"/>
    </row>
    <row r="125" spans="1:23">
      <c r="A125" s="1" t="s">
        <v>79</v>
      </c>
      <c r="C125" s="7">
        <v>0</v>
      </c>
      <c r="D125" s="7"/>
      <c r="E125" s="7">
        <v>44966063994</v>
      </c>
      <c r="F125" s="7"/>
      <c r="G125" s="7">
        <v>0</v>
      </c>
      <c r="H125" s="7"/>
      <c r="I125" s="7">
        <f t="shared" si="4"/>
        <v>44966063994</v>
      </c>
      <c r="J125" s="7"/>
      <c r="K125" s="11">
        <f t="shared" si="6"/>
        <v>9.8020894133861239E-3</v>
      </c>
      <c r="L125" s="7"/>
      <c r="M125" s="7">
        <v>0</v>
      </c>
      <c r="N125" s="7"/>
      <c r="O125" s="7">
        <v>44959743938</v>
      </c>
      <c r="P125" s="7"/>
      <c r="Q125" s="7">
        <v>0</v>
      </c>
      <c r="R125" s="7"/>
      <c r="S125" s="7">
        <f t="shared" si="5"/>
        <v>44959743938</v>
      </c>
      <c r="T125" s="7"/>
      <c r="U125" s="11">
        <f t="shared" si="7"/>
        <v>5.9961246153089082E-3</v>
      </c>
      <c r="V125" s="4"/>
      <c r="W125" s="4"/>
    </row>
    <row r="126" spans="1:23">
      <c r="A126" s="1" t="s">
        <v>78</v>
      </c>
      <c r="C126" s="7">
        <v>0</v>
      </c>
      <c r="D126" s="7"/>
      <c r="E126" s="7">
        <v>67141519131</v>
      </c>
      <c r="F126" s="7"/>
      <c r="G126" s="7">
        <v>0</v>
      </c>
      <c r="H126" s="7"/>
      <c r="I126" s="7">
        <f t="shared" si="4"/>
        <v>67141519131</v>
      </c>
      <c r="J126" s="7"/>
      <c r="K126" s="11">
        <f t="shared" si="6"/>
        <v>1.463608587045674E-2</v>
      </c>
      <c r="L126" s="7"/>
      <c r="M126" s="7">
        <v>0</v>
      </c>
      <c r="N126" s="7"/>
      <c r="O126" s="7">
        <v>67687949631</v>
      </c>
      <c r="P126" s="7"/>
      <c r="Q126" s="7">
        <v>0</v>
      </c>
      <c r="R126" s="7"/>
      <c r="S126" s="7">
        <f t="shared" si="5"/>
        <v>67687949631</v>
      </c>
      <c r="T126" s="7"/>
      <c r="U126" s="11">
        <f t="shared" si="7"/>
        <v>9.0273063276766347E-3</v>
      </c>
      <c r="V126" s="4"/>
      <c r="W126" s="4"/>
    </row>
    <row r="127" spans="1:23">
      <c r="A127" s="1" t="s">
        <v>110</v>
      </c>
      <c r="C127" s="7">
        <v>0</v>
      </c>
      <c r="D127" s="7"/>
      <c r="E127" s="7">
        <v>2833528230</v>
      </c>
      <c r="F127" s="7"/>
      <c r="G127" s="7">
        <v>0</v>
      </c>
      <c r="H127" s="7"/>
      <c r="I127" s="7">
        <f t="shared" si="4"/>
        <v>2833528230</v>
      </c>
      <c r="J127" s="7"/>
      <c r="K127" s="11">
        <f t="shared" si="6"/>
        <v>6.1767685669619169E-4</v>
      </c>
      <c r="L127" s="7"/>
      <c r="M127" s="7">
        <v>0</v>
      </c>
      <c r="N127" s="7"/>
      <c r="O127" s="7">
        <v>2833528230</v>
      </c>
      <c r="P127" s="7"/>
      <c r="Q127" s="7">
        <v>0</v>
      </c>
      <c r="R127" s="7"/>
      <c r="S127" s="7">
        <f t="shared" si="5"/>
        <v>2833528230</v>
      </c>
      <c r="T127" s="7"/>
      <c r="U127" s="11">
        <f t="shared" si="7"/>
        <v>3.7789780100850543E-4</v>
      </c>
      <c r="V127" s="4"/>
      <c r="W127" s="4"/>
    </row>
    <row r="128" spans="1:23">
      <c r="A128" s="1" t="s">
        <v>38</v>
      </c>
      <c r="C128" s="7">
        <v>0</v>
      </c>
      <c r="D128" s="7"/>
      <c r="E128" s="7">
        <v>14788890750</v>
      </c>
      <c r="F128" s="7"/>
      <c r="G128" s="7">
        <v>0</v>
      </c>
      <c r="H128" s="7"/>
      <c r="I128" s="7">
        <f t="shared" si="4"/>
        <v>14788890750</v>
      </c>
      <c r="J128" s="7"/>
      <c r="K128" s="11">
        <f t="shared" si="6"/>
        <v>3.2238096150830954E-3</v>
      </c>
      <c r="L128" s="7"/>
      <c r="M128" s="7">
        <v>0</v>
      </c>
      <c r="N128" s="7"/>
      <c r="O128" s="7">
        <v>113936526093</v>
      </c>
      <c r="P128" s="7"/>
      <c r="Q128" s="7">
        <v>0</v>
      </c>
      <c r="R128" s="7"/>
      <c r="S128" s="7">
        <f t="shared" si="5"/>
        <v>113936526093</v>
      </c>
      <c r="T128" s="7"/>
      <c r="U128" s="11">
        <f t="shared" si="7"/>
        <v>1.5195318052325492E-2</v>
      </c>
      <c r="V128" s="4"/>
      <c r="W128" s="4"/>
    </row>
    <row r="129" spans="1:23">
      <c r="A129" s="1" t="s">
        <v>39</v>
      </c>
      <c r="C129" s="7">
        <v>0</v>
      </c>
      <c r="D129" s="7"/>
      <c r="E129" s="7">
        <v>23912589154</v>
      </c>
      <c r="F129" s="7"/>
      <c r="G129" s="7">
        <v>0</v>
      </c>
      <c r="H129" s="7"/>
      <c r="I129" s="7">
        <f t="shared" si="4"/>
        <v>23912589154</v>
      </c>
      <c r="J129" s="7"/>
      <c r="K129" s="11">
        <f t="shared" si="6"/>
        <v>5.2126718723780512E-3</v>
      </c>
      <c r="L129" s="7"/>
      <c r="M129" s="7">
        <v>0</v>
      </c>
      <c r="N129" s="7"/>
      <c r="O129" s="7">
        <v>176896952063</v>
      </c>
      <c r="P129" s="7"/>
      <c r="Q129" s="7">
        <v>0</v>
      </c>
      <c r="R129" s="7"/>
      <c r="S129" s="7">
        <f t="shared" si="5"/>
        <v>176896952063</v>
      </c>
      <c r="T129" s="7"/>
      <c r="U129" s="11">
        <f t="shared" si="7"/>
        <v>2.3592130998361254E-2</v>
      </c>
      <c r="V129" s="4"/>
      <c r="W129" s="4"/>
    </row>
    <row r="130" spans="1:23">
      <c r="A130" s="1" t="s">
        <v>51</v>
      </c>
      <c r="C130" s="7">
        <v>0</v>
      </c>
      <c r="D130" s="7"/>
      <c r="E130" s="7">
        <v>3043654137</v>
      </c>
      <c r="F130" s="7"/>
      <c r="G130" s="7">
        <v>0</v>
      </c>
      <c r="H130" s="7"/>
      <c r="I130" s="7">
        <f t="shared" si="4"/>
        <v>3043654137</v>
      </c>
      <c r="J130" s="7"/>
      <c r="K130" s="11">
        <f t="shared" si="6"/>
        <v>6.634819093411749E-4</v>
      </c>
      <c r="L130" s="7"/>
      <c r="M130" s="7">
        <v>0</v>
      </c>
      <c r="N130" s="7"/>
      <c r="O130" s="7">
        <v>34034176340</v>
      </c>
      <c r="P130" s="7"/>
      <c r="Q130" s="7">
        <v>0</v>
      </c>
      <c r="R130" s="7"/>
      <c r="S130" s="7">
        <f t="shared" si="5"/>
        <v>34034176340</v>
      </c>
      <c r="T130" s="7"/>
      <c r="U130" s="11">
        <f t="shared" si="7"/>
        <v>4.5390196793704445E-3</v>
      </c>
      <c r="V130" s="4"/>
      <c r="W130" s="4"/>
    </row>
    <row r="131" spans="1:23">
      <c r="A131" s="1" t="s">
        <v>50</v>
      </c>
      <c r="C131" s="7">
        <v>0</v>
      </c>
      <c r="D131" s="7"/>
      <c r="E131" s="7">
        <v>-131182160</v>
      </c>
      <c r="F131" s="7"/>
      <c r="G131" s="7">
        <v>0</v>
      </c>
      <c r="H131" s="7"/>
      <c r="I131" s="7">
        <f t="shared" si="4"/>
        <v>-131182160</v>
      </c>
      <c r="J131" s="7"/>
      <c r="K131" s="11">
        <f t="shared" si="6"/>
        <v>-2.8596215624580838E-5</v>
      </c>
      <c r="L131" s="7"/>
      <c r="M131" s="7">
        <v>0</v>
      </c>
      <c r="N131" s="7"/>
      <c r="O131" s="7">
        <v>2688416656</v>
      </c>
      <c r="P131" s="7"/>
      <c r="Q131" s="7">
        <v>0</v>
      </c>
      <c r="R131" s="7"/>
      <c r="S131" s="7">
        <f t="shared" si="5"/>
        <v>2688416656</v>
      </c>
      <c r="T131" s="7"/>
      <c r="U131" s="11">
        <f t="shared" si="7"/>
        <v>3.5854477528781835E-4</v>
      </c>
      <c r="V131" s="4"/>
      <c r="W131" s="4"/>
    </row>
    <row r="132" spans="1:23">
      <c r="A132" s="1" t="s">
        <v>52</v>
      </c>
      <c r="C132" s="7">
        <v>0</v>
      </c>
      <c r="D132" s="7"/>
      <c r="E132" s="7">
        <v>-579572249</v>
      </c>
      <c r="F132" s="7"/>
      <c r="G132" s="7">
        <v>0</v>
      </c>
      <c r="H132" s="7"/>
      <c r="I132" s="7">
        <f t="shared" si="4"/>
        <v>-579572249</v>
      </c>
      <c r="J132" s="7"/>
      <c r="K132" s="11">
        <f t="shared" si="6"/>
        <v>-1.2634014413566034E-4</v>
      </c>
      <c r="L132" s="7"/>
      <c r="M132" s="7">
        <v>0</v>
      </c>
      <c r="N132" s="7"/>
      <c r="O132" s="7">
        <v>2704744357</v>
      </c>
      <c r="P132" s="7"/>
      <c r="Q132" s="7">
        <v>0</v>
      </c>
      <c r="R132" s="7"/>
      <c r="S132" s="7">
        <f t="shared" si="5"/>
        <v>2704744357</v>
      </c>
      <c r="T132" s="7"/>
      <c r="U132" s="11">
        <f t="shared" si="7"/>
        <v>3.6072234395930614E-4</v>
      </c>
      <c r="V132" s="4"/>
      <c r="W132" s="4"/>
    </row>
    <row r="133" spans="1:23">
      <c r="A133" s="1" t="s">
        <v>37</v>
      </c>
      <c r="C133" s="7">
        <v>0</v>
      </c>
      <c r="D133" s="7"/>
      <c r="E133" s="7">
        <v>22227089565</v>
      </c>
      <c r="F133" s="7"/>
      <c r="G133" s="7">
        <v>0</v>
      </c>
      <c r="H133" s="7"/>
      <c r="I133" s="7">
        <f t="shared" si="4"/>
        <v>22227089565</v>
      </c>
      <c r="J133" s="7"/>
      <c r="K133" s="11">
        <f t="shared" si="6"/>
        <v>4.8452521738292058E-3</v>
      </c>
      <c r="L133" s="7"/>
      <c r="M133" s="7">
        <v>0</v>
      </c>
      <c r="N133" s="7"/>
      <c r="O133" s="7">
        <v>101915545940</v>
      </c>
      <c r="P133" s="7"/>
      <c r="Q133" s="7">
        <v>0</v>
      </c>
      <c r="R133" s="7"/>
      <c r="S133" s="7">
        <f t="shared" si="5"/>
        <v>101915545940</v>
      </c>
      <c r="T133" s="7"/>
      <c r="U133" s="11">
        <f t="shared" si="7"/>
        <v>1.3592121755323861E-2</v>
      </c>
      <c r="V133" s="4"/>
      <c r="W133" s="4"/>
    </row>
    <row r="134" spans="1:23" ht="24.75" thickBot="1">
      <c r="C134" s="20">
        <f>SUM(C8:C133)</f>
        <v>7250000000</v>
      </c>
      <c r="D134" s="7"/>
      <c r="E134" s="20">
        <f>SUM(E8:E133)</f>
        <v>4444549686041</v>
      </c>
      <c r="F134" s="7"/>
      <c r="G134" s="20">
        <f>SUM(G8:G133)</f>
        <v>135596133119</v>
      </c>
      <c r="H134" s="7"/>
      <c r="I134" s="20">
        <f>SUM(I8:I133)</f>
        <v>4587395819160</v>
      </c>
      <c r="J134" s="7"/>
      <c r="K134" s="12">
        <f>SUM(K8:K133)</f>
        <v>0.99999999999999989</v>
      </c>
      <c r="L134" s="7"/>
      <c r="M134" s="20">
        <f>SUM(M8:M133)</f>
        <v>345089236075</v>
      </c>
      <c r="N134" s="7"/>
      <c r="O134" s="20">
        <f>SUM(O8:O133)</f>
        <v>6777087176441</v>
      </c>
      <c r="P134" s="7"/>
      <c r="Q134" s="20">
        <f>SUM(Q8:Q133)</f>
        <v>375957269231</v>
      </c>
      <c r="R134" s="7"/>
      <c r="S134" s="20">
        <f>SUM(S8:S133)</f>
        <v>7498133681747</v>
      </c>
      <c r="T134" s="7"/>
      <c r="U134" s="12">
        <f>SUM(U8:U133)</f>
        <v>1</v>
      </c>
      <c r="V134" s="4"/>
      <c r="W134" s="4"/>
    </row>
    <row r="135" spans="1:23" ht="24.75" thickTop="1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4"/>
      <c r="W135" s="4"/>
    </row>
    <row r="136" spans="1:23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4"/>
      <c r="W136" s="4"/>
    </row>
    <row r="137" spans="1:23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3:23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31" workbookViewId="0">
      <selection activeCell="G44" sqref="G44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27.7109375" style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5" t="s">
        <v>177</v>
      </c>
      <c r="C6" s="26" t="s">
        <v>175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K6" s="26" t="s">
        <v>176</v>
      </c>
      <c r="L6" s="26" t="s">
        <v>176</v>
      </c>
      <c r="M6" s="26" t="s">
        <v>176</v>
      </c>
      <c r="N6" s="26" t="s">
        <v>176</v>
      </c>
      <c r="O6" s="26" t="s">
        <v>176</v>
      </c>
      <c r="P6" s="26" t="s">
        <v>176</v>
      </c>
      <c r="Q6" s="26" t="s">
        <v>176</v>
      </c>
    </row>
    <row r="7" spans="1:17" ht="24.75">
      <c r="A7" s="26" t="s">
        <v>177</v>
      </c>
      <c r="C7" s="26" t="s">
        <v>247</v>
      </c>
      <c r="E7" s="26" t="s">
        <v>244</v>
      </c>
      <c r="G7" s="26" t="s">
        <v>245</v>
      </c>
      <c r="I7" s="26" t="s">
        <v>248</v>
      </c>
      <c r="K7" s="26" t="s">
        <v>247</v>
      </c>
      <c r="M7" s="26" t="s">
        <v>244</v>
      </c>
      <c r="O7" s="26" t="s">
        <v>245</v>
      </c>
      <c r="Q7" s="26" t="s">
        <v>248</v>
      </c>
    </row>
    <row r="8" spans="1:17">
      <c r="A8" s="1" t="s">
        <v>136</v>
      </c>
      <c r="C8" s="7">
        <v>0</v>
      </c>
      <c r="D8" s="7"/>
      <c r="E8" s="7">
        <v>0</v>
      </c>
      <c r="F8" s="7"/>
      <c r="G8" s="7">
        <v>248620712</v>
      </c>
      <c r="H8" s="7"/>
      <c r="I8" s="7">
        <f>C8+E8+G8</f>
        <v>248620712</v>
      </c>
      <c r="J8" s="7"/>
      <c r="K8" s="7">
        <v>0</v>
      </c>
      <c r="L8" s="7"/>
      <c r="M8" s="7">
        <v>0</v>
      </c>
      <c r="N8" s="7"/>
      <c r="O8" s="7">
        <v>2661771424</v>
      </c>
      <c r="P8" s="7"/>
      <c r="Q8" s="7">
        <f>K8+M8+O8</f>
        <v>2661771424</v>
      </c>
    </row>
    <row r="9" spans="1:17">
      <c r="A9" s="1" t="s">
        <v>139</v>
      </c>
      <c r="C9" s="7">
        <v>0</v>
      </c>
      <c r="D9" s="7"/>
      <c r="E9" s="7">
        <v>0</v>
      </c>
      <c r="F9" s="7"/>
      <c r="G9" s="7">
        <v>1493473263</v>
      </c>
      <c r="H9" s="7"/>
      <c r="I9" s="7">
        <f t="shared" ref="I9:I30" si="0">C9+E9+G9</f>
        <v>1493473263</v>
      </c>
      <c r="J9" s="7"/>
      <c r="K9" s="7">
        <v>0</v>
      </c>
      <c r="L9" s="7"/>
      <c r="M9" s="7">
        <v>0</v>
      </c>
      <c r="N9" s="7"/>
      <c r="O9" s="7">
        <v>1493473263</v>
      </c>
      <c r="P9" s="7"/>
      <c r="Q9" s="7">
        <f t="shared" ref="Q9:Q30" si="1">K9+M9+O9</f>
        <v>1493473263</v>
      </c>
    </row>
    <row r="10" spans="1:17">
      <c r="A10" s="1" t="s">
        <v>132</v>
      </c>
      <c r="C10" s="7">
        <v>0</v>
      </c>
      <c r="D10" s="7"/>
      <c r="E10" s="7">
        <v>2127896906</v>
      </c>
      <c r="F10" s="7"/>
      <c r="G10" s="7">
        <v>16983561</v>
      </c>
      <c r="H10" s="7"/>
      <c r="I10" s="7">
        <f t="shared" si="0"/>
        <v>2144880467</v>
      </c>
      <c r="J10" s="7"/>
      <c r="K10" s="7">
        <v>0</v>
      </c>
      <c r="L10" s="7"/>
      <c r="M10" s="7">
        <v>1843929868</v>
      </c>
      <c r="N10" s="7"/>
      <c r="O10" s="7">
        <v>370958990</v>
      </c>
      <c r="P10" s="7"/>
      <c r="Q10" s="7">
        <f t="shared" si="1"/>
        <v>2214888858</v>
      </c>
    </row>
    <row r="11" spans="1:17">
      <c r="A11" s="1" t="s">
        <v>151</v>
      </c>
      <c r="C11" s="7">
        <v>2149175534</v>
      </c>
      <c r="D11" s="7"/>
      <c r="E11" s="7">
        <v>0</v>
      </c>
      <c r="F11" s="7"/>
      <c r="G11" s="7">
        <v>100424674</v>
      </c>
      <c r="H11" s="7"/>
      <c r="I11" s="7">
        <f t="shared" si="0"/>
        <v>2249600208</v>
      </c>
      <c r="J11" s="7"/>
      <c r="K11" s="7">
        <v>11109175055</v>
      </c>
      <c r="L11" s="7"/>
      <c r="M11" s="7">
        <v>0</v>
      </c>
      <c r="N11" s="7"/>
      <c r="O11" s="7">
        <v>-10992633257</v>
      </c>
      <c r="P11" s="7"/>
      <c r="Q11" s="7">
        <f t="shared" si="1"/>
        <v>116541798</v>
      </c>
    </row>
    <row r="12" spans="1:17">
      <c r="A12" s="1" t="s">
        <v>142</v>
      </c>
      <c r="C12" s="7">
        <v>1825511355</v>
      </c>
      <c r="D12" s="7"/>
      <c r="E12" s="7">
        <v>-480959004</v>
      </c>
      <c r="F12" s="7"/>
      <c r="G12" s="7">
        <v>-76420718</v>
      </c>
      <c r="H12" s="7"/>
      <c r="I12" s="7">
        <f t="shared" si="0"/>
        <v>1268131633</v>
      </c>
      <c r="J12" s="7"/>
      <c r="K12" s="7">
        <v>18412546711</v>
      </c>
      <c r="L12" s="7"/>
      <c r="M12" s="7">
        <v>-557379723</v>
      </c>
      <c r="N12" s="7"/>
      <c r="O12" s="7">
        <v>-1605156203</v>
      </c>
      <c r="P12" s="7"/>
      <c r="Q12" s="7">
        <f t="shared" si="1"/>
        <v>16250010785</v>
      </c>
    </row>
    <row r="13" spans="1:17">
      <c r="A13" s="1" t="s">
        <v>232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-12135797</v>
      </c>
      <c r="P13" s="7"/>
      <c r="Q13" s="7">
        <f t="shared" si="1"/>
        <v>-12135797</v>
      </c>
    </row>
    <row r="14" spans="1:17">
      <c r="A14" s="1" t="s">
        <v>233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7196845895</v>
      </c>
      <c r="P14" s="7"/>
      <c r="Q14" s="7">
        <f t="shared" si="1"/>
        <v>7196845895</v>
      </c>
    </row>
    <row r="15" spans="1:17">
      <c r="A15" s="1" t="s">
        <v>234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697318637</v>
      </c>
      <c r="P15" s="7"/>
      <c r="Q15" s="7">
        <f t="shared" si="1"/>
        <v>697318637</v>
      </c>
    </row>
    <row r="16" spans="1:17">
      <c r="A16" s="1" t="s">
        <v>235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3267926721</v>
      </c>
      <c r="P16" s="7"/>
      <c r="Q16" s="7">
        <f t="shared" si="1"/>
        <v>3267926721</v>
      </c>
    </row>
    <row r="17" spans="1:17">
      <c r="A17" s="1" t="s">
        <v>236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17100902</v>
      </c>
      <c r="P17" s="7"/>
      <c r="Q17" s="7">
        <f t="shared" si="1"/>
        <v>17100902</v>
      </c>
    </row>
    <row r="18" spans="1:17">
      <c r="A18" s="1" t="s">
        <v>237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398741444</v>
      </c>
      <c r="P18" s="7"/>
      <c r="Q18" s="7">
        <f t="shared" si="1"/>
        <v>398741444</v>
      </c>
    </row>
    <row r="19" spans="1:17">
      <c r="A19" s="1" t="s">
        <v>238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140228926</v>
      </c>
      <c r="P19" s="7"/>
      <c r="Q19" s="7">
        <f t="shared" si="1"/>
        <v>140228926</v>
      </c>
    </row>
    <row r="20" spans="1:17">
      <c r="A20" s="1" t="s">
        <v>239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97123344</v>
      </c>
      <c r="P20" s="7"/>
      <c r="Q20" s="7">
        <f t="shared" si="1"/>
        <v>97123344</v>
      </c>
    </row>
    <row r="21" spans="1:17">
      <c r="A21" s="1" t="s">
        <v>240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823318</v>
      </c>
      <c r="P21" s="7"/>
      <c r="Q21" s="7">
        <f t="shared" si="1"/>
        <v>823318</v>
      </c>
    </row>
    <row r="22" spans="1:17">
      <c r="A22" s="1" t="s">
        <v>189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120101527</v>
      </c>
      <c r="L22" s="7"/>
      <c r="M22" s="7">
        <v>0</v>
      </c>
      <c r="N22" s="7"/>
      <c r="O22" s="7">
        <v>1822499</v>
      </c>
      <c r="P22" s="7"/>
      <c r="Q22" s="7">
        <f t="shared" si="1"/>
        <v>121924026</v>
      </c>
    </row>
    <row r="23" spans="1:17">
      <c r="A23" s="1" t="s">
        <v>241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172821017</v>
      </c>
      <c r="P23" s="7"/>
      <c r="Q23" s="7">
        <f t="shared" si="1"/>
        <v>172821017</v>
      </c>
    </row>
    <row r="24" spans="1:17">
      <c r="A24" s="1" t="s">
        <v>242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1313742254</v>
      </c>
      <c r="P24" s="7"/>
      <c r="Q24" s="7">
        <f t="shared" si="1"/>
        <v>1313742254</v>
      </c>
    </row>
    <row r="25" spans="1:17">
      <c r="A25" s="1" t="s">
        <v>187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4769785725</v>
      </c>
      <c r="L25" s="7"/>
      <c r="M25" s="7">
        <v>0</v>
      </c>
      <c r="N25" s="7"/>
      <c r="O25" s="7">
        <v>-10628913593</v>
      </c>
      <c r="P25" s="7"/>
      <c r="Q25" s="7">
        <f t="shared" si="1"/>
        <v>-5859127868</v>
      </c>
    </row>
    <row r="26" spans="1:17">
      <c r="A26" s="1" t="s">
        <v>145</v>
      </c>
      <c r="C26" s="7">
        <v>31461464</v>
      </c>
      <c r="D26" s="7"/>
      <c r="E26" s="7">
        <v>1368900</v>
      </c>
      <c r="F26" s="7"/>
      <c r="G26" s="7">
        <v>0</v>
      </c>
      <c r="H26" s="7"/>
      <c r="I26" s="7">
        <f t="shared" si="0"/>
        <v>32830364</v>
      </c>
      <c r="J26" s="7"/>
      <c r="K26" s="7">
        <v>4127058592</v>
      </c>
      <c r="L26" s="7"/>
      <c r="M26" s="7">
        <v>-9509128</v>
      </c>
      <c r="N26" s="7"/>
      <c r="O26" s="7">
        <v>-1342773117</v>
      </c>
      <c r="P26" s="7"/>
      <c r="Q26" s="7">
        <f t="shared" si="1"/>
        <v>2774776347</v>
      </c>
    </row>
    <row r="27" spans="1:17">
      <c r="A27" s="1" t="s">
        <v>185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45800537</v>
      </c>
      <c r="L27" s="7"/>
      <c r="M27" s="7">
        <v>0</v>
      </c>
      <c r="N27" s="7"/>
      <c r="O27" s="7">
        <v>-40992566</v>
      </c>
      <c r="P27" s="7"/>
      <c r="Q27" s="7">
        <f t="shared" si="1"/>
        <v>4807971</v>
      </c>
    </row>
    <row r="28" spans="1:17">
      <c r="A28" s="1" t="s">
        <v>182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1309274646</v>
      </c>
      <c r="L28" s="7"/>
      <c r="M28" s="7">
        <v>0</v>
      </c>
      <c r="N28" s="7"/>
      <c r="O28" s="7">
        <v>-3749320312</v>
      </c>
      <c r="P28" s="7"/>
      <c r="Q28" s="7">
        <f t="shared" si="1"/>
        <v>-2440045666</v>
      </c>
    </row>
    <row r="29" spans="1:17">
      <c r="A29" s="1" t="s">
        <v>191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604931509</v>
      </c>
      <c r="L29" s="7"/>
      <c r="M29" s="7">
        <v>0</v>
      </c>
      <c r="N29" s="7"/>
      <c r="O29" s="7">
        <v>0</v>
      </c>
      <c r="P29" s="7"/>
      <c r="Q29" s="7">
        <f t="shared" si="1"/>
        <v>604931509</v>
      </c>
    </row>
    <row r="30" spans="1:17">
      <c r="A30" s="1" t="s">
        <v>148</v>
      </c>
      <c r="C30" s="7">
        <v>0</v>
      </c>
      <c r="D30" s="7"/>
      <c r="E30" s="7">
        <v>484861583</v>
      </c>
      <c r="F30" s="7"/>
      <c r="G30" s="7">
        <v>0</v>
      </c>
      <c r="H30" s="7"/>
      <c r="I30" s="7">
        <f t="shared" si="0"/>
        <v>484861583</v>
      </c>
      <c r="J30" s="7"/>
      <c r="K30" s="7">
        <v>0</v>
      </c>
      <c r="L30" s="7"/>
      <c r="M30" s="7">
        <v>484861582</v>
      </c>
      <c r="N30" s="7"/>
      <c r="O30" s="7">
        <v>0</v>
      </c>
      <c r="P30" s="7"/>
      <c r="Q30" s="7">
        <f t="shared" si="1"/>
        <v>484861582</v>
      </c>
    </row>
    <row r="31" spans="1:17" ht="24.75" thickBot="1">
      <c r="C31" s="20">
        <f>SUM(C8:C30)</f>
        <v>4006148353</v>
      </c>
      <c r="D31" s="4"/>
      <c r="E31" s="20">
        <f>SUM(E8:E30)</f>
        <v>2133168385</v>
      </c>
      <c r="F31" s="4"/>
      <c r="G31" s="20">
        <f>SUM(G8:G30)</f>
        <v>1783081492</v>
      </c>
      <c r="H31" s="4"/>
      <c r="I31" s="20">
        <f>SUM(I8:I30)</f>
        <v>7922398230</v>
      </c>
      <c r="J31" s="4"/>
      <c r="K31" s="20">
        <f>SUM(K8:K30)</f>
        <v>40498674302</v>
      </c>
      <c r="L31" s="4"/>
      <c r="M31" s="20">
        <f>SUM(M8:M30)</f>
        <v>1761902599</v>
      </c>
      <c r="N31" s="4"/>
      <c r="O31" s="20">
        <f>SUM(O8:O30)</f>
        <v>-10541226211</v>
      </c>
      <c r="P31" s="4"/>
      <c r="Q31" s="20">
        <f>SUM(Q8:Q30)</f>
        <v>31719350690</v>
      </c>
    </row>
    <row r="32" spans="1:17" ht="24" customHeight="1" thickTop="1">
      <c r="E32" s="8"/>
      <c r="G32" s="8"/>
      <c r="K32" s="8"/>
      <c r="M32" s="8"/>
      <c r="O32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1" ht="24.75">
      <c r="A6" s="26" t="s">
        <v>249</v>
      </c>
      <c r="B6" s="26" t="s">
        <v>249</v>
      </c>
      <c r="C6" s="26" t="s">
        <v>249</v>
      </c>
      <c r="E6" s="26" t="s">
        <v>175</v>
      </c>
      <c r="F6" s="26" t="s">
        <v>175</v>
      </c>
      <c r="G6" s="26" t="s">
        <v>175</v>
      </c>
      <c r="I6" s="26" t="s">
        <v>176</v>
      </c>
      <c r="J6" s="26" t="s">
        <v>176</v>
      </c>
      <c r="K6" s="26" t="s">
        <v>176</v>
      </c>
    </row>
    <row r="7" spans="1:11" ht="24.75">
      <c r="A7" s="26" t="s">
        <v>250</v>
      </c>
      <c r="C7" s="26" t="s">
        <v>157</v>
      </c>
      <c r="E7" s="26" t="s">
        <v>251</v>
      </c>
      <c r="G7" s="26" t="s">
        <v>252</v>
      </c>
      <c r="I7" s="26" t="s">
        <v>251</v>
      </c>
      <c r="K7" s="26" t="s">
        <v>252</v>
      </c>
    </row>
    <row r="8" spans="1:11">
      <c r="A8" s="1" t="s">
        <v>163</v>
      </c>
      <c r="C8" s="4" t="s">
        <v>164</v>
      </c>
      <c r="D8" s="4"/>
      <c r="E8" s="6">
        <v>91246</v>
      </c>
      <c r="F8" s="4"/>
      <c r="G8" s="11">
        <f>E8/$E$11</f>
        <v>3.5797134142155182E-3</v>
      </c>
      <c r="H8" s="4"/>
      <c r="I8" s="6">
        <v>609574644</v>
      </c>
      <c r="J8" s="4"/>
      <c r="K8" s="11">
        <f>I8/$I$11</f>
        <v>0.94019923422214124</v>
      </c>
    </row>
    <row r="9" spans="1:11">
      <c r="A9" s="1" t="s">
        <v>167</v>
      </c>
      <c r="C9" s="4" t="s">
        <v>168</v>
      </c>
      <c r="D9" s="4"/>
      <c r="E9" s="6">
        <v>40116</v>
      </c>
      <c r="F9" s="4"/>
      <c r="G9" s="11">
        <f t="shared" ref="G9:G10" si="0">E9/$E$11</f>
        <v>1.5738090801204405E-3</v>
      </c>
      <c r="H9" s="4"/>
      <c r="I9" s="6">
        <v>7457249</v>
      </c>
      <c r="J9" s="4"/>
      <c r="K9" s="11">
        <f t="shared" ref="K9:K10" si="1">I9/$I$11</f>
        <v>1.1501954466471917E-2</v>
      </c>
    </row>
    <row r="10" spans="1:11">
      <c r="A10" s="1" t="s">
        <v>170</v>
      </c>
      <c r="C10" s="4" t="s">
        <v>171</v>
      </c>
      <c r="D10" s="4"/>
      <c r="E10" s="6">
        <v>25358388</v>
      </c>
      <c r="F10" s="4"/>
      <c r="G10" s="11">
        <f t="shared" si="0"/>
        <v>0.99484647750566402</v>
      </c>
      <c r="H10" s="4"/>
      <c r="I10" s="6">
        <v>31314353</v>
      </c>
      <c r="J10" s="4"/>
      <c r="K10" s="11">
        <f t="shared" si="1"/>
        <v>4.8298811311386851E-2</v>
      </c>
    </row>
    <row r="11" spans="1:11" ht="24.75" thickBot="1">
      <c r="C11" s="4"/>
      <c r="D11" s="4"/>
      <c r="E11" s="14">
        <f>SUM(E8:E10)</f>
        <v>25489750</v>
      </c>
      <c r="F11" s="4"/>
      <c r="G11" s="15">
        <f>SUM(G8:G10)</f>
        <v>1</v>
      </c>
      <c r="H11" s="4"/>
      <c r="I11" s="14">
        <f>SUM(I8:I10)</f>
        <v>648346246</v>
      </c>
      <c r="J11" s="4"/>
      <c r="K11" s="15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opLeftCell="A2" workbookViewId="0">
      <selection activeCell="C12" sqref="C12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5" t="s">
        <v>0</v>
      </c>
      <c r="B2" s="25"/>
      <c r="C2" s="25"/>
      <c r="D2" s="25"/>
      <c r="E2" s="25"/>
    </row>
    <row r="3" spans="1:5" ht="24.75">
      <c r="A3" s="25" t="s">
        <v>173</v>
      </c>
      <c r="B3" s="25"/>
      <c r="C3" s="25"/>
      <c r="D3" s="25"/>
      <c r="E3" s="25"/>
    </row>
    <row r="4" spans="1:5" ht="24.75">
      <c r="A4" s="25" t="s">
        <v>2</v>
      </c>
      <c r="B4" s="25"/>
      <c r="C4" s="25"/>
      <c r="D4" s="25"/>
      <c r="E4" s="25"/>
    </row>
    <row r="5" spans="1:5" ht="24.75">
      <c r="C5" s="25" t="s">
        <v>175</v>
      </c>
      <c r="E5" s="2" t="s">
        <v>261</v>
      </c>
    </row>
    <row r="6" spans="1:5" ht="24.75">
      <c r="A6" s="25" t="s">
        <v>253</v>
      </c>
      <c r="C6" s="26"/>
      <c r="D6" s="21"/>
      <c r="E6" s="5" t="s">
        <v>262</v>
      </c>
    </row>
    <row r="7" spans="1:5" ht="24.75">
      <c r="A7" s="26" t="s">
        <v>253</v>
      </c>
      <c r="C7" s="26" t="s">
        <v>160</v>
      </c>
      <c r="E7" s="26" t="s">
        <v>160</v>
      </c>
    </row>
    <row r="8" spans="1:5">
      <c r="A8" s="1" t="s">
        <v>254</v>
      </c>
      <c r="C8" s="3">
        <v>303246532</v>
      </c>
      <c r="E8" s="3">
        <v>10471182978</v>
      </c>
    </row>
    <row r="9" spans="1:5" ht="25.5" thickBot="1">
      <c r="A9" s="2" t="s">
        <v>183</v>
      </c>
      <c r="C9" s="14">
        <v>303246532</v>
      </c>
      <c r="E9" s="14">
        <v>10471182978</v>
      </c>
    </row>
    <row r="10" spans="1:5" ht="24.75" thickTop="1"/>
  </sheetData>
  <mergeCells count="7">
    <mergeCell ref="A2:E2"/>
    <mergeCell ref="A4:E4"/>
    <mergeCell ref="A3:E3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20"/>
  <sheetViews>
    <sheetView rightToLeft="1" topLeftCell="A109" workbookViewId="0">
      <selection activeCell="Y120" sqref="Y120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6.140625" style="1" bestFit="1" customWidth="1"/>
    <col min="16" max="16" width="1.570312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24.75">
      <c r="A6" s="25" t="s">
        <v>3</v>
      </c>
      <c r="C6" s="26" t="s">
        <v>258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5" ht="24.7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>
      <c r="A9" s="1" t="s">
        <v>15</v>
      </c>
      <c r="C9" s="7">
        <v>76000000</v>
      </c>
      <c r="D9" s="7"/>
      <c r="E9" s="7">
        <v>100617993188</v>
      </c>
      <c r="F9" s="7"/>
      <c r="G9" s="7">
        <v>120272097600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76000000</v>
      </c>
      <c r="R9" s="7"/>
      <c r="S9" s="7">
        <v>2028</v>
      </c>
      <c r="T9" s="7"/>
      <c r="U9" s="7">
        <v>100617993188</v>
      </c>
      <c r="V9" s="7"/>
      <c r="W9" s="7">
        <v>153210938400</v>
      </c>
      <c r="X9" s="7"/>
      <c r="Y9" s="11">
        <v>6.5188997143677775E-3</v>
      </c>
    </row>
    <row r="10" spans="1:25">
      <c r="A10" s="1" t="s">
        <v>16</v>
      </c>
      <c r="C10" s="7">
        <v>63292709</v>
      </c>
      <c r="D10" s="7"/>
      <c r="E10" s="7">
        <v>165862443298</v>
      </c>
      <c r="F10" s="7"/>
      <c r="G10" s="7">
        <v>191264996839.608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63292709</v>
      </c>
      <c r="R10" s="7"/>
      <c r="S10" s="7">
        <v>3950</v>
      </c>
      <c r="T10" s="7"/>
      <c r="U10" s="7">
        <v>165862443298</v>
      </c>
      <c r="V10" s="7"/>
      <c r="W10" s="7">
        <v>248518663656.728</v>
      </c>
      <c r="X10" s="7"/>
      <c r="Y10" s="11">
        <v>1.0574103014089403E-2</v>
      </c>
    </row>
    <row r="11" spans="1:25">
      <c r="A11" s="1" t="s">
        <v>17</v>
      </c>
      <c r="C11" s="7">
        <v>45877083</v>
      </c>
      <c r="D11" s="7"/>
      <c r="E11" s="7">
        <v>67012574546</v>
      </c>
      <c r="F11" s="7"/>
      <c r="G11" s="7">
        <v>74197894057.4561</v>
      </c>
      <c r="H11" s="7"/>
      <c r="I11" s="7">
        <v>58716381</v>
      </c>
      <c r="J11" s="7"/>
      <c r="K11" s="7">
        <v>114771599635</v>
      </c>
      <c r="L11" s="7"/>
      <c r="M11" s="7">
        <v>0</v>
      </c>
      <c r="N11" s="7"/>
      <c r="O11" s="7">
        <v>0</v>
      </c>
      <c r="P11" s="7"/>
      <c r="Q11" s="7">
        <v>104593464</v>
      </c>
      <c r="R11" s="7"/>
      <c r="S11" s="7">
        <v>2013</v>
      </c>
      <c r="T11" s="7"/>
      <c r="U11" s="7">
        <v>181784174181</v>
      </c>
      <c r="V11" s="7"/>
      <c r="W11" s="7">
        <v>209293890505.95999</v>
      </c>
      <c r="X11" s="7"/>
      <c r="Y11" s="11">
        <v>8.9051467035347366E-3</v>
      </c>
    </row>
    <row r="12" spans="1:25">
      <c r="A12" s="1" t="s">
        <v>18</v>
      </c>
      <c r="C12" s="7">
        <v>30750422</v>
      </c>
      <c r="D12" s="7"/>
      <c r="E12" s="7">
        <v>119748761637</v>
      </c>
      <c r="F12" s="7"/>
      <c r="G12" s="7">
        <v>94759116666.210007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30750422</v>
      </c>
      <c r="R12" s="7"/>
      <c r="S12" s="7">
        <v>3933</v>
      </c>
      <c r="T12" s="7"/>
      <c r="U12" s="7">
        <v>119748761637</v>
      </c>
      <c r="V12" s="7"/>
      <c r="W12" s="7">
        <v>120221808338.13</v>
      </c>
      <c r="X12" s="7"/>
      <c r="Y12" s="11">
        <v>5.1152608307254736E-3</v>
      </c>
    </row>
    <row r="13" spans="1:25">
      <c r="A13" s="1" t="s">
        <v>19</v>
      </c>
      <c r="C13" s="7">
        <v>14155359</v>
      </c>
      <c r="D13" s="7"/>
      <c r="E13" s="7">
        <v>41161564327</v>
      </c>
      <c r="F13" s="7"/>
      <c r="G13" s="7">
        <v>70355673069.75</v>
      </c>
      <c r="H13" s="7"/>
      <c r="I13" s="7">
        <v>0</v>
      </c>
      <c r="J13" s="7"/>
      <c r="K13" s="7">
        <v>0</v>
      </c>
      <c r="L13" s="7"/>
      <c r="M13" s="7">
        <v>-14155359</v>
      </c>
      <c r="N13" s="7"/>
      <c r="O13" s="7">
        <v>71803225141</v>
      </c>
      <c r="P13" s="7"/>
      <c r="Q13" s="7">
        <v>0</v>
      </c>
      <c r="R13" s="7"/>
      <c r="S13" s="7">
        <v>0</v>
      </c>
      <c r="T13" s="7"/>
      <c r="U13" s="7">
        <v>0</v>
      </c>
      <c r="V13" s="7"/>
      <c r="W13" s="7">
        <v>0</v>
      </c>
      <c r="X13" s="7"/>
      <c r="Y13" s="11">
        <v>0</v>
      </c>
    </row>
    <row r="14" spans="1:25">
      <c r="A14" s="1" t="s">
        <v>20</v>
      </c>
      <c r="C14" s="7">
        <v>78967671</v>
      </c>
      <c r="D14" s="7"/>
      <c r="E14" s="7">
        <v>461879512843</v>
      </c>
      <c r="F14" s="7"/>
      <c r="G14" s="7">
        <v>532215174564.18903</v>
      </c>
      <c r="H14" s="7"/>
      <c r="I14" s="7">
        <v>15377915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94345586</v>
      </c>
      <c r="R14" s="7"/>
      <c r="S14" s="7">
        <v>8240</v>
      </c>
      <c r="T14" s="7"/>
      <c r="U14" s="7">
        <v>461879512843</v>
      </c>
      <c r="V14" s="7"/>
      <c r="W14" s="7">
        <v>772782053249.59204</v>
      </c>
      <c r="X14" s="7"/>
      <c r="Y14" s="11">
        <v>3.2880737882076114E-2</v>
      </c>
    </row>
    <row r="15" spans="1:25">
      <c r="A15" s="1" t="s">
        <v>21</v>
      </c>
      <c r="C15" s="7">
        <v>3532424</v>
      </c>
      <c r="D15" s="7"/>
      <c r="E15" s="7">
        <v>41451970003</v>
      </c>
      <c r="F15" s="7"/>
      <c r="G15" s="7">
        <v>48632974169.220001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3532424</v>
      </c>
      <c r="R15" s="7"/>
      <c r="S15" s="7">
        <v>16420</v>
      </c>
      <c r="T15" s="7"/>
      <c r="U15" s="7">
        <v>41451970003</v>
      </c>
      <c r="V15" s="7"/>
      <c r="W15" s="7">
        <v>57657287787.624001</v>
      </c>
      <c r="X15" s="7"/>
      <c r="Y15" s="11">
        <v>2.4532326530673013E-3</v>
      </c>
    </row>
    <row r="16" spans="1:25">
      <c r="A16" s="1" t="s">
        <v>22</v>
      </c>
      <c r="C16" s="7">
        <v>42015988</v>
      </c>
      <c r="D16" s="7"/>
      <c r="E16" s="7">
        <v>110389459462</v>
      </c>
      <c r="F16" s="7"/>
      <c r="G16" s="7">
        <v>162052052341.03201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42015988</v>
      </c>
      <c r="R16" s="7"/>
      <c r="S16" s="7">
        <v>4590</v>
      </c>
      <c r="T16" s="7"/>
      <c r="U16" s="7">
        <v>110389459462</v>
      </c>
      <c r="V16" s="7"/>
      <c r="W16" s="7">
        <v>191705907279.72601</v>
      </c>
      <c r="X16" s="7"/>
      <c r="Y16" s="11">
        <v>8.1568039283572563E-3</v>
      </c>
    </row>
    <row r="17" spans="1:25">
      <c r="A17" s="1" t="s">
        <v>23</v>
      </c>
      <c r="C17" s="7">
        <v>5241260</v>
      </c>
      <c r="D17" s="7"/>
      <c r="E17" s="7">
        <v>37537577165</v>
      </c>
      <c r="F17" s="7"/>
      <c r="G17" s="7">
        <v>67001558108.580002</v>
      </c>
      <c r="H17" s="7"/>
      <c r="I17" s="7">
        <v>0</v>
      </c>
      <c r="J17" s="7"/>
      <c r="K17" s="7">
        <v>0</v>
      </c>
      <c r="L17" s="7"/>
      <c r="M17" s="7">
        <v>-5230984</v>
      </c>
      <c r="N17" s="7"/>
      <c r="O17" s="7">
        <v>74934914467</v>
      </c>
      <c r="P17" s="7"/>
      <c r="Q17" s="7">
        <v>10276</v>
      </c>
      <c r="R17" s="7"/>
      <c r="S17" s="7">
        <v>15880</v>
      </c>
      <c r="T17" s="7"/>
      <c r="U17" s="7">
        <v>73596074</v>
      </c>
      <c r="V17" s="7"/>
      <c r="W17" s="7">
        <v>162211941.86399999</v>
      </c>
      <c r="X17" s="7"/>
      <c r="Y17" s="11">
        <v>6.901879151236059E-6</v>
      </c>
    </row>
    <row r="18" spans="1:25">
      <c r="A18" s="1" t="s">
        <v>24</v>
      </c>
      <c r="C18" s="7">
        <v>2804702</v>
      </c>
      <c r="D18" s="7"/>
      <c r="E18" s="7">
        <v>225273945809</v>
      </c>
      <c r="F18" s="7"/>
      <c r="G18" s="7">
        <v>206591839111.70999</v>
      </c>
      <c r="H18" s="7"/>
      <c r="I18" s="7">
        <v>0</v>
      </c>
      <c r="J18" s="7"/>
      <c r="K18" s="7">
        <v>0</v>
      </c>
      <c r="L18" s="7"/>
      <c r="M18" s="7">
        <v>-400000</v>
      </c>
      <c r="N18" s="7"/>
      <c r="O18" s="7">
        <v>33638652014</v>
      </c>
      <c r="P18" s="7"/>
      <c r="Q18" s="7">
        <v>2404702</v>
      </c>
      <c r="R18" s="7"/>
      <c r="S18" s="7">
        <v>86250</v>
      </c>
      <c r="T18" s="7"/>
      <c r="U18" s="7">
        <v>193145905709</v>
      </c>
      <c r="V18" s="7"/>
      <c r="W18" s="7">
        <v>206171484492.375</v>
      </c>
      <c r="X18" s="7"/>
      <c r="Y18" s="11">
        <v>8.7722929276707832E-3</v>
      </c>
    </row>
    <row r="19" spans="1:25">
      <c r="A19" s="1" t="s">
        <v>25</v>
      </c>
      <c r="C19" s="7">
        <v>4018000</v>
      </c>
      <c r="D19" s="7"/>
      <c r="E19" s="7">
        <v>40822932325</v>
      </c>
      <c r="F19" s="7"/>
      <c r="G19" s="7">
        <v>132963352641</v>
      </c>
      <c r="H19" s="7"/>
      <c r="I19" s="7">
        <v>100000</v>
      </c>
      <c r="J19" s="7"/>
      <c r="K19" s="7">
        <v>4167864120</v>
      </c>
      <c r="L19" s="7"/>
      <c r="M19" s="7">
        <v>0</v>
      </c>
      <c r="N19" s="7"/>
      <c r="O19" s="7">
        <v>0</v>
      </c>
      <c r="P19" s="7"/>
      <c r="Q19" s="7">
        <v>4118000</v>
      </c>
      <c r="R19" s="7"/>
      <c r="S19" s="7">
        <v>46200</v>
      </c>
      <c r="T19" s="7"/>
      <c r="U19" s="7">
        <v>44990796445</v>
      </c>
      <c r="V19" s="7"/>
      <c r="W19" s="7">
        <v>189119602980</v>
      </c>
      <c r="X19" s="7"/>
      <c r="Y19" s="11">
        <v>8.04676049061827E-3</v>
      </c>
    </row>
    <row r="20" spans="1:25">
      <c r="A20" s="1" t="s">
        <v>26</v>
      </c>
      <c r="C20" s="7">
        <v>87186162</v>
      </c>
      <c r="D20" s="7"/>
      <c r="E20" s="7">
        <v>140196475226</v>
      </c>
      <c r="F20" s="7"/>
      <c r="G20" s="7">
        <v>198555023334.005</v>
      </c>
      <c r="H20" s="7"/>
      <c r="I20" s="7">
        <v>400000</v>
      </c>
      <c r="J20" s="7"/>
      <c r="K20" s="7">
        <v>1130648268</v>
      </c>
      <c r="L20" s="7"/>
      <c r="M20" s="7">
        <v>0</v>
      </c>
      <c r="N20" s="7"/>
      <c r="O20" s="7">
        <v>0</v>
      </c>
      <c r="P20" s="7"/>
      <c r="Q20" s="7">
        <v>87586162</v>
      </c>
      <c r="R20" s="7"/>
      <c r="S20" s="7">
        <v>3391</v>
      </c>
      <c r="T20" s="7"/>
      <c r="U20" s="7">
        <v>141327123494</v>
      </c>
      <c r="V20" s="7"/>
      <c r="W20" s="7">
        <v>295237497523.71503</v>
      </c>
      <c r="X20" s="7"/>
      <c r="Y20" s="11">
        <v>1.2561920567663616E-2</v>
      </c>
    </row>
    <row r="21" spans="1:25">
      <c r="A21" s="1" t="s">
        <v>27</v>
      </c>
      <c r="C21" s="7">
        <v>4623289</v>
      </c>
      <c r="D21" s="7"/>
      <c r="E21" s="7">
        <v>495177772654</v>
      </c>
      <c r="F21" s="7"/>
      <c r="G21" s="7">
        <v>642306272959.69202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4623289</v>
      </c>
      <c r="R21" s="7"/>
      <c r="S21" s="7">
        <v>170000</v>
      </c>
      <c r="T21" s="7"/>
      <c r="U21" s="7">
        <v>495177772654</v>
      </c>
      <c r="V21" s="7"/>
      <c r="W21" s="7">
        <v>781282673176.5</v>
      </c>
      <c r="X21" s="7"/>
      <c r="Y21" s="11">
        <v>3.3242426736619868E-2</v>
      </c>
    </row>
    <row r="22" spans="1:25">
      <c r="A22" s="1" t="s">
        <v>28</v>
      </c>
      <c r="C22" s="7">
        <v>18989479</v>
      </c>
      <c r="D22" s="7"/>
      <c r="E22" s="7">
        <v>188070412753</v>
      </c>
      <c r="F22" s="7"/>
      <c r="G22" s="7">
        <v>198769456547.474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18989479</v>
      </c>
      <c r="R22" s="7"/>
      <c r="S22" s="7">
        <v>14650</v>
      </c>
      <c r="T22" s="7"/>
      <c r="U22" s="7">
        <v>188070412753</v>
      </c>
      <c r="V22" s="7"/>
      <c r="W22" s="7">
        <v>276540601939.26801</v>
      </c>
      <c r="X22" s="7"/>
      <c r="Y22" s="11">
        <v>1.1766395205324241E-2</v>
      </c>
    </row>
    <row r="23" spans="1:25">
      <c r="A23" s="1" t="s">
        <v>29</v>
      </c>
      <c r="C23" s="7">
        <v>578116</v>
      </c>
      <c r="D23" s="7"/>
      <c r="E23" s="7">
        <v>82552757776</v>
      </c>
      <c r="F23" s="7"/>
      <c r="G23" s="7">
        <v>79506453625.830002</v>
      </c>
      <c r="H23" s="7"/>
      <c r="I23" s="7">
        <v>400000</v>
      </c>
      <c r="J23" s="7"/>
      <c r="K23" s="7">
        <v>70644086510</v>
      </c>
      <c r="L23" s="7"/>
      <c r="M23" s="7">
        <v>0</v>
      </c>
      <c r="N23" s="7"/>
      <c r="O23" s="7">
        <v>0</v>
      </c>
      <c r="P23" s="7"/>
      <c r="Q23" s="7">
        <v>978116</v>
      </c>
      <c r="R23" s="7"/>
      <c r="S23" s="7">
        <v>186350</v>
      </c>
      <c r="T23" s="7"/>
      <c r="U23" s="7">
        <v>153196844286</v>
      </c>
      <c r="V23" s="7"/>
      <c r="W23" s="7">
        <v>181187398696.23001</v>
      </c>
      <c r="X23" s="7"/>
      <c r="Y23" s="11">
        <v>7.7092568842845391E-3</v>
      </c>
    </row>
    <row r="24" spans="1:25">
      <c r="A24" s="1" t="s">
        <v>30</v>
      </c>
      <c r="C24" s="7">
        <v>1821939</v>
      </c>
      <c r="D24" s="7"/>
      <c r="E24" s="7">
        <v>54959329320</v>
      </c>
      <c r="F24" s="7"/>
      <c r="G24" s="7">
        <v>177034874753.362</v>
      </c>
      <c r="H24" s="7"/>
      <c r="I24" s="7">
        <v>400000</v>
      </c>
      <c r="J24" s="7"/>
      <c r="K24" s="7">
        <v>47371920195</v>
      </c>
      <c r="L24" s="7"/>
      <c r="M24" s="7">
        <v>0</v>
      </c>
      <c r="N24" s="7"/>
      <c r="O24" s="7">
        <v>0</v>
      </c>
      <c r="P24" s="7"/>
      <c r="Q24" s="7">
        <v>2221939</v>
      </c>
      <c r="R24" s="7"/>
      <c r="S24" s="7">
        <v>129510</v>
      </c>
      <c r="T24" s="7"/>
      <c r="U24" s="7">
        <v>102331249515</v>
      </c>
      <c r="V24" s="7"/>
      <c r="W24" s="7">
        <v>286051128136.65399</v>
      </c>
      <c r="X24" s="7"/>
      <c r="Y24" s="11">
        <v>1.2171054083855245E-2</v>
      </c>
    </row>
    <row r="25" spans="1:25">
      <c r="A25" s="1" t="s">
        <v>31</v>
      </c>
      <c r="C25" s="7">
        <v>1896851</v>
      </c>
      <c r="D25" s="7"/>
      <c r="E25" s="7">
        <v>85160815046</v>
      </c>
      <c r="F25" s="7"/>
      <c r="G25" s="7">
        <v>72367974588.789001</v>
      </c>
      <c r="H25" s="7"/>
      <c r="I25" s="7">
        <v>1128244</v>
      </c>
      <c r="J25" s="7"/>
      <c r="K25" s="7">
        <v>60499370053</v>
      </c>
      <c r="L25" s="7"/>
      <c r="M25" s="7">
        <v>0</v>
      </c>
      <c r="N25" s="7"/>
      <c r="O25" s="7">
        <v>0</v>
      </c>
      <c r="P25" s="7"/>
      <c r="Q25" s="7">
        <v>3025095</v>
      </c>
      <c r="R25" s="7"/>
      <c r="S25" s="7">
        <v>59220</v>
      </c>
      <c r="T25" s="7"/>
      <c r="U25" s="7">
        <v>145660185099</v>
      </c>
      <c r="V25" s="7"/>
      <c r="W25" s="7">
        <v>178080206450.89499</v>
      </c>
      <c r="X25" s="7"/>
      <c r="Y25" s="11">
        <v>7.5770504318462828E-3</v>
      </c>
    </row>
    <row r="26" spans="1:25">
      <c r="A26" s="1" t="s">
        <v>32</v>
      </c>
      <c r="C26" s="7">
        <v>5907825</v>
      </c>
      <c r="D26" s="7"/>
      <c r="E26" s="7">
        <v>47928680469</v>
      </c>
      <c r="F26" s="7"/>
      <c r="G26" s="7">
        <v>159284521747.02399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5907825</v>
      </c>
      <c r="R26" s="7"/>
      <c r="S26" s="7">
        <v>32700</v>
      </c>
      <c r="T26" s="7"/>
      <c r="U26" s="7">
        <v>47928680469</v>
      </c>
      <c r="V26" s="7"/>
      <c r="W26" s="7">
        <v>192036421528.875</v>
      </c>
      <c r="X26" s="7"/>
      <c r="Y26" s="11">
        <v>8.1708668227358974E-3</v>
      </c>
    </row>
    <row r="27" spans="1:25">
      <c r="A27" s="1" t="s">
        <v>33</v>
      </c>
      <c r="C27" s="7">
        <v>3146248</v>
      </c>
      <c r="D27" s="7"/>
      <c r="E27" s="7">
        <v>47330041121</v>
      </c>
      <c r="F27" s="7"/>
      <c r="G27" s="7">
        <v>87101649909.539993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3146248</v>
      </c>
      <c r="R27" s="7"/>
      <c r="S27" s="7">
        <v>32000</v>
      </c>
      <c r="T27" s="7"/>
      <c r="U27" s="7">
        <v>47330041121</v>
      </c>
      <c r="V27" s="7"/>
      <c r="W27" s="7">
        <v>100080890380.8</v>
      </c>
      <c r="X27" s="7"/>
      <c r="Y27" s="11">
        <v>4.2582944437932506E-3</v>
      </c>
    </row>
    <row r="28" spans="1:25">
      <c r="A28" s="1" t="s">
        <v>34</v>
      </c>
      <c r="C28" s="7">
        <v>467290</v>
      </c>
      <c r="D28" s="7"/>
      <c r="E28" s="7">
        <v>34026873291</v>
      </c>
      <c r="F28" s="7"/>
      <c r="G28" s="7">
        <v>67548989594.790001</v>
      </c>
      <c r="H28" s="7"/>
      <c r="I28" s="7">
        <v>983153</v>
      </c>
      <c r="J28" s="7"/>
      <c r="K28" s="7">
        <v>157973078109</v>
      </c>
      <c r="L28" s="7"/>
      <c r="M28" s="7">
        <v>0</v>
      </c>
      <c r="N28" s="7"/>
      <c r="O28" s="7">
        <v>0</v>
      </c>
      <c r="P28" s="7"/>
      <c r="Q28" s="7">
        <v>1450443</v>
      </c>
      <c r="R28" s="7"/>
      <c r="S28" s="7">
        <v>177000</v>
      </c>
      <c r="T28" s="7"/>
      <c r="U28" s="7">
        <v>191999951400</v>
      </c>
      <c r="V28" s="7"/>
      <c r="W28" s="7">
        <v>255200876954.54999</v>
      </c>
      <c r="X28" s="7"/>
      <c r="Y28" s="11">
        <v>1.0858421345492015E-2</v>
      </c>
    </row>
    <row r="29" spans="1:25">
      <c r="A29" s="1" t="s">
        <v>35</v>
      </c>
      <c r="C29" s="7">
        <v>9760937</v>
      </c>
      <c r="D29" s="7"/>
      <c r="E29" s="7">
        <v>28898776103</v>
      </c>
      <c r="F29" s="7"/>
      <c r="G29" s="7">
        <v>32582201948.646301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9760937</v>
      </c>
      <c r="R29" s="7"/>
      <c r="S29" s="7">
        <v>4208</v>
      </c>
      <c r="T29" s="7"/>
      <c r="U29" s="7">
        <v>28898776103</v>
      </c>
      <c r="V29" s="7"/>
      <c r="W29" s="7">
        <v>40829632459.768799</v>
      </c>
      <c r="X29" s="7"/>
      <c r="Y29" s="11">
        <v>1.7372407098299463E-3</v>
      </c>
    </row>
    <row r="30" spans="1:25">
      <c r="A30" s="1" t="s">
        <v>36</v>
      </c>
      <c r="C30" s="7">
        <v>4200000</v>
      </c>
      <c r="D30" s="7"/>
      <c r="E30" s="7">
        <v>38993150244</v>
      </c>
      <c r="F30" s="7"/>
      <c r="G30" s="7">
        <v>112224268800</v>
      </c>
      <c r="H30" s="7"/>
      <c r="I30" s="7">
        <v>0</v>
      </c>
      <c r="J30" s="7"/>
      <c r="K30" s="7">
        <v>0</v>
      </c>
      <c r="L30" s="7"/>
      <c r="M30" s="7">
        <v>-1488390</v>
      </c>
      <c r="N30" s="7"/>
      <c r="O30" s="7">
        <v>51280480483</v>
      </c>
      <c r="P30" s="7"/>
      <c r="Q30" s="7">
        <v>2711610</v>
      </c>
      <c r="R30" s="7"/>
      <c r="S30" s="7">
        <v>38430</v>
      </c>
      <c r="T30" s="7"/>
      <c r="U30" s="7">
        <v>25174813362</v>
      </c>
      <c r="V30" s="7"/>
      <c r="W30" s="7">
        <v>103587139624.815</v>
      </c>
      <c r="X30" s="7"/>
      <c r="Y30" s="11">
        <v>4.4074801836236363E-3</v>
      </c>
    </row>
    <row r="31" spans="1:25">
      <c r="A31" s="1" t="s">
        <v>37</v>
      </c>
      <c r="C31" s="7">
        <v>104300</v>
      </c>
      <c r="D31" s="7"/>
      <c r="E31" s="7">
        <v>214551462300</v>
      </c>
      <c r="F31" s="7"/>
      <c r="G31" s="7">
        <v>294239918676.375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104300</v>
      </c>
      <c r="R31" s="7"/>
      <c r="S31" s="7">
        <v>3037997</v>
      </c>
      <c r="T31" s="7"/>
      <c r="U31" s="7">
        <v>214551462300</v>
      </c>
      <c r="V31" s="7"/>
      <c r="W31" s="7">
        <v>316467008241.125</v>
      </c>
      <c r="X31" s="7"/>
      <c r="Y31" s="11">
        <v>1.3465204972792561E-2</v>
      </c>
    </row>
    <row r="32" spans="1:25">
      <c r="A32" s="1" t="s">
        <v>38</v>
      </c>
      <c r="C32" s="7">
        <v>75000</v>
      </c>
      <c r="D32" s="7"/>
      <c r="E32" s="7">
        <v>101752031250</v>
      </c>
      <c r="F32" s="7"/>
      <c r="G32" s="7">
        <v>211581916593.75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75000</v>
      </c>
      <c r="R32" s="7"/>
      <c r="S32" s="7">
        <v>3022055</v>
      </c>
      <c r="T32" s="7"/>
      <c r="U32" s="7">
        <v>101752031250</v>
      </c>
      <c r="V32" s="7"/>
      <c r="W32" s="7">
        <v>226370807343.75</v>
      </c>
      <c r="X32" s="7"/>
      <c r="Y32" s="11">
        <v>9.6317443568009319E-3</v>
      </c>
    </row>
    <row r="33" spans="1:25">
      <c r="A33" s="1" t="s">
        <v>39</v>
      </c>
      <c r="C33" s="7">
        <v>114900</v>
      </c>
      <c r="D33" s="7"/>
      <c r="E33" s="7">
        <v>146401433417</v>
      </c>
      <c r="F33" s="7"/>
      <c r="G33" s="7">
        <v>324143496221.625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114900</v>
      </c>
      <c r="R33" s="7"/>
      <c r="S33" s="7">
        <v>3033000</v>
      </c>
      <c r="T33" s="7"/>
      <c r="U33" s="7">
        <v>146401433417</v>
      </c>
      <c r="V33" s="7"/>
      <c r="W33" s="7">
        <v>348056085375</v>
      </c>
      <c r="X33" s="7"/>
      <c r="Y33" s="11">
        <v>1.4809273666945013E-2</v>
      </c>
    </row>
    <row r="34" spans="1:25">
      <c r="A34" s="1" t="s">
        <v>40</v>
      </c>
      <c r="C34" s="7">
        <v>402038</v>
      </c>
      <c r="D34" s="7"/>
      <c r="E34" s="7">
        <v>16034190441</v>
      </c>
      <c r="F34" s="7"/>
      <c r="G34" s="7">
        <v>17784241388.549999</v>
      </c>
      <c r="H34" s="7"/>
      <c r="I34" s="7">
        <v>205382</v>
      </c>
      <c r="J34" s="7"/>
      <c r="K34" s="7">
        <v>10589605134</v>
      </c>
      <c r="L34" s="7"/>
      <c r="M34" s="7">
        <v>0</v>
      </c>
      <c r="N34" s="7"/>
      <c r="O34" s="7">
        <v>0</v>
      </c>
      <c r="P34" s="7"/>
      <c r="Q34" s="7">
        <v>607420</v>
      </c>
      <c r="R34" s="7"/>
      <c r="S34" s="7">
        <v>56100</v>
      </c>
      <c r="T34" s="7"/>
      <c r="U34" s="7">
        <v>26623795575</v>
      </c>
      <c r="V34" s="7"/>
      <c r="W34" s="7">
        <v>33873508241.099998</v>
      </c>
      <c r="X34" s="7"/>
      <c r="Y34" s="11">
        <v>1.441267872278376E-3</v>
      </c>
    </row>
    <row r="35" spans="1:25">
      <c r="A35" s="1" t="s">
        <v>41</v>
      </c>
      <c r="C35" s="7">
        <v>10367954</v>
      </c>
      <c r="D35" s="7"/>
      <c r="E35" s="7">
        <v>40910032734</v>
      </c>
      <c r="F35" s="7"/>
      <c r="G35" s="7">
        <v>48882613347.3591</v>
      </c>
      <c r="H35" s="7"/>
      <c r="I35" s="7">
        <v>0</v>
      </c>
      <c r="J35" s="7"/>
      <c r="K35" s="7">
        <v>0</v>
      </c>
      <c r="L35" s="7"/>
      <c r="M35" s="7">
        <v>-10367954</v>
      </c>
      <c r="N35" s="7"/>
      <c r="O35" s="7">
        <v>58159056733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v>0</v>
      </c>
      <c r="X35" s="7"/>
      <c r="Y35" s="11">
        <v>0</v>
      </c>
    </row>
    <row r="36" spans="1:25">
      <c r="A36" s="1" t="s">
        <v>42</v>
      </c>
      <c r="C36" s="7">
        <v>6760701</v>
      </c>
      <c r="D36" s="7"/>
      <c r="E36" s="7">
        <v>30987294063</v>
      </c>
      <c r="F36" s="7"/>
      <c r="G36" s="7">
        <v>42204581926.433998</v>
      </c>
      <c r="H36" s="7"/>
      <c r="I36" s="7">
        <v>0</v>
      </c>
      <c r="J36" s="7"/>
      <c r="K36" s="7">
        <v>0</v>
      </c>
      <c r="L36" s="7"/>
      <c r="M36" s="7">
        <v>-5506491</v>
      </c>
      <c r="N36" s="7"/>
      <c r="O36" s="7">
        <v>38068224864</v>
      </c>
      <c r="P36" s="7"/>
      <c r="Q36" s="7">
        <v>1254210</v>
      </c>
      <c r="R36" s="7"/>
      <c r="S36" s="7">
        <v>6790</v>
      </c>
      <c r="T36" s="7"/>
      <c r="U36" s="7">
        <v>5748601223</v>
      </c>
      <c r="V36" s="7"/>
      <c r="W36" s="7">
        <v>8465415188.8950005</v>
      </c>
      <c r="X36" s="7"/>
      <c r="Y36" s="11">
        <v>3.6019094480588514E-4</v>
      </c>
    </row>
    <row r="37" spans="1:25">
      <c r="A37" s="1" t="s">
        <v>43</v>
      </c>
      <c r="C37" s="7">
        <v>8045420</v>
      </c>
      <c r="D37" s="7"/>
      <c r="E37" s="7">
        <v>36759154146</v>
      </c>
      <c r="F37" s="7"/>
      <c r="G37" s="7">
        <v>60461476117.559998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8045420</v>
      </c>
      <c r="R37" s="7"/>
      <c r="S37" s="7">
        <v>9120</v>
      </c>
      <c r="T37" s="7"/>
      <c r="U37" s="7">
        <v>36759154146</v>
      </c>
      <c r="V37" s="7"/>
      <c r="W37" s="7">
        <v>72937653729.119995</v>
      </c>
      <c r="X37" s="7"/>
      <c r="Y37" s="11">
        <v>3.1033897124241893E-3</v>
      </c>
    </row>
    <row r="38" spans="1:25">
      <c r="A38" s="1" t="s">
        <v>44</v>
      </c>
      <c r="C38" s="7">
        <v>37340080</v>
      </c>
      <c r="D38" s="7"/>
      <c r="E38" s="7">
        <v>207482504468</v>
      </c>
      <c r="F38" s="7"/>
      <c r="G38" s="7">
        <v>142941058023.92401</v>
      </c>
      <c r="H38" s="7"/>
      <c r="I38" s="7">
        <v>51811</v>
      </c>
      <c r="J38" s="7"/>
      <c r="K38" s="7">
        <v>238918148</v>
      </c>
      <c r="L38" s="7"/>
      <c r="M38" s="7">
        <v>0</v>
      </c>
      <c r="N38" s="7"/>
      <c r="O38" s="7">
        <v>0</v>
      </c>
      <c r="P38" s="7"/>
      <c r="Q38" s="7">
        <v>37391891</v>
      </c>
      <c r="R38" s="7"/>
      <c r="S38" s="7">
        <v>5300</v>
      </c>
      <c r="T38" s="7"/>
      <c r="U38" s="7">
        <v>207721422616</v>
      </c>
      <c r="V38" s="7"/>
      <c r="W38" s="7">
        <v>196997869017.315</v>
      </c>
      <c r="X38" s="7"/>
      <c r="Y38" s="11">
        <v>8.3819691040286429E-3</v>
      </c>
    </row>
    <row r="39" spans="1:25">
      <c r="A39" s="1" t="s">
        <v>45</v>
      </c>
      <c r="C39" s="7">
        <v>7245780</v>
      </c>
      <c r="D39" s="7"/>
      <c r="E39" s="7">
        <v>42063683186</v>
      </c>
      <c r="F39" s="7"/>
      <c r="G39" s="7">
        <v>94715079058.350006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7245780</v>
      </c>
      <c r="R39" s="7"/>
      <c r="S39" s="7">
        <v>12540</v>
      </c>
      <c r="T39" s="7"/>
      <c r="U39" s="7">
        <v>42063683186</v>
      </c>
      <c r="V39" s="7"/>
      <c r="W39" s="7">
        <v>90321451816.860001</v>
      </c>
      <c r="X39" s="7"/>
      <c r="Y39" s="11">
        <v>3.8430447107698916E-3</v>
      </c>
    </row>
    <row r="40" spans="1:25">
      <c r="A40" s="1" t="s">
        <v>46</v>
      </c>
      <c r="C40" s="7">
        <v>3380000</v>
      </c>
      <c r="D40" s="7"/>
      <c r="E40" s="7">
        <v>120080362560</v>
      </c>
      <c r="F40" s="7"/>
      <c r="G40" s="7">
        <v>132682016610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3380000</v>
      </c>
      <c r="R40" s="7"/>
      <c r="S40" s="7">
        <v>41000</v>
      </c>
      <c r="T40" s="7"/>
      <c r="U40" s="7">
        <v>120080362560</v>
      </c>
      <c r="V40" s="7"/>
      <c r="W40" s="7">
        <v>137755449000</v>
      </c>
      <c r="X40" s="7"/>
      <c r="Y40" s="11">
        <v>5.8612914098482216E-3</v>
      </c>
    </row>
    <row r="41" spans="1:25">
      <c r="A41" s="1" t="s">
        <v>47</v>
      </c>
      <c r="C41" s="7">
        <v>5181142</v>
      </c>
      <c r="D41" s="7"/>
      <c r="E41" s="7">
        <v>66627741613</v>
      </c>
      <c r="F41" s="7"/>
      <c r="G41" s="7">
        <v>84877178100.048004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5181142</v>
      </c>
      <c r="R41" s="7"/>
      <c r="S41" s="7">
        <v>18790</v>
      </c>
      <c r="T41" s="7"/>
      <c r="U41" s="7">
        <v>66627741613</v>
      </c>
      <c r="V41" s="7"/>
      <c r="W41" s="7">
        <v>96774403913.828995</v>
      </c>
      <c r="X41" s="7"/>
      <c r="Y41" s="11">
        <v>4.1176083158300904E-3</v>
      </c>
    </row>
    <row r="42" spans="1:25">
      <c r="A42" s="1" t="s">
        <v>48</v>
      </c>
      <c r="C42" s="7">
        <v>6282591</v>
      </c>
      <c r="D42" s="7"/>
      <c r="E42" s="7">
        <v>59733554892</v>
      </c>
      <c r="F42" s="7"/>
      <c r="G42" s="7">
        <v>80313395244.453003</v>
      </c>
      <c r="H42" s="7"/>
      <c r="I42" s="7">
        <v>3681607</v>
      </c>
      <c r="J42" s="7"/>
      <c r="K42" s="7">
        <v>54146791029</v>
      </c>
      <c r="L42" s="7"/>
      <c r="M42" s="7">
        <v>0</v>
      </c>
      <c r="N42" s="7"/>
      <c r="O42" s="7">
        <v>0</v>
      </c>
      <c r="P42" s="7"/>
      <c r="Q42" s="7">
        <v>9964198</v>
      </c>
      <c r="R42" s="7"/>
      <c r="S42" s="7">
        <v>15200</v>
      </c>
      <c r="T42" s="7"/>
      <c r="U42" s="7">
        <v>113880345921</v>
      </c>
      <c r="V42" s="7"/>
      <c r="W42" s="7">
        <v>150554647532.88</v>
      </c>
      <c r="X42" s="7"/>
      <c r="Y42" s="11">
        <v>6.4058784512923059E-3</v>
      </c>
    </row>
    <row r="43" spans="1:25">
      <c r="A43" s="1" t="s">
        <v>49</v>
      </c>
      <c r="C43" s="7">
        <v>9890743</v>
      </c>
      <c r="D43" s="7"/>
      <c r="E43" s="7">
        <v>22461795462</v>
      </c>
      <c r="F43" s="7"/>
      <c r="G43" s="7">
        <v>29525174916.6875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9890743</v>
      </c>
      <c r="R43" s="7"/>
      <c r="S43" s="7">
        <v>4070</v>
      </c>
      <c r="T43" s="7"/>
      <c r="U43" s="7">
        <v>22461795462</v>
      </c>
      <c r="V43" s="7"/>
      <c r="W43" s="7">
        <v>40015804832.140503</v>
      </c>
      <c r="X43" s="7"/>
      <c r="Y43" s="11">
        <v>1.7026135432275211E-3</v>
      </c>
    </row>
    <row r="44" spans="1:25">
      <c r="A44" s="1" t="s">
        <v>50</v>
      </c>
      <c r="C44" s="7">
        <v>43199</v>
      </c>
      <c r="D44" s="7"/>
      <c r="E44" s="7">
        <v>13838639484</v>
      </c>
      <c r="F44" s="7"/>
      <c r="G44" s="7">
        <v>16658238301.785601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43199</v>
      </c>
      <c r="R44" s="7"/>
      <c r="S44" s="7">
        <v>383500</v>
      </c>
      <c r="T44" s="7"/>
      <c r="U44" s="7">
        <v>13838639484</v>
      </c>
      <c r="V44" s="7"/>
      <c r="W44" s="7">
        <v>16527056140.4</v>
      </c>
      <c r="X44" s="7"/>
      <c r="Y44" s="11">
        <v>7.0320189066209505E-4</v>
      </c>
    </row>
    <row r="45" spans="1:25">
      <c r="A45" s="1" t="s">
        <v>51</v>
      </c>
      <c r="C45" s="7">
        <v>472580</v>
      </c>
      <c r="D45" s="7"/>
      <c r="E45" s="7">
        <v>151244026204</v>
      </c>
      <c r="F45" s="7"/>
      <c r="G45" s="7">
        <v>182234548407.552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472580</v>
      </c>
      <c r="R45" s="7"/>
      <c r="S45" s="7">
        <v>393000</v>
      </c>
      <c r="T45" s="7"/>
      <c r="U45" s="7">
        <v>151244026204</v>
      </c>
      <c r="V45" s="7"/>
      <c r="W45" s="7">
        <v>185278202544</v>
      </c>
      <c r="X45" s="7"/>
      <c r="Y45" s="11">
        <v>7.8833145613228413E-3</v>
      </c>
    </row>
    <row r="46" spans="1:25">
      <c r="A46" s="1" t="s">
        <v>52</v>
      </c>
      <c r="C46" s="7">
        <v>50335</v>
      </c>
      <c r="D46" s="7"/>
      <c r="E46" s="7">
        <v>16125679571</v>
      </c>
      <c r="F46" s="7"/>
      <c r="G46" s="7">
        <v>19409996178.624001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50335</v>
      </c>
      <c r="R46" s="7"/>
      <c r="S46" s="7">
        <v>375002</v>
      </c>
      <c r="T46" s="7"/>
      <c r="U46" s="7">
        <v>16125679571</v>
      </c>
      <c r="V46" s="7"/>
      <c r="W46" s="7">
        <v>18830423928.391998</v>
      </c>
      <c r="X46" s="7"/>
      <c r="Y46" s="11">
        <v>8.0120679665662017E-4</v>
      </c>
    </row>
    <row r="47" spans="1:25">
      <c r="A47" s="1" t="s">
        <v>53</v>
      </c>
      <c r="C47" s="7">
        <v>8275563</v>
      </c>
      <c r="D47" s="7"/>
      <c r="E47" s="7">
        <v>130102732006</v>
      </c>
      <c r="F47" s="7"/>
      <c r="G47" s="7">
        <v>172752791403.14999</v>
      </c>
      <c r="H47" s="7"/>
      <c r="I47" s="7">
        <v>3855897</v>
      </c>
      <c r="J47" s="7"/>
      <c r="K47" s="7">
        <v>103402322312</v>
      </c>
      <c r="L47" s="7"/>
      <c r="M47" s="7">
        <v>0</v>
      </c>
      <c r="N47" s="7"/>
      <c r="O47" s="7">
        <v>0</v>
      </c>
      <c r="P47" s="7"/>
      <c r="Q47" s="7">
        <v>12131460</v>
      </c>
      <c r="R47" s="7"/>
      <c r="S47" s="7">
        <v>29000</v>
      </c>
      <c r="T47" s="7"/>
      <c r="U47" s="7">
        <v>233505054318</v>
      </c>
      <c r="V47" s="7"/>
      <c r="W47" s="7">
        <v>349719056577</v>
      </c>
      <c r="X47" s="7"/>
      <c r="Y47" s="11">
        <v>1.4880030641655374E-2</v>
      </c>
    </row>
    <row r="48" spans="1:25">
      <c r="A48" s="1" t="s">
        <v>54</v>
      </c>
      <c r="C48" s="7">
        <v>1467655</v>
      </c>
      <c r="D48" s="7"/>
      <c r="E48" s="7">
        <v>28618309733</v>
      </c>
      <c r="F48" s="7"/>
      <c r="G48" s="7">
        <v>47683421445.681</v>
      </c>
      <c r="H48" s="7"/>
      <c r="I48" s="7">
        <v>300000</v>
      </c>
      <c r="J48" s="7"/>
      <c r="K48" s="7">
        <v>10099686057</v>
      </c>
      <c r="L48" s="7"/>
      <c r="M48" s="7">
        <v>0</v>
      </c>
      <c r="N48" s="7"/>
      <c r="O48" s="7">
        <v>0</v>
      </c>
      <c r="P48" s="7"/>
      <c r="Q48" s="7">
        <v>1767655</v>
      </c>
      <c r="R48" s="7"/>
      <c r="S48" s="7">
        <v>34770</v>
      </c>
      <c r="T48" s="7"/>
      <c r="U48" s="7">
        <v>38717995790</v>
      </c>
      <c r="V48" s="7"/>
      <c r="W48" s="7">
        <v>61095669232.1175</v>
      </c>
      <c r="X48" s="7"/>
      <c r="Y48" s="11">
        <v>2.5995307180127487E-3</v>
      </c>
    </row>
    <row r="49" spans="1:25">
      <c r="A49" s="1" t="s">
        <v>55</v>
      </c>
      <c r="C49" s="7">
        <v>8868106</v>
      </c>
      <c r="D49" s="7"/>
      <c r="E49" s="7">
        <v>65854388596</v>
      </c>
      <c r="F49" s="7"/>
      <c r="G49" s="7">
        <v>40629905605.703697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8868106</v>
      </c>
      <c r="R49" s="7"/>
      <c r="S49" s="7">
        <v>5010</v>
      </c>
      <c r="T49" s="7"/>
      <c r="U49" s="7">
        <v>65854388596</v>
      </c>
      <c r="V49" s="7"/>
      <c r="W49" s="7">
        <v>44164857254.193001</v>
      </c>
      <c r="X49" s="7"/>
      <c r="Y49" s="11">
        <v>1.8791496112881482E-3</v>
      </c>
    </row>
    <row r="50" spans="1:25">
      <c r="A50" s="1" t="s">
        <v>56</v>
      </c>
      <c r="C50" s="7">
        <v>1300000</v>
      </c>
      <c r="D50" s="7"/>
      <c r="E50" s="7">
        <v>30415774032</v>
      </c>
      <c r="F50" s="7"/>
      <c r="G50" s="7">
        <v>33043216050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1300000</v>
      </c>
      <c r="R50" s="7"/>
      <c r="S50" s="7">
        <v>29520</v>
      </c>
      <c r="T50" s="7"/>
      <c r="U50" s="7">
        <v>30415774032</v>
      </c>
      <c r="V50" s="7"/>
      <c r="W50" s="7">
        <v>38147662800</v>
      </c>
      <c r="X50" s="7"/>
      <c r="Y50" s="11">
        <v>1.6231268519579689E-3</v>
      </c>
    </row>
    <row r="51" spans="1:25">
      <c r="A51" s="1" t="s">
        <v>57</v>
      </c>
      <c r="C51" s="7">
        <v>327856369</v>
      </c>
      <c r="D51" s="7"/>
      <c r="E51" s="7">
        <v>310272777811</v>
      </c>
      <c r="F51" s="7"/>
      <c r="G51" s="7">
        <v>308306719929.81</v>
      </c>
      <c r="H51" s="7"/>
      <c r="I51" s="7">
        <v>645875642</v>
      </c>
      <c r="J51" s="7"/>
      <c r="K51" s="7">
        <v>607263656658</v>
      </c>
      <c r="L51" s="7"/>
      <c r="M51" s="7">
        <v>0</v>
      </c>
      <c r="N51" s="7"/>
      <c r="O51" s="7">
        <v>0</v>
      </c>
      <c r="P51" s="7"/>
      <c r="Q51" s="7">
        <v>973732011</v>
      </c>
      <c r="R51" s="7"/>
      <c r="S51" s="7">
        <v>1300</v>
      </c>
      <c r="T51" s="7"/>
      <c r="U51" s="7">
        <v>1055702474519</v>
      </c>
      <c r="V51" s="7"/>
      <c r="W51" s="7">
        <v>1258319797194.9199</v>
      </c>
      <c r="X51" s="7"/>
      <c r="Y51" s="11">
        <v>5.3539653579442362E-2</v>
      </c>
    </row>
    <row r="52" spans="1:25">
      <c r="A52" s="1" t="s">
        <v>58</v>
      </c>
      <c r="C52" s="7">
        <v>6830702</v>
      </c>
      <c r="D52" s="7"/>
      <c r="E52" s="7">
        <v>123427967715</v>
      </c>
      <c r="F52" s="7"/>
      <c r="G52" s="7">
        <v>155831861465.14499</v>
      </c>
      <c r="H52" s="7"/>
      <c r="I52" s="7">
        <v>400000</v>
      </c>
      <c r="J52" s="7"/>
      <c r="K52" s="7">
        <v>11090180322</v>
      </c>
      <c r="L52" s="7"/>
      <c r="M52" s="7">
        <v>0</v>
      </c>
      <c r="N52" s="7"/>
      <c r="O52" s="7">
        <v>0</v>
      </c>
      <c r="P52" s="7"/>
      <c r="Q52" s="7">
        <v>7230702</v>
      </c>
      <c r="R52" s="7"/>
      <c r="S52" s="7">
        <v>28880</v>
      </c>
      <c r="T52" s="7"/>
      <c r="U52" s="7">
        <v>134518148037</v>
      </c>
      <c r="V52" s="7"/>
      <c r="W52" s="7">
        <v>207580178851.12799</v>
      </c>
      <c r="X52" s="7"/>
      <c r="Y52" s="11">
        <v>8.8322307973085976E-3</v>
      </c>
    </row>
    <row r="53" spans="1:25">
      <c r="A53" s="1" t="s">
        <v>59</v>
      </c>
      <c r="C53" s="7">
        <v>28945733</v>
      </c>
      <c r="D53" s="7"/>
      <c r="E53" s="7">
        <v>74871462774</v>
      </c>
      <c r="F53" s="7"/>
      <c r="G53" s="7">
        <v>84450239783.187698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28945733</v>
      </c>
      <c r="R53" s="7"/>
      <c r="S53" s="7">
        <v>3911</v>
      </c>
      <c r="T53" s="7"/>
      <c r="U53" s="7">
        <v>74871462774</v>
      </c>
      <c r="V53" s="7"/>
      <c r="W53" s="7">
        <v>112533181530.50999</v>
      </c>
      <c r="X53" s="7"/>
      <c r="Y53" s="11">
        <v>4.788121087156913E-3</v>
      </c>
    </row>
    <row r="54" spans="1:25">
      <c r="A54" s="1" t="s">
        <v>60</v>
      </c>
      <c r="C54" s="7">
        <v>3200000</v>
      </c>
      <c r="D54" s="7"/>
      <c r="E54" s="7">
        <v>37730981888</v>
      </c>
      <c r="F54" s="7"/>
      <c r="G54" s="7">
        <v>38266948800</v>
      </c>
      <c r="H54" s="7"/>
      <c r="I54" s="7">
        <v>25215954</v>
      </c>
      <c r="J54" s="7"/>
      <c r="K54" s="7">
        <v>359118734458</v>
      </c>
      <c r="L54" s="7"/>
      <c r="M54" s="7">
        <v>0</v>
      </c>
      <c r="N54" s="7"/>
      <c r="O54" s="7">
        <v>0</v>
      </c>
      <c r="P54" s="7"/>
      <c r="Q54" s="7">
        <v>28415954</v>
      </c>
      <c r="R54" s="7"/>
      <c r="S54" s="7">
        <v>16840</v>
      </c>
      <c r="T54" s="7"/>
      <c r="U54" s="7">
        <v>396849716346</v>
      </c>
      <c r="V54" s="7"/>
      <c r="W54" s="7">
        <v>475677443601.10797</v>
      </c>
      <c r="X54" s="7"/>
      <c r="Y54" s="11">
        <v>2.0239374444184315E-2</v>
      </c>
    </row>
    <row r="55" spans="1:25">
      <c r="A55" s="1" t="s">
        <v>61</v>
      </c>
      <c r="C55" s="7">
        <v>55328340</v>
      </c>
      <c r="D55" s="7"/>
      <c r="E55" s="7">
        <v>244290337978</v>
      </c>
      <c r="F55" s="7"/>
      <c r="G55" s="7">
        <v>280495595522.70001</v>
      </c>
      <c r="H55" s="7"/>
      <c r="I55" s="7">
        <v>600000</v>
      </c>
      <c r="J55" s="7"/>
      <c r="K55" s="7">
        <v>3506851298</v>
      </c>
      <c r="L55" s="7"/>
      <c r="M55" s="7">
        <v>0</v>
      </c>
      <c r="N55" s="7"/>
      <c r="O55" s="7">
        <v>0</v>
      </c>
      <c r="P55" s="7"/>
      <c r="Q55" s="7">
        <v>55928340</v>
      </c>
      <c r="R55" s="7"/>
      <c r="S55" s="7">
        <v>5750</v>
      </c>
      <c r="T55" s="7"/>
      <c r="U55" s="7">
        <v>247797189276</v>
      </c>
      <c r="V55" s="7"/>
      <c r="W55" s="7">
        <v>319674506667.75</v>
      </c>
      <c r="X55" s="7"/>
      <c r="Y55" s="11">
        <v>1.3601679305470892E-2</v>
      </c>
    </row>
    <row r="56" spans="1:25">
      <c r="A56" s="1" t="s">
        <v>62</v>
      </c>
      <c r="C56" s="7">
        <v>72151575</v>
      </c>
      <c r="D56" s="7"/>
      <c r="E56" s="7">
        <v>263375335235</v>
      </c>
      <c r="F56" s="7"/>
      <c r="G56" s="7">
        <v>312709110841.34998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72151575</v>
      </c>
      <c r="R56" s="7"/>
      <c r="S56" s="7">
        <v>5940</v>
      </c>
      <c r="T56" s="7"/>
      <c r="U56" s="7">
        <v>263375335235</v>
      </c>
      <c r="V56" s="7"/>
      <c r="W56" s="7">
        <v>426030302384.77502</v>
      </c>
      <c r="X56" s="7"/>
      <c r="Y56" s="11">
        <v>1.8126961726958053E-2</v>
      </c>
    </row>
    <row r="57" spans="1:25">
      <c r="A57" s="1" t="s">
        <v>63</v>
      </c>
      <c r="C57" s="7">
        <v>42600000</v>
      </c>
      <c r="D57" s="7"/>
      <c r="E57" s="7">
        <v>276252327232</v>
      </c>
      <c r="F57" s="7"/>
      <c r="G57" s="7">
        <v>149144478660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42600000</v>
      </c>
      <c r="R57" s="7"/>
      <c r="S57" s="7">
        <v>5600</v>
      </c>
      <c r="T57" s="7"/>
      <c r="U57" s="7">
        <v>276252327232</v>
      </c>
      <c r="V57" s="7"/>
      <c r="W57" s="7">
        <v>237140568000</v>
      </c>
      <c r="X57" s="7"/>
      <c r="Y57" s="11">
        <v>1.0089981806417894E-2</v>
      </c>
    </row>
    <row r="58" spans="1:25">
      <c r="A58" s="1" t="s">
        <v>64</v>
      </c>
      <c r="C58" s="7">
        <v>6489827</v>
      </c>
      <c r="D58" s="7"/>
      <c r="E58" s="7">
        <v>59056985486</v>
      </c>
      <c r="F58" s="7"/>
      <c r="G58" s="7">
        <v>55673964128.290497</v>
      </c>
      <c r="H58" s="7"/>
      <c r="I58" s="7">
        <v>7653572</v>
      </c>
      <c r="J58" s="7"/>
      <c r="K58" s="7">
        <v>76871759946</v>
      </c>
      <c r="L58" s="7"/>
      <c r="M58" s="7">
        <v>0</v>
      </c>
      <c r="N58" s="7"/>
      <c r="O58" s="7">
        <v>0</v>
      </c>
      <c r="P58" s="7"/>
      <c r="Q58" s="7">
        <v>14143399</v>
      </c>
      <c r="R58" s="7"/>
      <c r="S58" s="7">
        <v>11380</v>
      </c>
      <c r="T58" s="7"/>
      <c r="U58" s="7">
        <v>135928745432</v>
      </c>
      <c r="V58" s="7"/>
      <c r="W58" s="7">
        <v>159994216930.311</v>
      </c>
      <c r="X58" s="7"/>
      <c r="Y58" s="11">
        <v>6.8075182225207278E-3</v>
      </c>
    </row>
    <row r="59" spans="1:25">
      <c r="A59" s="1" t="s">
        <v>65</v>
      </c>
      <c r="C59" s="7">
        <v>13188080</v>
      </c>
      <c r="D59" s="7"/>
      <c r="E59" s="7">
        <v>110351379557</v>
      </c>
      <c r="F59" s="7"/>
      <c r="G59" s="7">
        <v>178421804675.64001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13188080</v>
      </c>
      <c r="R59" s="7"/>
      <c r="S59" s="7">
        <v>18940</v>
      </c>
      <c r="T59" s="7"/>
      <c r="U59" s="7">
        <v>110351379557</v>
      </c>
      <c r="V59" s="7"/>
      <c r="W59" s="7">
        <v>248296030900.56</v>
      </c>
      <c r="X59" s="7"/>
      <c r="Y59" s="11">
        <v>1.0564630318303132E-2</v>
      </c>
    </row>
    <row r="60" spans="1:25">
      <c r="A60" s="1" t="s">
        <v>66</v>
      </c>
      <c r="C60" s="7">
        <v>53906620</v>
      </c>
      <c r="D60" s="7"/>
      <c r="E60" s="7">
        <v>705113190696</v>
      </c>
      <c r="F60" s="7"/>
      <c r="G60" s="7">
        <v>939896258216.93994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53906620</v>
      </c>
      <c r="R60" s="7"/>
      <c r="S60" s="7">
        <v>25650</v>
      </c>
      <c r="T60" s="7"/>
      <c r="U60" s="7">
        <v>705113190696</v>
      </c>
      <c r="V60" s="7"/>
      <c r="W60" s="7">
        <v>1374477709422.1499</v>
      </c>
      <c r="X60" s="7"/>
      <c r="Y60" s="11">
        <v>5.8482001617692139E-2</v>
      </c>
    </row>
    <row r="61" spans="1:25">
      <c r="A61" s="1" t="s">
        <v>67</v>
      </c>
      <c r="C61" s="7">
        <v>242610</v>
      </c>
      <c r="D61" s="7"/>
      <c r="E61" s="7">
        <v>7833617579</v>
      </c>
      <c r="F61" s="7"/>
      <c r="G61" s="7">
        <v>7596743820.75</v>
      </c>
      <c r="H61" s="7"/>
      <c r="I61" s="7">
        <v>676456</v>
      </c>
      <c r="J61" s="7"/>
      <c r="K61" s="7">
        <v>27523715812</v>
      </c>
      <c r="L61" s="7"/>
      <c r="M61" s="7">
        <v>0</v>
      </c>
      <c r="N61" s="7"/>
      <c r="O61" s="7">
        <v>0</v>
      </c>
      <c r="P61" s="7"/>
      <c r="Q61" s="7">
        <v>919066</v>
      </c>
      <c r="R61" s="7"/>
      <c r="S61" s="7">
        <v>49440</v>
      </c>
      <c r="T61" s="7"/>
      <c r="U61" s="7">
        <v>35357333391</v>
      </c>
      <c r="V61" s="7"/>
      <c r="W61" s="7">
        <v>45168263232.912003</v>
      </c>
      <c r="X61" s="7"/>
      <c r="Y61" s="11">
        <v>1.921843057437462E-3</v>
      </c>
    </row>
    <row r="62" spans="1:25">
      <c r="A62" s="1" t="s">
        <v>68</v>
      </c>
      <c r="C62" s="7">
        <v>3101511</v>
      </c>
      <c r="D62" s="7"/>
      <c r="E62" s="7">
        <v>153566839235</v>
      </c>
      <c r="F62" s="7"/>
      <c r="G62" s="7">
        <v>246644560764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3101511</v>
      </c>
      <c r="R62" s="7"/>
      <c r="S62" s="7">
        <v>115900</v>
      </c>
      <c r="T62" s="7"/>
      <c r="U62" s="7">
        <v>153566839235</v>
      </c>
      <c r="V62" s="7"/>
      <c r="W62" s="7">
        <v>357326307406.84497</v>
      </c>
      <c r="X62" s="7"/>
      <c r="Y62" s="11">
        <v>1.5203707957254927E-2</v>
      </c>
    </row>
    <row r="63" spans="1:25">
      <c r="A63" s="1" t="s">
        <v>69</v>
      </c>
      <c r="C63" s="7">
        <v>9561751</v>
      </c>
      <c r="D63" s="7"/>
      <c r="E63" s="7">
        <v>238333480017</v>
      </c>
      <c r="F63" s="7"/>
      <c r="G63" s="7">
        <v>275640898864.95001</v>
      </c>
      <c r="H63" s="7"/>
      <c r="I63" s="7">
        <v>0</v>
      </c>
      <c r="J63" s="7"/>
      <c r="K63" s="7">
        <v>0</v>
      </c>
      <c r="L63" s="7"/>
      <c r="M63" s="7">
        <v>-1165232</v>
      </c>
      <c r="N63" s="7"/>
      <c r="O63" s="7">
        <v>39004423646</v>
      </c>
      <c r="P63" s="7"/>
      <c r="Q63" s="7">
        <v>8396519</v>
      </c>
      <c r="R63" s="7"/>
      <c r="S63" s="7">
        <v>38810</v>
      </c>
      <c r="T63" s="7"/>
      <c r="U63" s="7">
        <v>209289239323</v>
      </c>
      <c r="V63" s="7"/>
      <c r="W63" s="7">
        <v>323929982420.77899</v>
      </c>
      <c r="X63" s="7"/>
      <c r="Y63" s="11">
        <v>1.3782743529478803E-2</v>
      </c>
    </row>
    <row r="64" spans="1:25">
      <c r="A64" s="1" t="s">
        <v>70</v>
      </c>
      <c r="C64" s="7">
        <v>5980283</v>
      </c>
      <c r="D64" s="7"/>
      <c r="E64" s="7">
        <v>131046585106</v>
      </c>
      <c r="F64" s="7"/>
      <c r="G64" s="7">
        <v>144456217682.44501</v>
      </c>
      <c r="H64" s="7"/>
      <c r="I64" s="7">
        <v>0</v>
      </c>
      <c r="J64" s="7"/>
      <c r="K64" s="7">
        <v>0</v>
      </c>
      <c r="L64" s="7"/>
      <c r="M64" s="7">
        <v>-2212171</v>
      </c>
      <c r="N64" s="7"/>
      <c r="O64" s="7">
        <v>59317321517</v>
      </c>
      <c r="P64" s="7"/>
      <c r="Q64" s="7">
        <v>3768112</v>
      </c>
      <c r="R64" s="7"/>
      <c r="S64" s="7">
        <v>28200</v>
      </c>
      <c r="T64" s="7"/>
      <c r="U64" s="7">
        <v>82571043851</v>
      </c>
      <c r="V64" s="7"/>
      <c r="W64" s="7">
        <v>105628506887.52</v>
      </c>
      <c r="X64" s="7"/>
      <c r="Y64" s="11">
        <v>4.4943373532535516E-3</v>
      </c>
    </row>
    <row r="65" spans="1:25">
      <c r="A65" s="1" t="s">
        <v>71</v>
      </c>
      <c r="C65" s="7">
        <v>7538674</v>
      </c>
      <c r="D65" s="7"/>
      <c r="E65" s="7">
        <v>200339241899</v>
      </c>
      <c r="F65" s="7"/>
      <c r="G65" s="7">
        <v>295181526065.28302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7538674</v>
      </c>
      <c r="R65" s="7"/>
      <c r="S65" s="7">
        <v>52500</v>
      </c>
      <c r="T65" s="7"/>
      <c r="U65" s="7">
        <v>200339241899</v>
      </c>
      <c r="V65" s="7"/>
      <c r="W65" s="7">
        <v>393425491709.25</v>
      </c>
      <c r="X65" s="7"/>
      <c r="Y65" s="11">
        <v>1.6739675067014879E-2</v>
      </c>
    </row>
    <row r="66" spans="1:25">
      <c r="A66" s="1" t="s">
        <v>72</v>
      </c>
      <c r="C66" s="7">
        <v>10065086</v>
      </c>
      <c r="D66" s="7"/>
      <c r="E66" s="7">
        <v>69582526696</v>
      </c>
      <c r="F66" s="7"/>
      <c r="G66" s="7">
        <v>184996124671.16699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10065086</v>
      </c>
      <c r="R66" s="7"/>
      <c r="S66" s="7">
        <v>24800</v>
      </c>
      <c r="T66" s="7"/>
      <c r="U66" s="7">
        <v>69582526696</v>
      </c>
      <c r="V66" s="7"/>
      <c r="W66" s="7">
        <v>248128928709.84</v>
      </c>
      <c r="X66" s="7"/>
      <c r="Y66" s="11">
        <v>1.0557520366267521E-2</v>
      </c>
    </row>
    <row r="67" spans="1:25">
      <c r="A67" s="1" t="s">
        <v>73</v>
      </c>
      <c r="C67" s="7">
        <v>10860000</v>
      </c>
      <c r="D67" s="7"/>
      <c r="E67" s="7">
        <v>100852424809</v>
      </c>
      <c r="F67" s="7"/>
      <c r="G67" s="7">
        <v>77726757600</v>
      </c>
      <c r="H67" s="7"/>
      <c r="I67" s="7">
        <v>6442373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17302373</v>
      </c>
      <c r="R67" s="7"/>
      <c r="S67" s="7">
        <v>5092</v>
      </c>
      <c r="T67" s="7"/>
      <c r="U67" s="7">
        <v>100852424809</v>
      </c>
      <c r="V67" s="7"/>
      <c r="W67" s="7">
        <v>87579466400.269806</v>
      </c>
      <c r="X67" s="7"/>
      <c r="Y67" s="11">
        <v>3.7263772708620211E-3</v>
      </c>
    </row>
    <row r="68" spans="1:25">
      <c r="A68" s="1" t="s">
        <v>74</v>
      </c>
      <c r="C68" s="7">
        <v>20249108</v>
      </c>
      <c r="D68" s="7"/>
      <c r="E68" s="7">
        <v>38249016408</v>
      </c>
      <c r="F68" s="7"/>
      <c r="G68" s="7">
        <v>49113846970.056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20249108</v>
      </c>
      <c r="R68" s="7"/>
      <c r="S68" s="7">
        <v>2879</v>
      </c>
      <c r="T68" s="7"/>
      <c r="U68" s="7">
        <v>38249016408</v>
      </c>
      <c r="V68" s="7"/>
      <c r="W68" s="7">
        <v>57950313699.504601</v>
      </c>
      <c r="X68" s="7"/>
      <c r="Y68" s="11">
        <v>2.4657004739240189E-3</v>
      </c>
    </row>
    <row r="69" spans="1:25">
      <c r="A69" s="1" t="s">
        <v>75</v>
      </c>
      <c r="C69" s="7">
        <v>84855799</v>
      </c>
      <c r="D69" s="7"/>
      <c r="E69" s="7">
        <v>36876847481</v>
      </c>
      <c r="F69" s="7"/>
      <c r="G69" s="7">
        <v>36608293636.242302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84855799</v>
      </c>
      <c r="R69" s="7"/>
      <c r="S69" s="7">
        <v>434</v>
      </c>
      <c r="T69" s="7"/>
      <c r="U69" s="7">
        <v>36876847481</v>
      </c>
      <c r="V69" s="7"/>
      <c r="W69" s="7">
        <v>36608293636.242302</v>
      </c>
      <c r="X69" s="7"/>
      <c r="Y69" s="11">
        <v>1.5576289618809075E-3</v>
      </c>
    </row>
    <row r="70" spans="1:25">
      <c r="A70" s="1" t="s">
        <v>76</v>
      </c>
      <c r="C70" s="7">
        <v>3524631</v>
      </c>
      <c r="D70" s="7"/>
      <c r="E70" s="7">
        <v>64689831062</v>
      </c>
      <c r="F70" s="7"/>
      <c r="G70" s="7">
        <v>40046827462.636497</v>
      </c>
      <c r="H70" s="7"/>
      <c r="I70" s="7">
        <v>0</v>
      </c>
      <c r="J70" s="7"/>
      <c r="K70" s="7">
        <v>0</v>
      </c>
      <c r="L70" s="7"/>
      <c r="M70" s="7">
        <v>-2325534</v>
      </c>
      <c r="N70" s="7"/>
      <c r="O70" s="7">
        <v>29658336667</v>
      </c>
      <c r="P70" s="7"/>
      <c r="Q70" s="7">
        <v>1199097</v>
      </c>
      <c r="R70" s="7"/>
      <c r="S70" s="7">
        <v>14500</v>
      </c>
      <c r="T70" s="7"/>
      <c r="U70" s="7">
        <v>22007802331</v>
      </c>
      <c r="V70" s="7"/>
      <c r="W70" s="7">
        <v>17283454406.325001</v>
      </c>
      <c r="X70" s="7"/>
      <c r="Y70" s="11">
        <v>7.3538552253055427E-4</v>
      </c>
    </row>
    <row r="71" spans="1:25">
      <c r="A71" s="1" t="s">
        <v>77</v>
      </c>
      <c r="C71" s="7">
        <v>3990000</v>
      </c>
      <c r="D71" s="7"/>
      <c r="E71" s="7">
        <v>35563762446</v>
      </c>
      <c r="F71" s="7"/>
      <c r="G71" s="7">
        <v>35815323285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3990000</v>
      </c>
      <c r="R71" s="7"/>
      <c r="S71" s="7">
        <v>10570</v>
      </c>
      <c r="T71" s="7"/>
      <c r="U71" s="7">
        <v>35563762446</v>
      </c>
      <c r="V71" s="7"/>
      <c r="W71" s="7">
        <v>41923362915</v>
      </c>
      <c r="X71" s="7"/>
      <c r="Y71" s="11">
        <v>1.7837773293863605E-3</v>
      </c>
    </row>
    <row r="72" spans="1:25">
      <c r="A72" s="1" t="s">
        <v>78</v>
      </c>
      <c r="C72" s="7">
        <v>2750000</v>
      </c>
      <c r="D72" s="7"/>
      <c r="E72" s="7">
        <v>119733619500</v>
      </c>
      <c r="F72" s="7"/>
      <c r="G72" s="7">
        <v>120280050000</v>
      </c>
      <c r="H72" s="7"/>
      <c r="I72" s="7">
        <v>4156589</v>
      </c>
      <c r="J72" s="7"/>
      <c r="K72" s="7">
        <v>223821569116</v>
      </c>
      <c r="L72" s="7"/>
      <c r="M72" s="7">
        <v>0</v>
      </c>
      <c r="N72" s="7"/>
      <c r="O72" s="7">
        <v>0</v>
      </c>
      <c r="P72" s="7"/>
      <c r="Q72" s="7">
        <v>6906589</v>
      </c>
      <c r="R72" s="7"/>
      <c r="S72" s="7">
        <v>59900</v>
      </c>
      <c r="T72" s="7"/>
      <c r="U72" s="7">
        <v>343555188616</v>
      </c>
      <c r="V72" s="7"/>
      <c r="W72" s="7">
        <v>411243138247.45502</v>
      </c>
      <c r="X72" s="7"/>
      <c r="Y72" s="11">
        <v>1.749778967777044E-2</v>
      </c>
    </row>
    <row r="73" spans="1:25">
      <c r="A73" s="1" t="s">
        <v>79</v>
      </c>
      <c r="C73" s="7">
        <v>20403795</v>
      </c>
      <c r="D73" s="7"/>
      <c r="E73" s="7">
        <v>72665920999</v>
      </c>
      <c r="F73" s="7"/>
      <c r="G73" s="7">
        <v>57946795143.2257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20403795</v>
      </c>
      <c r="R73" s="7"/>
      <c r="S73" s="7">
        <v>5074</v>
      </c>
      <c r="T73" s="7"/>
      <c r="U73" s="7">
        <v>72665920999</v>
      </c>
      <c r="V73" s="7"/>
      <c r="W73" s="7">
        <v>102912859137.811</v>
      </c>
      <c r="X73" s="7"/>
      <c r="Y73" s="11">
        <v>4.3787905422701043E-3</v>
      </c>
    </row>
    <row r="74" spans="1:25">
      <c r="A74" s="1" t="s">
        <v>80</v>
      </c>
      <c r="C74" s="7">
        <v>236583</v>
      </c>
      <c r="D74" s="7"/>
      <c r="E74" s="7">
        <v>1520239546</v>
      </c>
      <c r="F74" s="7"/>
      <c r="G74" s="7">
        <v>7090536234.1724997</v>
      </c>
      <c r="H74" s="7"/>
      <c r="I74" s="7">
        <v>211</v>
      </c>
      <c r="J74" s="7"/>
      <c r="K74" s="7">
        <v>6821484</v>
      </c>
      <c r="L74" s="7"/>
      <c r="M74" s="7">
        <v>-236794</v>
      </c>
      <c r="N74" s="7"/>
      <c r="O74" s="7">
        <v>8116159713</v>
      </c>
      <c r="P74" s="7"/>
      <c r="Q74" s="7">
        <v>0</v>
      </c>
      <c r="R74" s="7"/>
      <c r="S74" s="7">
        <v>0</v>
      </c>
      <c r="T74" s="7"/>
      <c r="U74" s="7">
        <v>0</v>
      </c>
      <c r="V74" s="7"/>
      <c r="W74" s="7">
        <v>0</v>
      </c>
      <c r="X74" s="7"/>
      <c r="Y74" s="11">
        <v>0</v>
      </c>
    </row>
    <row r="75" spans="1:25">
      <c r="A75" s="1" t="s">
        <v>81</v>
      </c>
      <c r="C75" s="7">
        <v>14500000</v>
      </c>
      <c r="D75" s="7"/>
      <c r="E75" s="7">
        <v>61217628673</v>
      </c>
      <c r="F75" s="7"/>
      <c r="G75" s="7">
        <v>56847731400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14500000</v>
      </c>
      <c r="R75" s="7"/>
      <c r="S75" s="7">
        <v>5338</v>
      </c>
      <c r="T75" s="7"/>
      <c r="U75" s="7">
        <v>61217628673</v>
      </c>
      <c r="V75" s="7"/>
      <c r="W75" s="7">
        <v>76940464050</v>
      </c>
      <c r="X75" s="7"/>
      <c r="Y75" s="11">
        <v>3.2737033945277974E-3</v>
      </c>
    </row>
    <row r="76" spans="1:25">
      <c r="A76" s="1" t="s">
        <v>82</v>
      </c>
      <c r="C76" s="7">
        <v>15980119</v>
      </c>
      <c r="D76" s="7"/>
      <c r="E76" s="7">
        <v>151297225546</v>
      </c>
      <c r="F76" s="7"/>
      <c r="G76" s="7">
        <v>299432952953.258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15980119</v>
      </c>
      <c r="R76" s="7"/>
      <c r="S76" s="7">
        <v>23410</v>
      </c>
      <c r="T76" s="7"/>
      <c r="U76" s="7">
        <v>151297225546</v>
      </c>
      <c r="V76" s="7"/>
      <c r="W76" s="7">
        <v>371868723004.54901</v>
      </c>
      <c r="X76" s="7"/>
      <c r="Y76" s="11">
        <v>1.5822466316652132E-2</v>
      </c>
    </row>
    <row r="77" spans="1:25">
      <c r="A77" s="1" t="s">
        <v>83</v>
      </c>
      <c r="C77" s="7">
        <v>22814564</v>
      </c>
      <c r="D77" s="7"/>
      <c r="E77" s="7">
        <v>113687796279</v>
      </c>
      <c r="F77" s="7"/>
      <c r="G77" s="7">
        <v>93527442727.480804</v>
      </c>
      <c r="H77" s="7"/>
      <c r="I77" s="7">
        <v>15233000</v>
      </c>
      <c r="J77" s="7"/>
      <c r="K77" s="7">
        <v>78719428954</v>
      </c>
      <c r="L77" s="7"/>
      <c r="M77" s="7">
        <v>0</v>
      </c>
      <c r="N77" s="7"/>
      <c r="O77" s="7">
        <v>0</v>
      </c>
      <c r="P77" s="7"/>
      <c r="Q77" s="7">
        <v>38047564</v>
      </c>
      <c r="R77" s="7"/>
      <c r="S77" s="7">
        <v>6060</v>
      </c>
      <c r="T77" s="7"/>
      <c r="U77" s="7">
        <v>192407225233</v>
      </c>
      <c r="V77" s="7"/>
      <c r="W77" s="7">
        <v>229196356824.85199</v>
      </c>
      <c r="X77" s="7"/>
      <c r="Y77" s="11">
        <v>9.7519673245449086E-3</v>
      </c>
    </row>
    <row r="78" spans="1:25">
      <c r="A78" s="1" t="s">
        <v>84</v>
      </c>
      <c r="C78" s="7">
        <v>5630095</v>
      </c>
      <c r="D78" s="7"/>
      <c r="E78" s="7">
        <v>54647050805</v>
      </c>
      <c r="F78" s="7"/>
      <c r="G78" s="7">
        <v>55070503997.940002</v>
      </c>
      <c r="H78" s="7"/>
      <c r="I78" s="7">
        <v>2557923</v>
      </c>
      <c r="J78" s="7"/>
      <c r="K78" s="7">
        <v>27612580993</v>
      </c>
      <c r="L78" s="7"/>
      <c r="M78" s="7">
        <v>0</v>
      </c>
      <c r="N78" s="7"/>
      <c r="O78" s="7">
        <v>0</v>
      </c>
      <c r="P78" s="7"/>
      <c r="Q78" s="7">
        <v>8188018</v>
      </c>
      <c r="R78" s="7"/>
      <c r="S78" s="7">
        <v>11100</v>
      </c>
      <c r="T78" s="7"/>
      <c r="U78" s="7">
        <v>82259631798</v>
      </c>
      <c r="V78" s="7"/>
      <c r="W78" s="7">
        <v>90346222151.190002</v>
      </c>
      <c r="X78" s="7"/>
      <c r="Y78" s="11">
        <v>3.8440986520032979E-3</v>
      </c>
    </row>
    <row r="79" spans="1:25">
      <c r="A79" s="1" t="s">
        <v>85</v>
      </c>
      <c r="C79" s="7">
        <v>20255351</v>
      </c>
      <c r="D79" s="7"/>
      <c r="E79" s="7">
        <v>134245779459</v>
      </c>
      <c r="F79" s="7"/>
      <c r="G79" s="7">
        <v>127453484417.61099</v>
      </c>
      <c r="H79" s="7"/>
      <c r="I79" s="7">
        <v>1651818</v>
      </c>
      <c r="J79" s="7"/>
      <c r="K79" s="7">
        <v>11085299510</v>
      </c>
      <c r="L79" s="7"/>
      <c r="M79" s="7">
        <v>0</v>
      </c>
      <c r="N79" s="7"/>
      <c r="O79" s="7">
        <v>0</v>
      </c>
      <c r="P79" s="7"/>
      <c r="Q79" s="7">
        <v>21907169</v>
      </c>
      <c r="R79" s="7"/>
      <c r="S79" s="7">
        <v>7500</v>
      </c>
      <c r="T79" s="7"/>
      <c r="U79" s="7">
        <v>145331078969</v>
      </c>
      <c r="V79" s="7"/>
      <c r="W79" s="7">
        <v>163326160083.375</v>
      </c>
      <c r="X79" s="7"/>
      <c r="Y79" s="11">
        <v>6.9492874949736569E-3</v>
      </c>
    </row>
    <row r="80" spans="1:25">
      <c r="A80" s="1" t="s">
        <v>86</v>
      </c>
      <c r="C80" s="7">
        <v>142910337</v>
      </c>
      <c r="D80" s="7"/>
      <c r="E80" s="7">
        <v>345881485056</v>
      </c>
      <c r="F80" s="7"/>
      <c r="G80" s="7">
        <v>462547426731.23199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142910337</v>
      </c>
      <c r="R80" s="7"/>
      <c r="S80" s="7">
        <v>4050</v>
      </c>
      <c r="T80" s="7"/>
      <c r="U80" s="7">
        <v>345881485056</v>
      </c>
      <c r="V80" s="7"/>
      <c r="W80" s="7">
        <v>575343083004.14197</v>
      </c>
      <c r="X80" s="7"/>
      <c r="Y80" s="11">
        <v>2.4480000570632741E-2</v>
      </c>
    </row>
    <row r="81" spans="1:25">
      <c r="A81" s="1" t="s">
        <v>87</v>
      </c>
      <c r="C81" s="7">
        <v>12621706</v>
      </c>
      <c r="D81" s="7"/>
      <c r="E81" s="7">
        <v>170157489255</v>
      </c>
      <c r="F81" s="7"/>
      <c r="G81" s="7">
        <v>227971846451.78101</v>
      </c>
      <c r="H81" s="7"/>
      <c r="I81" s="7">
        <v>30809697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43431403</v>
      </c>
      <c r="R81" s="7"/>
      <c r="S81" s="7">
        <v>5630</v>
      </c>
      <c r="T81" s="7"/>
      <c r="U81" s="7">
        <v>170157489255</v>
      </c>
      <c r="V81" s="7"/>
      <c r="W81" s="7">
        <v>243063912036.604</v>
      </c>
      <c r="X81" s="7"/>
      <c r="Y81" s="11">
        <v>1.0342011368742667E-2</v>
      </c>
    </row>
    <row r="82" spans="1:25">
      <c r="A82" s="1" t="s">
        <v>88</v>
      </c>
      <c r="C82" s="7">
        <v>95149464</v>
      </c>
      <c r="D82" s="7"/>
      <c r="E82" s="7">
        <v>374658081184</v>
      </c>
      <c r="F82" s="7"/>
      <c r="G82" s="7">
        <v>619520776714.26001</v>
      </c>
      <c r="H82" s="7"/>
      <c r="I82" s="7">
        <v>68095010</v>
      </c>
      <c r="J82" s="7"/>
      <c r="K82" s="7">
        <v>103576028576</v>
      </c>
      <c r="L82" s="7"/>
      <c r="M82" s="7">
        <v>0</v>
      </c>
      <c r="N82" s="7"/>
      <c r="O82" s="7">
        <v>0</v>
      </c>
      <c r="P82" s="7"/>
      <c r="Q82" s="7">
        <v>163244474</v>
      </c>
      <c r="R82" s="7"/>
      <c r="S82" s="7">
        <v>6000</v>
      </c>
      <c r="T82" s="7"/>
      <c r="U82" s="7">
        <v>478234109760</v>
      </c>
      <c r="V82" s="7"/>
      <c r="W82" s="7">
        <v>973639016278.19995</v>
      </c>
      <c r="X82" s="7"/>
      <c r="Y82" s="11">
        <v>4.1426905750962244E-2</v>
      </c>
    </row>
    <row r="83" spans="1:25">
      <c r="A83" s="1" t="s">
        <v>89</v>
      </c>
      <c r="C83" s="7">
        <v>19821452</v>
      </c>
      <c r="D83" s="7"/>
      <c r="E83" s="7">
        <v>35361597946</v>
      </c>
      <c r="F83" s="7"/>
      <c r="G83" s="7">
        <v>39722284950.969597</v>
      </c>
      <c r="H83" s="7"/>
      <c r="I83" s="7">
        <v>1600000</v>
      </c>
      <c r="J83" s="7"/>
      <c r="K83" s="7">
        <v>3907014743</v>
      </c>
      <c r="L83" s="7"/>
      <c r="M83" s="7">
        <v>0</v>
      </c>
      <c r="N83" s="7"/>
      <c r="O83" s="7">
        <v>0</v>
      </c>
      <c r="P83" s="7"/>
      <c r="Q83" s="7">
        <v>21421452</v>
      </c>
      <c r="R83" s="7"/>
      <c r="S83" s="7">
        <v>2699</v>
      </c>
      <c r="T83" s="7"/>
      <c r="U83" s="7">
        <v>39268612689</v>
      </c>
      <c r="V83" s="7"/>
      <c r="W83" s="7">
        <v>57472490779.259399</v>
      </c>
      <c r="X83" s="7"/>
      <c r="Y83" s="11">
        <v>2.4453698126094031E-3</v>
      </c>
    </row>
    <row r="84" spans="1:25">
      <c r="A84" s="1" t="s">
        <v>90</v>
      </c>
      <c r="C84" s="7">
        <v>2500000</v>
      </c>
      <c r="D84" s="7"/>
      <c r="E84" s="7">
        <v>45065882700</v>
      </c>
      <c r="F84" s="7"/>
      <c r="G84" s="7">
        <v>43489687500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2500000</v>
      </c>
      <c r="R84" s="7"/>
      <c r="S84" s="7">
        <v>25350</v>
      </c>
      <c r="T84" s="7"/>
      <c r="U84" s="7">
        <v>45065882700</v>
      </c>
      <c r="V84" s="7"/>
      <c r="W84" s="7">
        <v>62997918750</v>
      </c>
      <c r="X84" s="7"/>
      <c r="Y84" s="11">
        <v>2.6804686325525399E-3</v>
      </c>
    </row>
    <row r="85" spans="1:25">
      <c r="A85" s="1" t="s">
        <v>91</v>
      </c>
      <c r="C85" s="7">
        <v>24004460</v>
      </c>
      <c r="D85" s="7"/>
      <c r="E85" s="7">
        <v>750758155646</v>
      </c>
      <c r="F85" s="7"/>
      <c r="G85" s="7">
        <v>671704981983.44995</v>
      </c>
      <c r="H85" s="7"/>
      <c r="I85" s="7">
        <v>1500000</v>
      </c>
      <c r="J85" s="7"/>
      <c r="K85" s="7">
        <v>52548720000</v>
      </c>
      <c r="L85" s="7"/>
      <c r="M85" s="7">
        <v>0</v>
      </c>
      <c r="N85" s="7"/>
      <c r="O85" s="7">
        <v>0</v>
      </c>
      <c r="P85" s="7"/>
      <c r="Q85" s="7">
        <v>25504460</v>
      </c>
      <c r="R85" s="7"/>
      <c r="S85" s="7">
        <v>37800</v>
      </c>
      <c r="T85" s="7"/>
      <c r="U85" s="7">
        <v>803306875646</v>
      </c>
      <c r="V85" s="7"/>
      <c r="W85" s="7">
        <v>958332379901.40002</v>
      </c>
      <c r="X85" s="7"/>
      <c r="Y85" s="11">
        <v>4.0775630923285497E-2</v>
      </c>
    </row>
    <row r="86" spans="1:25">
      <c r="A86" s="1" t="s">
        <v>92</v>
      </c>
      <c r="C86" s="7">
        <v>13960000</v>
      </c>
      <c r="D86" s="7"/>
      <c r="E86" s="7">
        <v>251205369116</v>
      </c>
      <c r="F86" s="7"/>
      <c r="G86" s="7">
        <v>187893740520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13960000</v>
      </c>
      <c r="R86" s="7"/>
      <c r="S86" s="7">
        <v>17100</v>
      </c>
      <c r="T86" s="7"/>
      <c r="U86" s="7">
        <v>251205369116</v>
      </c>
      <c r="V86" s="7"/>
      <c r="W86" s="7">
        <v>237295639800</v>
      </c>
      <c r="X86" s="7"/>
      <c r="Y86" s="11">
        <v>1.0096579883051869E-2</v>
      </c>
    </row>
    <row r="87" spans="1:25">
      <c r="A87" s="1" t="s">
        <v>93</v>
      </c>
      <c r="C87" s="7">
        <v>14100212</v>
      </c>
      <c r="D87" s="7"/>
      <c r="E87" s="7">
        <v>222092220760</v>
      </c>
      <c r="F87" s="7"/>
      <c r="G87" s="7">
        <v>402128098540.43402</v>
      </c>
      <c r="H87" s="7"/>
      <c r="I87" s="7">
        <v>600000</v>
      </c>
      <c r="J87" s="7"/>
      <c r="K87" s="7">
        <v>19632201761</v>
      </c>
      <c r="L87" s="7"/>
      <c r="M87" s="7">
        <v>-200000</v>
      </c>
      <c r="N87" s="7"/>
      <c r="O87" s="7">
        <v>6297288055</v>
      </c>
      <c r="P87" s="7"/>
      <c r="Q87" s="7">
        <v>14500212</v>
      </c>
      <c r="R87" s="7"/>
      <c r="S87" s="7">
        <v>32700</v>
      </c>
      <c r="T87" s="7"/>
      <c r="U87" s="7">
        <v>238574225622</v>
      </c>
      <c r="V87" s="7"/>
      <c r="W87" s="7">
        <v>471335698652.21997</v>
      </c>
      <c r="X87" s="7"/>
      <c r="Y87" s="11">
        <v>2.0054639592986749E-2</v>
      </c>
    </row>
    <row r="88" spans="1:25">
      <c r="A88" s="1" t="s">
        <v>94</v>
      </c>
      <c r="C88" s="7">
        <v>19490378</v>
      </c>
      <c r="D88" s="7"/>
      <c r="E88" s="7">
        <v>188678354653</v>
      </c>
      <c r="F88" s="7"/>
      <c r="G88" s="7">
        <v>123802481503.25101</v>
      </c>
      <c r="H88" s="7"/>
      <c r="I88" s="7">
        <v>200000</v>
      </c>
      <c r="J88" s="7"/>
      <c r="K88" s="7">
        <v>1365255770</v>
      </c>
      <c r="L88" s="7"/>
      <c r="M88" s="7">
        <v>0</v>
      </c>
      <c r="N88" s="7"/>
      <c r="O88" s="7">
        <v>0</v>
      </c>
      <c r="P88" s="7"/>
      <c r="Q88" s="7">
        <v>19690378</v>
      </c>
      <c r="R88" s="7"/>
      <c r="S88" s="7">
        <v>8350</v>
      </c>
      <c r="T88" s="7"/>
      <c r="U88" s="7">
        <v>190043610423</v>
      </c>
      <c r="V88" s="7"/>
      <c r="W88" s="7">
        <v>163436389095.01501</v>
      </c>
      <c r="X88" s="7"/>
      <c r="Y88" s="11">
        <v>6.9539775770265395E-3</v>
      </c>
    </row>
    <row r="89" spans="1:25">
      <c r="A89" s="1" t="s">
        <v>95</v>
      </c>
      <c r="C89" s="7">
        <v>3283046</v>
      </c>
      <c r="D89" s="7"/>
      <c r="E89" s="7">
        <v>39468262140</v>
      </c>
      <c r="F89" s="7"/>
      <c r="G89" s="7">
        <v>36910319320.953003</v>
      </c>
      <c r="H89" s="7"/>
      <c r="I89" s="7">
        <v>4636913</v>
      </c>
      <c r="J89" s="7"/>
      <c r="K89" s="7">
        <v>23531255482</v>
      </c>
      <c r="L89" s="7"/>
      <c r="M89" s="7">
        <v>0</v>
      </c>
      <c r="N89" s="7"/>
      <c r="O89" s="7">
        <v>0</v>
      </c>
      <c r="P89" s="7"/>
      <c r="Q89" s="7">
        <v>7919959</v>
      </c>
      <c r="R89" s="7"/>
      <c r="S89" s="7">
        <v>9780</v>
      </c>
      <c r="T89" s="7"/>
      <c r="U89" s="7">
        <v>62999517622</v>
      </c>
      <c r="V89" s="7"/>
      <c r="W89" s="7">
        <v>76996328685.830994</v>
      </c>
      <c r="X89" s="7"/>
      <c r="Y89" s="11">
        <v>3.276080352481094E-3</v>
      </c>
    </row>
    <row r="90" spans="1:25">
      <c r="A90" s="1" t="s">
        <v>96</v>
      </c>
      <c r="C90" s="7">
        <v>47760996</v>
      </c>
      <c r="D90" s="7"/>
      <c r="E90" s="7">
        <v>300397222984</v>
      </c>
      <c r="F90" s="7"/>
      <c r="G90" s="7">
        <v>376016399144.49597</v>
      </c>
      <c r="H90" s="7"/>
      <c r="I90" s="7">
        <v>47617149</v>
      </c>
      <c r="J90" s="7"/>
      <c r="K90" s="7">
        <v>155956624589</v>
      </c>
      <c r="L90" s="7"/>
      <c r="M90" s="7">
        <v>0</v>
      </c>
      <c r="N90" s="7"/>
      <c r="O90" s="7">
        <v>0</v>
      </c>
      <c r="P90" s="7"/>
      <c r="Q90" s="7">
        <v>95378145</v>
      </c>
      <c r="R90" s="7"/>
      <c r="S90" s="7">
        <v>7510</v>
      </c>
      <c r="T90" s="7"/>
      <c r="U90" s="7">
        <v>456353847573</v>
      </c>
      <c r="V90" s="7"/>
      <c r="W90" s="7">
        <v>712027944229.74695</v>
      </c>
      <c r="X90" s="7"/>
      <c r="Y90" s="11">
        <v>3.0295740047899696E-2</v>
      </c>
    </row>
    <row r="91" spans="1:25">
      <c r="A91" s="1" t="s">
        <v>97</v>
      </c>
      <c r="C91" s="7">
        <v>4040235</v>
      </c>
      <c r="D91" s="7"/>
      <c r="E91" s="7">
        <v>143504307021</v>
      </c>
      <c r="F91" s="7"/>
      <c r="G91" s="7">
        <v>257839757632.35001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4040235</v>
      </c>
      <c r="R91" s="7"/>
      <c r="S91" s="7">
        <v>81000</v>
      </c>
      <c r="T91" s="7"/>
      <c r="U91" s="7">
        <v>143504307021</v>
      </c>
      <c r="V91" s="7"/>
      <c r="W91" s="7">
        <v>325311843741.75</v>
      </c>
      <c r="X91" s="7"/>
      <c r="Y91" s="11">
        <v>1.384153969289016E-2</v>
      </c>
    </row>
    <row r="92" spans="1:25">
      <c r="A92" s="1" t="s">
        <v>98</v>
      </c>
      <c r="C92" s="7">
        <v>5500180</v>
      </c>
      <c r="D92" s="7"/>
      <c r="E92" s="7">
        <v>89060826670</v>
      </c>
      <c r="F92" s="7"/>
      <c r="G92" s="7">
        <v>97320679936.199997</v>
      </c>
      <c r="H92" s="7"/>
      <c r="I92" s="7">
        <v>800000</v>
      </c>
      <c r="J92" s="7"/>
      <c r="K92" s="7">
        <v>15678222757</v>
      </c>
      <c r="L92" s="7"/>
      <c r="M92" s="7">
        <v>0</v>
      </c>
      <c r="N92" s="7"/>
      <c r="O92" s="7">
        <v>0</v>
      </c>
      <c r="P92" s="7"/>
      <c r="Q92" s="7">
        <v>6300180</v>
      </c>
      <c r="R92" s="7"/>
      <c r="S92" s="7">
        <v>21950</v>
      </c>
      <c r="T92" s="7"/>
      <c r="U92" s="7">
        <v>104739049427</v>
      </c>
      <c r="V92" s="7"/>
      <c r="W92" s="7">
        <v>137466131741.54999</v>
      </c>
      <c r="X92" s="7"/>
      <c r="Y92" s="11">
        <v>5.8489813867312855E-3</v>
      </c>
    </row>
    <row r="93" spans="1:25">
      <c r="A93" s="1" t="s">
        <v>99</v>
      </c>
      <c r="C93" s="7">
        <v>50872921</v>
      </c>
      <c r="D93" s="7"/>
      <c r="E93" s="7">
        <v>173875989606</v>
      </c>
      <c r="F93" s="7"/>
      <c r="G93" s="7">
        <v>198740992581.797</v>
      </c>
      <c r="H93" s="7"/>
      <c r="I93" s="7">
        <v>8055127</v>
      </c>
      <c r="J93" s="7"/>
      <c r="K93" s="7">
        <v>35971813688</v>
      </c>
      <c r="L93" s="7"/>
      <c r="M93" s="7">
        <v>0</v>
      </c>
      <c r="N93" s="7"/>
      <c r="O93" s="7">
        <v>0</v>
      </c>
      <c r="P93" s="7"/>
      <c r="Q93" s="7">
        <v>58928048</v>
      </c>
      <c r="R93" s="7"/>
      <c r="S93" s="7">
        <v>5371</v>
      </c>
      <c r="T93" s="7"/>
      <c r="U93" s="7">
        <v>209847803294</v>
      </c>
      <c r="V93" s="7"/>
      <c r="W93" s="7">
        <v>314619355660.44202</v>
      </c>
      <c r="X93" s="7"/>
      <c r="Y93" s="11">
        <v>1.3386590077496907E-2</v>
      </c>
    </row>
    <row r="94" spans="1:25">
      <c r="A94" s="1" t="s">
        <v>100</v>
      </c>
      <c r="C94" s="7">
        <v>13745011</v>
      </c>
      <c r="D94" s="7"/>
      <c r="E94" s="7">
        <v>158083064533</v>
      </c>
      <c r="F94" s="7"/>
      <c r="G94" s="7">
        <v>257141954433.23099</v>
      </c>
      <c r="H94" s="7"/>
      <c r="I94" s="7">
        <v>439057</v>
      </c>
      <c r="J94" s="7"/>
      <c r="K94" s="7">
        <v>8903760856</v>
      </c>
      <c r="L94" s="7"/>
      <c r="M94" s="7">
        <v>0</v>
      </c>
      <c r="N94" s="7"/>
      <c r="O94" s="7">
        <v>0</v>
      </c>
      <c r="P94" s="7"/>
      <c r="Q94" s="7">
        <v>14184068</v>
      </c>
      <c r="R94" s="7"/>
      <c r="S94" s="7">
        <v>25890</v>
      </c>
      <c r="T94" s="7"/>
      <c r="U94" s="7">
        <v>166986825389</v>
      </c>
      <c r="V94" s="7"/>
      <c r="W94" s="7">
        <v>365040528672.90601</v>
      </c>
      <c r="X94" s="7"/>
      <c r="Y94" s="11">
        <v>1.5531936707323696E-2</v>
      </c>
    </row>
    <row r="95" spans="1:25">
      <c r="A95" s="1" t="s">
        <v>101</v>
      </c>
      <c r="C95" s="7">
        <v>867402</v>
      </c>
      <c r="D95" s="7"/>
      <c r="E95" s="7">
        <v>3251988615</v>
      </c>
      <c r="F95" s="7"/>
      <c r="G95" s="7">
        <v>3227367906.1683002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867402</v>
      </c>
      <c r="R95" s="7"/>
      <c r="S95" s="7">
        <v>4613</v>
      </c>
      <c r="T95" s="7"/>
      <c r="U95" s="7">
        <v>3251988615</v>
      </c>
      <c r="V95" s="7"/>
      <c r="W95" s="7">
        <v>3977517539.7153001</v>
      </c>
      <c r="X95" s="7"/>
      <c r="Y95" s="11">
        <v>1.6923751152706794E-4</v>
      </c>
    </row>
    <row r="96" spans="1:25">
      <c r="A96" s="1" t="s">
        <v>102</v>
      </c>
      <c r="C96" s="7">
        <v>5960364</v>
      </c>
      <c r="D96" s="7"/>
      <c r="E96" s="7">
        <v>76183937239</v>
      </c>
      <c r="F96" s="7"/>
      <c r="G96" s="7">
        <v>123652659539.754</v>
      </c>
      <c r="H96" s="7"/>
      <c r="I96" s="7">
        <v>70596</v>
      </c>
      <c r="J96" s="7"/>
      <c r="K96" s="7">
        <v>1565083420</v>
      </c>
      <c r="L96" s="7"/>
      <c r="M96" s="7">
        <v>0</v>
      </c>
      <c r="N96" s="7"/>
      <c r="O96" s="7">
        <v>0</v>
      </c>
      <c r="P96" s="7"/>
      <c r="Q96" s="7">
        <v>6030960</v>
      </c>
      <c r="R96" s="7"/>
      <c r="S96" s="7">
        <v>25180</v>
      </c>
      <c r="T96" s="7"/>
      <c r="U96" s="7">
        <v>77749020659</v>
      </c>
      <c r="V96" s="7"/>
      <c r="W96" s="7">
        <v>150956008341.84</v>
      </c>
      <c r="X96" s="7"/>
      <c r="Y96" s="11">
        <v>6.4229557624178131E-3</v>
      </c>
    </row>
    <row r="97" spans="1:25">
      <c r="A97" s="1" t="s">
        <v>103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v>1600000</v>
      </c>
      <c r="J97" s="7"/>
      <c r="K97" s="7">
        <v>10057324504</v>
      </c>
      <c r="L97" s="7"/>
      <c r="M97" s="7">
        <v>0</v>
      </c>
      <c r="N97" s="7"/>
      <c r="O97" s="7">
        <v>0</v>
      </c>
      <c r="P97" s="7"/>
      <c r="Q97" s="7">
        <v>1600000</v>
      </c>
      <c r="R97" s="7"/>
      <c r="S97" s="7">
        <v>6290</v>
      </c>
      <c r="T97" s="7"/>
      <c r="U97" s="7">
        <v>10057324504</v>
      </c>
      <c r="V97" s="7"/>
      <c r="W97" s="7">
        <v>10004119200</v>
      </c>
      <c r="X97" s="7"/>
      <c r="Y97" s="11">
        <v>4.2566053361749531E-4</v>
      </c>
    </row>
    <row r="98" spans="1:25">
      <c r="A98" s="1" t="s">
        <v>104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1200000</v>
      </c>
      <c r="J98" s="7"/>
      <c r="K98" s="7">
        <v>20250370608</v>
      </c>
      <c r="L98" s="7"/>
      <c r="M98" s="7">
        <v>0</v>
      </c>
      <c r="N98" s="7"/>
      <c r="O98" s="7">
        <v>0</v>
      </c>
      <c r="P98" s="7"/>
      <c r="Q98" s="7">
        <v>1200000</v>
      </c>
      <c r="R98" s="7"/>
      <c r="S98" s="7">
        <v>17000</v>
      </c>
      <c r="T98" s="7"/>
      <c r="U98" s="7">
        <v>20250370608</v>
      </c>
      <c r="V98" s="7"/>
      <c r="W98" s="7">
        <v>20278620000</v>
      </c>
      <c r="X98" s="7"/>
      <c r="Y98" s="11">
        <v>8.6282540598140941E-4</v>
      </c>
    </row>
    <row r="99" spans="1:25">
      <c r="A99" s="1" t="s">
        <v>105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10000000</v>
      </c>
      <c r="J99" s="7"/>
      <c r="K99" s="7">
        <v>117094656000</v>
      </c>
      <c r="L99" s="7"/>
      <c r="M99" s="7">
        <v>0</v>
      </c>
      <c r="N99" s="7"/>
      <c r="O99" s="7">
        <v>0</v>
      </c>
      <c r="P99" s="7"/>
      <c r="Q99" s="7">
        <v>10000000</v>
      </c>
      <c r="R99" s="7"/>
      <c r="S99" s="7">
        <v>11470</v>
      </c>
      <c r="T99" s="7"/>
      <c r="U99" s="7">
        <v>117094656000</v>
      </c>
      <c r="V99" s="7"/>
      <c r="W99" s="7">
        <v>114017535000</v>
      </c>
      <c r="X99" s="7"/>
      <c r="Y99" s="11">
        <v>4.8512781404935123E-3</v>
      </c>
    </row>
    <row r="100" spans="1:25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955668</v>
      </c>
      <c r="J100" s="7"/>
      <c r="K100" s="7">
        <v>59449544919</v>
      </c>
      <c r="L100" s="7"/>
      <c r="M100" s="7">
        <v>0</v>
      </c>
      <c r="N100" s="7"/>
      <c r="O100" s="7">
        <v>0</v>
      </c>
      <c r="P100" s="7"/>
      <c r="Q100" s="7">
        <v>955668</v>
      </c>
      <c r="R100" s="7"/>
      <c r="S100" s="7">
        <v>65680</v>
      </c>
      <c r="T100" s="7"/>
      <c r="U100" s="7">
        <v>59449544919</v>
      </c>
      <c r="V100" s="7"/>
      <c r="W100" s="7">
        <v>62394803000</v>
      </c>
      <c r="X100" s="7"/>
      <c r="Y100" s="11">
        <v>2.6548069459166874E-3</v>
      </c>
    </row>
    <row r="101" spans="1:25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9846747</v>
      </c>
      <c r="J101" s="7"/>
      <c r="K101" s="7">
        <v>89386204248</v>
      </c>
      <c r="L101" s="7"/>
      <c r="M101" s="7">
        <v>0</v>
      </c>
      <c r="N101" s="7"/>
      <c r="O101" s="7">
        <v>0</v>
      </c>
      <c r="P101" s="7"/>
      <c r="Q101" s="7">
        <v>9846747</v>
      </c>
      <c r="R101" s="7"/>
      <c r="S101" s="7">
        <v>9800</v>
      </c>
      <c r="T101" s="7"/>
      <c r="U101" s="7">
        <v>89386204248</v>
      </c>
      <c r="V101" s="7"/>
      <c r="W101" s="7">
        <v>95923956782.429993</v>
      </c>
      <c r="X101" s="7"/>
      <c r="Y101" s="11">
        <v>4.081423043291078E-3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2658271</v>
      </c>
      <c r="J102" s="7"/>
      <c r="K102" s="7">
        <v>158486770609</v>
      </c>
      <c r="L102" s="7"/>
      <c r="M102" s="7">
        <v>0</v>
      </c>
      <c r="N102" s="7"/>
      <c r="O102" s="7">
        <v>0</v>
      </c>
      <c r="P102" s="7"/>
      <c r="Q102" s="7">
        <v>2658271</v>
      </c>
      <c r="R102" s="7"/>
      <c r="S102" s="7">
        <v>64100</v>
      </c>
      <c r="T102" s="7"/>
      <c r="U102" s="7">
        <v>158486770609</v>
      </c>
      <c r="V102" s="7"/>
      <c r="W102" s="7">
        <v>169381319831.95499</v>
      </c>
      <c r="X102" s="7"/>
      <c r="Y102" s="11">
        <v>7.2069256216484899E-3</v>
      </c>
    </row>
    <row r="103" spans="1:25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33301585</v>
      </c>
      <c r="J103" s="7"/>
      <c r="K103" s="7">
        <v>102318311643</v>
      </c>
      <c r="L103" s="7"/>
      <c r="M103" s="7">
        <v>0</v>
      </c>
      <c r="N103" s="7"/>
      <c r="O103" s="7">
        <v>0</v>
      </c>
      <c r="P103" s="7"/>
      <c r="Q103" s="7">
        <v>33301585</v>
      </c>
      <c r="R103" s="7"/>
      <c r="S103" s="7">
        <v>3250</v>
      </c>
      <c r="T103" s="7"/>
      <c r="U103" s="7">
        <v>102318311643</v>
      </c>
      <c r="V103" s="7"/>
      <c r="W103" s="7">
        <v>107586181850.063</v>
      </c>
      <c r="X103" s="7"/>
      <c r="Y103" s="11">
        <v>4.5776335388093645E-3</v>
      </c>
    </row>
    <row r="104" spans="1:25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6500000</v>
      </c>
      <c r="J104" s="7"/>
      <c r="K104" s="7">
        <v>39100471020</v>
      </c>
      <c r="L104" s="7"/>
      <c r="M104" s="7">
        <v>0</v>
      </c>
      <c r="N104" s="7"/>
      <c r="O104" s="7">
        <v>0</v>
      </c>
      <c r="P104" s="7"/>
      <c r="Q104" s="7">
        <v>6500000</v>
      </c>
      <c r="R104" s="7"/>
      <c r="S104" s="7">
        <v>6490</v>
      </c>
      <c r="T104" s="7"/>
      <c r="U104" s="7">
        <v>39100471020</v>
      </c>
      <c r="V104" s="7"/>
      <c r="W104" s="7">
        <v>41933999250</v>
      </c>
      <c r="X104" s="7"/>
      <c r="Y104" s="11">
        <v>1.7842298897708703E-3</v>
      </c>
    </row>
    <row r="105" spans="1:25">
      <c r="A105" s="1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6563911</v>
      </c>
      <c r="J105" s="7"/>
      <c r="K105" s="7">
        <v>112564805585</v>
      </c>
      <c r="L105" s="7"/>
      <c r="M105" s="7">
        <v>0</v>
      </c>
      <c r="N105" s="7"/>
      <c r="O105" s="7">
        <v>0</v>
      </c>
      <c r="P105" s="7"/>
      <c r="Q105" s="7">
        <v>6563911</v>
      </c>
      <c r="R105" s="7"/>
      <c r="S105" s="7">
        <v>20310</v>
      </c>
      <c r="T105" s="7"/>
      <c r="U105" s="7">
        <v>112564805585</v>
      </c>
      <c r="V105" s="7"/>
      <c r="W105" s="7">
        <v>132519819867.16</v>
      </c>
      <c r="X105" s="7"/>
      <c r="Y105" s="11">
        <v>5.6385231035181666E-3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2739478</v>
      </c>
      <c r="J106" s="7"/>
      <c r="K106" s="7">
        <v>70208101002</v>
      </c>
      <c r="L106" s="7"/>
      <c r="M106" s="7">
        <v>0</v>
      </c>
      <c r="N106" s="7"/>
      <c r="O106" s="7">
        <v>0</v>
      </c>
      <c r="P106" s="7"/>
      <c r="Q106" s="7">
        <v>2739478</v>
      </c>
      <c r="R106" s="7"/>
      <c r="S106" s="7">
        <v>32320</v>
      </c>
      <c r="T106" s="7"/>
      <c r="U106" s="7">
        <v>70208101002</v>
      </c>
      <c r="V106" s="7"/>
      <c r="W106" s="7">
        <v>88013116382.688004</v>
      </c>
      <c r="X106" s="7"/>
      <c r="Y106" s="11">
        <v>3.7448284387488796E-3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3044289</v>
      </c>
      <c r="J107" s="7"/>
      <c r="K107" s="7">
        <v>37459800588</v>
      </c>
      <c r="L107" s="7"/>
      <c r="M107" s="7">
        <v>0</v>
      </c>
      <c r="N107" s="7"/>
      <c r="O107" s="7">
        <v>0</v>
      </c>
      <c r="P107" s="7"/>
      <c r="Q107" s="7">
        <v>3044289</v>
      </c>
      <c r="R107" s="7"/>
      <c r="S107" s="7">
        <v>14250</v>
      </c>
      <c r="T107" s="7"/>
      <c r="U107" s="7">
        <v>37459800588</v>
      </c>
      <c r="V107" s="7"/>
      <c r="W107" s="7">
        <v>43123000596.412498</v>
      </c>
      <c r="X107" s="7"/>
      <c r="Y107" s="11">
        <v>1.8348201453913615E-3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200000</v>
      </c>
      <c r="J108" s="7"/>
      <c r="K108" s="7">
        <v>3485161651</v>
      </c>
      <c r="L108" s="7"/>
      <c r="M108" s="7">
        <v>-200000</v>
      </c>
      <c r="N108" s="7"/>
      <c r="O108" s="7">
        <v>3536988864</v>
      </c>
      <c r="P108" s="7"/>
      <c r="Q108" s="7">
        <v>0</v>
      </c>
      <c r="R108" s="7"/>
      <c r="S108" s="7">
        <v>0</v>
      </c>
      <c r="T108" s="7"/>
      <c r="U108" s="7">
        <v>0</v>
      </c>
      <c r="V108" s="7"/>
      <c r="W108" s="7">
        <v>0</v>
      </c>
      <c r="X108" s="7"/>
      <c r="Y108" s="11">
        <v>0</v>
      </c>
    </row>
    <row r="109" spans="1:25">
      <c r="A109" s="1" t="s">
        <v>115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191000</v>
      </c>
      <c r="J109" s="7"/>
      <c r="K109" s="7">
        <v>61270768</v>
      </c>
      <c r="L109" s="7"/>
      <c r="M109" s="7">
        <v>0</v>
      </c>
      <c r="N109" s="7"/>
      <c r="O109" s="7">
        <v>0</v>
      </c>
      <c r="P109" s="7"/>
      <c r="Q109" s="7">
        <v>0</v>
      </c>
      <c r="R109" s="7"/>
      <c r="S109" s="7">
        <v>0</v>
      </c>
      <c r="T109" s="7"/>
      <c r="U109" s="7">
        <v>0</v>
      </c>
      <c r="V109" s="7"/>
      <c r="W109" s="7">
        <v>0</v>
      </c>
      <c r="X109" s="7"/>
      <c r="Y109" s="11">
        <v>0</v>
      </c>
    </row>
    <row r="110" spans="1:25">
      <c r="A110" s="1" t="s">
        <v>116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23000000</v>
      </c>
      <c r="J110" s="7"/>
      <c r="K110" s="7">
        <v>5284360334</v>
      </c>
      <c r="L110" s="7"/>
      <c r="M110" s="7">
        <v>0</v>
      </c>
      <c r="N110" s="7"/>
      <c r="O110" s="7">
        <v>0</v>
      </c>
      <c r="P110" s="7"/>
      <c r="Q110" s="7">
        <v>0</v>
      </c>
      <c r="R110" s="7"/>
      <c r="S110" s="7">
        <v>0</v>
      </c>
      <c r="T110" s="7"/>
      <c r="U110" s="7">
        <v>0</v>
      </c>
      <c r="V110" s="7"/>
      <c r="W110" s="7">
        <v>0</v>
      </c>
      <c r="X110" s="7"/>
      <c r="Y110" s="11">
        <v>0</v>
      </c>
    </row>
    <row r="111" spans="1:25">
      <c r="A111" s="1" t="s">
        <v>117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v>2656000</v>
      </c>
      <c r="J111" s="7"/>
      <c r="K111" s="7">
        <v>1514649905</v>
      </c>
      <c r="L111" s="7"/>
      <c r="M111" s="7">
        <v>-51000</v>
      </c>
      <c r="N111" s="7"/>
      <c r="O111" s="7">
        <v>28445250</v>
      </c>
      <c r="P111" s="7"/>
      <c r="Q111" s="7">
        <v>0</v>
      </c>
      <c r="R111" s="7"/>
      <c r="S111" s="7">
        <v>0</v>
      </c>
      <c r="T111" s="7"/>
      <c r="U111" s="7">
        <v>0</v>
      </c>
      <c r="V111" s="7"/>
      <c r="W111" s="7">
        <v>0</v>
      </c>
      <c r="X111" s="7"/>
      <c r="Y111" s="11">
        <v>0</v>
      </c>
    </row>
    <row r="112" spans="1:25">
      <c r="A112" s="1" t="s">
        <v>118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v>4524000</v>
      </c>
      <c r="J112" s="7"/>
      <c r="K112" s="7">
        <v>2155734948</v>
      </c>
      <c r="L112" s="7"/>
      <c r="M112" s="7">
        <v>-29000</v>
      </c>
      <c r="N112" s="7"/>
      <c r="O112" s="7">
        <v>13275359</v>
      </c>
      <c r="P112" s="7"/>
      <c r="Q112" s="7">
        <v>0</v>
      </c>
      <c r="R112" s="7"/>
      <c r="S112" s="7">
        <v>0</v>
      </c>
      <c r="T112" s="7"/>
      <c r="U112" s="7">
        <v>0</v>
      </c>
      <c r="V112" s="7"/>
      <c r="W112" s="7">
        <v>0</v>
      </c>
      <c r="X112" s="7"/>
      <c r="Y112" s="11">
        <v>0</v>
      </c>
    </row>
    <row r="113" spans="1:25">
      <c r="A113" s="1" t="s">
        <v>119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v>9909000</v>
      </c>
      <c r="J113" s="7"/>
      <c r="K113" s="7">
        <v>3697391802</v>
      </c>
      <c r="L113" s="7"/>
      <c r="M113" s="7">
        <v>-609000</v>
      </c>
      <c r="N113" s="7"/>
      <c r="O113" s="7">
        <v>217808850</v>
      </c>
      <c r="P113" s="7"/>
      <c r="Q113" s="7">
        <v>0</v>
      </c>
      <c r="R113" s="7"/>
      <c r="S113" s="7">
        <v>0</v>
      </c>
      <c r="T113" s="7"/>
      <c r="U113" s="7">
        <v>0</v>
      </c>
      <c r="V113" s="7"/>
      <c r="W113" s="7">
        <v>0</v>
      </c>
      <c r="X113" s="7"/>
      <c r="Y113" s="11">
        <v>0</v>
      </c>
    </row>
    <row r="114" spans="1:25">
      <c r="A114" s="1" t="s">
        <v>120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v>6674000</v>
      </c>
      <c r="J114" s="7"/>
      <c r="K114" s="7">
        <v>1833105870</v>
      </c>
      <c r="L114" s="7"/>
      <c r="M114" s="7">
        <v>-37000</v>
      </c>
      <c r="N114" s="7"/>
      <c r="O114" s="7">
        <v>9531200</v>
      </c>
      <c r="P114" s="7"/>
      <c r="Q114" s="7">
        <v>0</v>
      </c>
      <c r="R114" s="7"/>
      <c r="S114" s="7">
        <v>0</v>
      </c>
      <c r="T114" s="7"/>
      <c r="U114" s="7">
        <v>0</v>
      </c>
      <c r="V114" s="7"/>
      <c r="W114" s="7">
        <v>0</v>
      </c>
      <c r="X114" s="7"/>
      <c r="Y114" s="11">
        <v>0</v>
      </c>
    </row>
    <row r="115" spans="1:25">
      <c r="A115" s="1" t="s">
        <v>121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v>33709000</v>
      </c>
      <c r="J115" s="7"/>
      <c r="K115" s="7">
        <v>5778301388</v>
      </c>
      <c r="L115" s="7"/>
      <c r="M115" s="7">
        <v>-739000</v>
      </c>
      <c r="N115" s="7"/>
      <c r="O115" s="7">
        <v>116429450</v>
      </c>
      <c r="P115" s="7"/>
      <c r="Q115" s="7">
        <v>0</v>
      </c>
      <c r="R115" s="7"/>
      <c r="S115" s="7">
        <v>0</v>
      </c>
      <c r="T115" s="7"/>
      <c r="U115" s="7">
        <v>0</v>
      </c>
      <c r="V115" s="7"/>
      <c r="W115" s="7">
        <v>0</v>
      </c>
      <c r="X115" s="7"/>
      <c r="Y115" s="11">
        <v>0</v>
      </c>
    </row>
    <row r="116" spans="1:25">
      <c r="A116" s="1" t="s">
        <v>122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v>75797000</v>
      </c>
      <c r="J116" s="7"/>
      <c r="K116" s="7">
        <v>5277102268</v>
      </c>
      <c r="L116" s="7"/>
      <c r="M116" s="7">
        <v>-1269000</v>
      </c>
      <c r="N116" s="7"/>
      <c r="O116" s="7">
        <v>72967500</v>
      </c>
      <c r="P116" s="7"/>
      <c r="Q116" s="7">
        <v>0</v>
      </c>
      <c r="R116" s="7"/>
      <c r="S116" s="7">
        <v>0</v>
      </c>
      <c r="T116" s="7"/>
      <c r="U116" s="7">
        <v>0</v>
      </c>
      <c r="V116" s="7"/>
      <c r="W116" s="7">
        <v>0</v>
      </c>
      <c r="X116" s="7"/>
      <c r="Y116" s="11">
        <v>0</v>
      </c>
    </row>
    <row r="117" spans="1:25" ht="24.75" thickBot="1">
      <c r="E117" s="9">
        <f>SUM(E9:E116)</f>
        <v>11555475023805</v>
      </c>
      <c r="G117" s="9">
        <f>SUM(G9:G116)</f>
        <v>14448657735705.119</v>
      </c>
      <c r="K117" s="9">
        <f>SUM(K9:K116)</f>
        <v>3329755909423</v>
      </c>
      <c r="U117" s="9">
        <f>SUM(U9:U116)</f>
        <v>14678710177761</v>
      </c>
      <c r="W117" s="9">
        <f>SUM(W9:W116)</f>
        <v>21966310237290.445</v>
      </c>
      <c r="Y117" s="12">
        <f>SUM(Y9:Y116)</f>
        <v>0.9346341392266202</v>
      </c>
    </row>
    <row r="118" spans="1:25" ht="24.75" thickTop="1">
      <c r="W118" s="3"/>
    </row>
    <row r="119" spans="1:25">
      <c r="W119" s="10"/>
      <c r="Y119" s="3"/>
    </row>
    <row r="120" spans="1:25">
      <c r="Y120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rightToLeft="1" topLeftCell="H1" workbookViewId="0">
      <selection activeCell="AK18" sqref="AK18"/>
    </sheetView>
  </sheetViews>
  <sheetFormatPr defaultRowHeight="24"/>
  <cols>
    <col min="1" max="1" width="4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7" ht="24.75">
      <c r="A6" s="26" t="s">
        <v>124</v>
      </c>
      <c r="B6" s="26" t="s">
        <v>124</v>
      </c>
      <c r="C6" s="26" t="s">
        <v>124</v>
      </c>
      <c r="D6" s="26" t="s">
        <v>124</v>
      </c>
      <c r="E6" s="26" t="s">
        <v>124</v>
      </c>
      <c r="F6" s="26" t="s">
        <v>124</v>
      </c>
      <c r="G6" s="26" t="s">
        <v>124</v>
      </c>
      <c r="H6" s="26" t="s">
        <v>124</v>
      </c>
      <c r="I6" s="26" t="s">
        <v>124</v>
      </c>
      <c r="J6" s="26" t="s">
        <v>124</v>
      </c>
      <c r="K6" s="26" t="s">
        <v>124</v>
      </c>
      <c r="L6" s="26" t="s">
        <v>124</v>
      </c>
      <c r="M6" s="26" t="s">
        <v>124</v>
      </c>
      <c r="O6" s="26" t="s">
        <v>258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>
      <c r="A7" s="25" t="s">
        <v>125</v>
      </c>
      <c r="C7" s="25" t="s">
        <v>126</v>
      </c>
      <c r="E7" s="25" t="s">
        <v>127</v>
      </c>
      <c r="G7" s="25" t="s">
        <v>128</v>
      </c>
      <c r="I7" s="25" t="s">
        <v>129</v>
      </c>
      <c r="K7" s="25" t="s">
        <v>130</v>
      </c>
      <c r="M7" s="25" t="s">
        <v>123</v>
      </c>
      <c r="O7" s="25" t="s">
        <v>7</v>
      </c>
      <c r="Q7" s="25" t="s">
        <v>8</v>
      </c>
      <c r="S7" s="25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5" t="s">
        <v>7</v>
      </c>
      <c r="AE7" s="25" t="s">
        <v>131</v>
      </c>
      <c r="AG7" s="25" t="s">
        <v>8</v>
      </c>
      <c r="AI7" s="25" t="s">
        <v>9</v>
      </c>
      <c r="AK7" s="25" t="s">
        <v>13</v>
      </c>
    </row>
    <row r="8" spans="1:37" ht="24.75">
      <c r="A8" s="26" t="s">
        <v>125</v>
      </c>
      <c r="C8" s="26" t="s">
        <v>126</v>
      </c>
      <c r="E8" s="26" t="s">
        <v>127</v>
      </c>
      <c r="G8" s="26" t="s">
        <v>128</v>
      </c>
      <c r="I8" s="26" t="s">
        <v>129</v>
      </c>
      <c r="K8" s="26" t="s">
        <v>130</v>
      </c>
      <c r="M8" s="26" t="s">
        <v>123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131</v>
      </c>
      <c r="AG8" s="26" t="s">
        <v>8</v>
      </c>
      <c r="AI8" s="26" t="s">
        <v>9</v>
      </c>
      <c r="AK8" s="26" t="s">
        <v>13</v>
      </c>
    </row>
    <row r="9" spans="1:37" ht="24.75">
      <c r="A9" s="2" t="s">
        <v>132</v>
      </c>
      <c r="C9" s="4" t="s">
        <v>133</v>
      </c>
      <c r="D9" s="4"/>
      <c r="E9" s="4" t="s">
        <v>133</v>
      </c>
      <c r="F9" s="4"/>
      <c r="G9" s="4" t="s">
        <v>134</v>
      </c>
      <c r="H9" s="4"/>
      <c r="I9" s="4" t="s">
        <v>135</v>
      </c>
      <c r="J9" s="4"/>
      <c r="K9" s="6">
        <v>0</v>
      </c>
      <c r="L9" s="4"/>
      <c r="M9" s="6">
        <v>0</v>
      </c>
      <c r="N9" s="4"/>
      <c r="O9" s="6">
        <v>141386</v>
      </c>
      <c r="P9" s="4"/>
      <c r="Q9" s="6">
        <v>120016203636</v>
      </c>
      <c r="R9" s="4"/>
      <c r="S9" s="6">
        <v>119732236598</v>
      </c>
      <c r="T9" s="4"/>
      <c r="U9" s="6">
        <v>58100</v>
      </c>
      <c r="V9" s="4"/>
      <c r="W9" s="6">
        <v>50029966283</v>
      </c>
      <c r="X9" s="4"/>
      <c r="Y9" s="6">
        <v>141386</v>
      </c>
      <c r="Z9" s="4"/>
      <c r="AA9" s="6">
        <v>120033187197</v>
      </c>
      <c r="AB9" s="4"/>
      <c r="AC9" s="6">
        <v>58100</v>
      </c>
      <c r="AD9" s="4"/>
      <c r="AE9" s="6">
        <v>893000</v>
      </c>
      <c r="AF9" s="4"/>
      <c r="AG9" s="6">
        <v>50029966283</v>
      </c>
      <c r="AH9" s="4"/>
      <c r="AI9" s="6">
        <v>51873896151</v>
      </c>
      <c r="AJ9" s="4"/>
      <c r="AK9" s="11">
        <v>2.2071578591799663E-3</v>
      </c>
    </row>
    <row r="10" spans="1:37" ht="24.75">
      <c r="A10" s="2" t="s">
        <v>136</v>
      </c>
      <c r="C10" s="4" t="s">
        <v>133</v>
      </c>
      <c r="D10" s="4"/>
      <c r="E10" s="4" t="s">
        <v>133</v>
      </c>
      <c r="F10" s="4"/>
      <c r="G10" s="4" t="s">
        <v>137</v>
      </c>
      <c r="H10" s="4"/>
      <c r="I10" s="4" t="s">
        <v>138</v>
      </c>
      <c r="J10" s="4"/>
      <c r="K10" s="6">
        <v>0</v>
      </c>
      <c r="L10" s="4"/>
      <c r="M10" s="6">
        <v>0</v>
      </c>
      <c r="N10" s="4"/>
      <c r="O10" s="6">
        <v>20000</v>
      </c>
      <c r="P10" s="4"/>
      <c r="Q10" s="6">
        <v>19751379288</v>
      </c>
      <c r="R10" s="4"/>
      <c r="S10" s="6">
        <v>19807409256</v>
      </c>
      <c r="T10" s="4"/>
      <c r="U10" s="6">
        <v>0</v>
      </c>
      <c r="V10" s="4"/>
      <c r="W10" s="6">
        <v>0</v>
      </c>
      <c r="X10" s="4"/>
      <c r="Y10" s="6">
        <v>20000</v>
      </c>
      <c r="Z10" s="4"/>
      <c r="AA10" s="6">
        <v>20000000000</v>
      </c>
      <c r="AB10" s="4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11">
        <v>0</v>
      </c>
    </row>
    <row r="11" spans="1:37" ht="24.75">
      <c r="A11" s="2" t="s">
        <v>139</v>
      </c>
      <c r="C11" s="4" t="s">
        <v>133</v>
      </c>
      <c r="D11" s="4"/>
      <c r="E11" s="4" t="s">
        <v>133</v>
      </c>
      <c r="F11" s="4"/>
      <c r="G11" s="4" t="s">
        <v>140</v>
      </c>
      <c r="H11" s="4"/>
      <c r="I11" s="4" t="s">
        <v>141</v>
      </c>
      <c r="J11" s="4"/>
      <c r="K11" s="6">
        <v>0</v>
      </c>
      <c r="L11" s="4"/>
      <c r="M11" s="6">
        <v>0</v>
      </c>
      <c r="N11" s="4"/>
      <c r="O11" s="6">
        <v>26800</v>
      </c>
      <c r="P11" s="4"/>
      <c r="Q11" s="6">
        <v>23237130966</v>
      </c>
      <c r="R11" s="4"/>
      <c r="S11" s="6">
        <v>24972804858</v>
      </c>
      <c r="T11" s="4"/>
      <c r="U11" s="6">
        <v>0</v>
      </c>
      <c r="V11" s="4"/>
      <c r="W11" s="6">
        <v>0</v>
      </c>
      <c r="X11" s="4"/>
      <c r="Y11" s="6">
        <v>26800</v>
      </c>
      <c r="Z11" s="4"/>
      <c r="AA11" s="6">
        <v>24945117881</v>
      </c>
      <c r="AB11" s="4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J11" s="4"/>
      <c r="AK11" s="11">
        <v>0</v>
      </c>
    </row>
    <row r="12" spans="1:37" ht="24.75">
      <c r="A12" s="2" t="s">
        <v>142</v>
      </c>
      <c r="C12" s="4" t="s">
        <v>133</v>
      </c>
      <c r="D12" s="4"/>
      <c r="E12" s="4" t="s">
        <v>133</v>
      </c>
      <c r="F12" s="4"/>
      <c r="G12" s="4" t="s">
        <v>143</v>
      </c>
      <c r="H12" s="4"/>
      <c r="I12" s="4" t="s">
        <v>144</v>
      </c>
      <c r="J12" s="4"/>
      <c r="K12" s="6">
        <v>18</v>
      </c>
      <c r="L12" s="4"/>
      <c r="M12" s="6">
        <v>18</v>
      </c>
      <c r="N12" s="4"/>
      <c r="O12" s="6">
        <v>26210</v>
      </c>
      <c r="P12" s="4"/>
      <c r="Q12" s="6">
        <v>25694044245</v>
      </c>
      <c r="R12" s="4"/>
      <c r="S12" s="6">
        <v>25806929646</v>
      </c>
      <c r="T12" s="4"/>
      <c r="U12" s="6">
        <v>400000</v>
      </c>
      <c r="V12" s="4"/>
      <c r="W12" s="6">
        <v>395149846873</v>
      </c>
      <c r="X12" s="4"/>
      <c r="Y12" s="6">
        <v>26210</v>
      </c>
      <c r="Z12" s="4"/>
      <c r="AA12" s="6">
        <v>25806929647</v>
      </c>
      <c r="AB12" s="4"/>
      <c r="AC12" s="6">
        <v>400000</v>
      </c>
      <c r="AD12" s="4"/>
      <c r="AE12" s="6">
        <v>986660</v>
      </c>
      <c r="AF12" s="4"/>
      <c r="AG12" s="6">
        <v>395149846873</v>
      </c>
      <c r="AH12" s="4"/>
      <c r="AI12" s="6">
        <v>394592467150</v>
      </c>
      <c r="AJ12" s="4"/>
      <c r="AK12" s="11">
        <v>1.6789328152798596E-2</v>
      </c>
    </row>
    <row r="13" spans="1:37" ht="24.75">
      <c r="A13" s="2" t="s">
        <v>145</v>
      </c>
      <c r="C13" s="4" t="s">
        <v>133</v>
      </c>
      <c r="D13" s="4"/>
      <c r="E13" s="4" t="s">
        <v>133</v>
      </c>
      <c r="F13" s="4"/>
      <c r="G13" s="4" t="s">
        <v>146</v>
      </c>
      <c r="H13" s="4"/>
      <c r="I13" s="4" t="s">
        <v>147</v>
      </c>
      <c r="J13" s="4"/>
      <c r="K13" s="6">
        <v>16</v>
      </c>
      <c r="L13" s="4"/>
      <c r="M13" s="6">
        <v>16</v>
      </c>
      <c r="N13" s="4"/>
      <c r="O13" s="6">
        <v>2000</v>
      </c>
      <c r="P13" s="4"/>
      <c r="Q13" s="6">
        <v>1938311361</v>
      </c>
      <c r="R13" s="4"/>
      <c r="S13" s="6">
        <v>1946747088</v>
      </c>
      <c r="T13" s="4"/>
      <c r="U13" s="6">
        <v>1859</v>
      </c>
      <c r="V13" s="4"/>
      <c r="W13" s="6">
        <v>1821443655</v>
      </c>
      <c r="X13" s="4"/>
      <c r="Y13" s="6">
        <v>0</v>
      </c>
      <c r="Z13" s="4"/>
      <c r="AA13" s="6">
        <v>0</v>
      </c>
      <c r="AB13" s="4"/>
      <c r="AC13" s="6">
        <v>3859</v>
      </c>
      <c r="AD13" s="4"/>
      <c r="AE13" s="6">
        <v>977000</v>
      </c>
      <c r="AF13" s="4"/>
      <c r="AG13" s="6">
        <v>3759755016</v>
      </c>
      <c r="AH13" s="4"/>
      <c r="AI13" s="6">
        <v>3769559643</v>
      </c>
      <c r="AJ13" s="4"/>
      <c r="AK13" s="11">
        <v>1.6038920939110313E-4</v>
      </c>
    </row>
    <row r="14" spans="1:37" ht="24.75">
      <c r="A14" s="2" t="s">
        <v>148</v>
      </c>
      <c r="C14" s="4" t="s">
        <v>133</v>
      </c>
      <c r="D14" s="4"/>
      <c r="E14" s="4" t="s">
        <v>133</v>
      </c>
      <c r="F14" s="4"/>
      <c r="G14" s="4" t="s">
        <v>149</v>
      </c>
      <c r="H14" s="4"/>
      <c r="I14" s="4" t="s">
        <v>150</v>
      </c>
      <c r="J14" s="4"/>
      <c r="K14" s="6">
        <v>0</v>
      </c>
      <c r="L14" s="4"/>
      <c r="M14" s="6">
        <v>0</v>
      </c>
      <c r="N14" s="4"/>
      <c r="O14" s="6">
        <v>0</v>
      </c>
      <c r="P14" s="4"/>
      <c r="Q14" s="6">
        <v>0</v>
      </c>
      <c r="R14" s="4"/>
      <c r="S14" s="6">
        <v>0</v>
      </c>
      <c r="T14" s="4"/>
      <c r="U14" s="6">
        <v>24500</v>
      </c>
      <c r="V14" s="4"/>
      <c r="W14" s="6">
        <v>20015227102</v>
      </c>
      <c r="X14" s="4"/>
      <c r="Y14" s="6">
        <v>0</v>
      </c>
      <c r="Z14" s="4"/>
      <c r="AA14" s="6">
        <v>0</v>
      </c>
      <c r="AB14" s="4"/>
      <c r="AC14" s="6">
        <v>24500</v>
      </c>
      <c r="AD14" s="4"/>
      <c r="AE14" s="6">
        <v>836890</v>
      </c>
      <c r="AF14" s="4"/>
      <c r="AG14" s="6">
        <v>20015227102</v>
      </c>
      <c r="AH14" s="4"/>
      <c r="AI14" s="6">
        <v>20500088685</v>
      </c>
      <c r="AJ14" s="4"/>
      <c r="AK14" s="11">
        <v>8.7224857225442467E-4</v>
      </c>
    </row>
    <row r="15" spans="1:37" ht="24.75">
      <c r="A15" s="2" t="s">
        <v>151</v>
      </c>
      <c r="C15" s="4" t="s">
        <v>133</v>
      </c>
      <c r="D15" s="4"/>
      <c r="E15" s="4" t="s">
        <v>133</v>
      </c>
      <c r="F15" s="4"/>
      <c r="G15" s="4" t="s">
        <v>152</v>
      </c>
      <c r="H15" s="4"/>
      <c r="I15" s="4" t="s">
        <v>153</v>
      </c>
      <c r="J15" s="4"/>
      <c r="K15" s="6">
        <v>21</v>
      </c>
      <c r="L15" s="4"/>
      <c r="M15" s="6">
        <v>21</v>
      </c>
      <c r="N15" s="4"/>
      <c r="O15" s="6">
        <v>0</v>
      </c>
      <c r="P15" s="4"/>
      <c r="Q15" s="6">
        <v>0</v>
      </c>
      <c r="R15" s="4"/>
      <c r="S15" s="6">
        <v>0</v>
      </c>
      <c r="T15" s="4"/>
      <c r="U15" s="6">
        <v>309279</v>
      </c>
      <c r="V15" s="4"/>
      <c r="W15" s="6">
        <v>300020005003</v>
      </c>
      <c r="X15" s="4"/>
      <c r="Y15" s="6">
        <v>309279</v>
      </c>
      <c r="Z15" s="4"/>
      <c r="AA15" s="6">
        <v>300120429677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J15" s="4"/>
      <c r="AK15" s="11">
        <v>0</v>
      </c>
    </row>
    <row r="16" spans="1:37" ht="24.75" thickBot="1">
      <c r="Q16" s="13">
        <f>SUM(Q9:Q15)</f>
        <v>190637069496</v>
      </c>
      <c r="S16" s="13">
        <f>SUM(S9:S15)</f>
        <v>192266127446</v>
      </c>
      <c r="W16" s="13">
        <f>SUM(W9:W15)</f>
        <v>767036488916</v>
      </c>
      <c r="AA16" s="13">
        <f>SUM(AA9:AA15)</f>
        <v>490905664402</v>
      </c>
      <c r="AE16" s="13">
        <f>SUM(AE9:AE15)</f>
        <v>3693550</v>
      </c>
      <c r="AG16" s="13">
        <f>SUM(AG9:AG15)</f>
        <v>468954795274</v>
      </c>
      <c r="AI16" s="13">
        <f>SUM(AI9:AI15)</f>
        <v>470736011629</v>
      </c>
      <c r="AK16" s="12">
        <f>SUM(AK9:AK15)</f>
        <v>2.0029123793624089E-2</v>
      </c>
    </row>
    <row r="17" spans="37:37" ht="24.75" thickTop="1"/>
    <row r="18" spans="37:37">
      <c r="AK18" s="10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5" t="s">
        <v>155</v>
      </c>
      <c r="C6" s="26" t="s">
        <v>156</v>
      </c>
      <c r="D6" s="26" t="s">
        <v>156</v>
      </c>
      <c r="E6" s="26" t="s">
        <v>156</v>
      </c>
      <c r="F6" s="26" t="s">
        <v>156</v>
      </c>
      <c r="G6" s="26" t="s">
        <v>156</v>
      </c>
      <c r="H6" s="26" t="s">
        <v>156</v>
      </c>
      <c r="I6" s="26" t="s">
        <v>156</v>
      </c>
      <c r="K6" s="26" t="s">
        <v>258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4.75">
      <c r="A7" s="26" t="s">
        <v>155</v>
      </c>
      <c r="C7" s="26" t="s">
        <v>157</v>
      </c>
      <c r="E7" s="26" t="s">
        <v>158</v>
      </c>
      <c r="G7" s="26" t="s">
        <v>159</v>
      </c>
      <c r="I7" s="26" t="s">
        <v>130</v>
      </c>
      <c r="K7" s="26" t="s">
        <v>160</v>
      </c>
      <c r="M7" s="26" t="s">
        <v>161</v>
      </c>
      <c r="O7" s="26" t="s">
        <v>162</v>
      </c>
      <c r="Q7" s="26" t="s">
        <v>160</v>
      </c>
      <c r="S7" s="26" t="s">
        <v>154</v>
      </c>
    </row>
    <row r="8" spans="1:19">
      <c r="A8" s="1" t="s">
        <v>163</v>
      </c>
      <c r="C8" s="4" t="s">
        <v>164</v>
      </c>
      <c r="D8" s="4"/>
      <c r="E8" s="4" t="s">
        <v>165</v>
      </c>
      <c r="F8" s="4"/>
      <c r="G8" s="4" t="s">
        <v>166</v>
      </c>
      <c r="H8" s="4"/>
      <c r="I8" s="6">
        <v>8</v>
      </c>
      <c r="J8" s="4"/>
      <c r="K8" s="6">
        <v>10284945</v>
      </c>
      <c r="L8" s="4"/>
      <c r="M8" s="6">
        <v>202270091246</v>
      </c>
      <c r="N8" s="4"/>
      <c r="O8" s="6">
        <v>1135024000</v>
      </c>
      <c r="P8" s="4"/>
      <c r="Q8" s="6">
        <v>201145352191</v>
      </c>
      <c r="R8" s="4"/>
      <c r="S8" s="11">
        <v>8.558438402883093E-3</v>
      </c>
    </row>
    <row r="9" spans="1:19">
      <c r="A9" s="1" t="s">
        <v>167</v>
      </c>
      <c r="C9" s="4" t="s">
        <v>168</v>
      </c>
      <c r="D9" s="4"/>
      <c r="E9" s="4" t="s">
        <v>165</v>
      </c>
      <c r="F9" s="4"/>
      <c r="G9" s="4" t="s">
        <v>169</v>
      </c>
      <c r="H9" s="4"/>
      <c r="I9" s="6">
        <v>8</v>
      </c>
      <c r="J9" s="4"/>
      <c r="K9" s="6">
        <v>41515590</v>
      </c>
      <c r="L9" s="4"/>
      <c r="M9" s="6">
        <v>156595697753</v>
      </c>
      <c r="N9" s="4"/>
      <c r="O9" s="6">
        <v>144454750000</v>
      </c>
      <c r="P9" s="4"/>
      <c r="Q9" s="6">
        <v>12182463343</v>
      </c>
      <c r="R9" s="4"/>
      <c r="S9" s="11">
        <v>5.1834586770587018E-4</v>
      </c>
    </row>
    <row r="10" spans="1:19">
      <c r="A10" s="1" t="s">
        <v>170</v>
      </c>
      <c r="C10" s="4" t="s">
        <v>171</v>
      </c>
      <c r="D10" s="4"/>
      <c r="E10" s="4" t="s">
        <v>165</v>
      </c>
      <c r="F10" s="4"/>
      <c r="G10" s="4" t="s">
        <v>172</v>
      </c>
      <c r="H10" s="4"/>
      <c r="I10" s="6">
        <v>8</v>
      </c>
      <c r="J10" s="4"/>
      <c r="K10" s="6">
        <v>12651042151</v>
      </c>
      <c r="L10" s="4"/>
      <c r="M10" s="6">
        <v>4493744194829</v>
      </c>
      <c r="N10" s="4"/>
      <c r="O10" s="6">
        <v>3739621019596</v>
      </c>
      <c r="P10" s="4"/>
      <c r="Q10" s="6">
        <v>766774217384</v>
      </c>
      <c r="R10" s="4"/>
      <c r="S10" s="11">
        <v>3.2625113316903577E-2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4">
        <f>SUM(K8:K10)</f>
        <v>12702842686</v>
      </c>
      <c r="L11" s="4"/>
      <c r="M11" s="14">
        <f>SUM(SUM(M8:M10))</f>
        <v>4852609983828</v>
      </c>
      <c r="N11" s="4"/>
      <c r="O11" s="14">
        <f>SUM(O8:O10)</f>
        <v>3885210793596</v>
      </c>
      <c r="P11" s="4"/>
      <c r="Q11" s="14">
        <f>SUM(Q8:Q10)</f>
        <v>980102032918</v>
      </c>
      <c r="R11" s="4"/>
      <c r="S11" s="15">
        <f>SUM(S8:S10)</f>
        <v>4.1701897587492542E-2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S13" s="10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3"/>
  <sheetViews>
    <sheetView rightToLeft="1" topLeftCell="A4" workbookViewId="0">
      <selection activeCell="G24" sqref="G24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6" t="s">
        <v>174</v>
      </c>
      <c r="B6" s="26" t="s">
        <v>174</v>
      </c>
      <c r="C6" s="26" t="s">
        <v>174</v>
      </c>
      <c r="D6" s="26" t="s">
        <v>174</v>
      </c>
      <c r="E6" s="26" t="s">
        <v>174</v>
      </c>
      <c r="F6" s="26" t="s">
        <v>174</v>
      </c>
      <c r="G6" s="26" t="s">
        <v>174</v>
      </c>
      <c r="I6" s="26" t="s">
        <v>175</v>
      </c>
      <c r="J6" s="26" t="s">
        <v>175</v>
      </c>
      <c r="K6" s="26" t="s">
        <v>175</v>
      </c>
      <c r="L6" s="26" t="s">
        <v>175</v>
      </c>
      <c r="M6" s="26" t="s">
        <v>175</v>
      </c>
      <c r="O6" s="26" t="s">
        <v>176</v>
      </c>
      <c r="P6" s="26" t="s">
        <v>176</v>
      </c>
      <c r="Q6" s="26" t="s">
        <v>176</v>
      </c>
      <c r="R6" s="26" t="s">
        <v>176</v>
      </c>
      <c r="S6" s="26" t="s">
        <v>176</v>
      </c>
    </row>
    <row r="7" spans="1:19" ht="24.75">
      <c r="A7" s="26" t="s">
        <v>177</v>
      </c>
      <c r="C7" s="26" t="s">
        <v>178</v>
      </c>
      <c r="E7" s="26" t="s">
        <v>129</v>
      </c>
      <c r="G7" s="26" t="s">
        <v>130</v>
      </c>
      <c r="I7" s="26" t="s">
        <v>179</v>
      </c>
      <c r="K7" s="26" t="s">
        <v>180</v>
      </c>
      <c r="M7" s="26" t="s">
        <v>181</v>
      </c>
      <c r="O7" s="26" t="s">
        <v>179</v>
      </c>
      <c r="Q7" s="26" t="s">
        <v>180</v>
      </c>
      <c r="S7" s="26" t="s">
        <v>181</v>
      </c>
    </row>
    <row r="8" spans="1:19">
      <c r="A8" s="1" t="s">
        <v>182</v>
      </c>
      <c r="C8" s="4">
        <v>0</v>
      </c>
      <c r="D8" s="4"/>
      <c r="E8" s="4" t="s">
        <v>184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1309274646</v>
      </c>
      <c r="P8" s="4"/>
      <c r="Q8" s="6">
        <v>0</v>
      </c>
      <c r="R8" s="4"/>
      <c r="S8" s="6">
        <v>1309274646</v>
      </c>
    </row>
    <row r="9" spans="1:19">
      <c r="A9" s="1" t="s">
        <v>185</v>
      </c>
      <c r="C9" s="4">
        <v>0</v>
      </c>
      <c r="D9" s="4"/>
      <c r="E9" s="4" t="s">
        <v>186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45800537</v>
      </c>
      <c r="P9" s="4"/>
      <c r="Q9" s="6">
        <v>0</v>
      </c>
      <c r="R9" s="4"/>
      <c r="S9" s="6">
        <v>45800537</v>
      </c>
    </row>
    <row r="10" spans="1:19">
      <c r="A10" s="1" t="s">
        <v>142</v>
      </c>
      <c r="C10" s="4">
        <v>0</v>
      </c>
      <c r="D10" s="4"/>
      <c r="E10" s="4" t="s">
        <v>144</v>
      </c>
      <c r="F10" s="4"/>
      <c r="G10" s="6">
        <v>18</v>
      </c>
      <c r="H10" s="4"/>
      <c r="I10" s="6">
        <v>1825511355</v>
      </c>
      <c r="J10" s="4"/>
      <c r="K10" s="6">
        <v>0</v>
      </c>
      <c r="L10" s="4"/>
      <c r="M10" s="6">
        <v>1825511355</v>
      </c>
      <c r="N10" s="4"/>
      <c r="O10" s="6">
        <v>18412546711</v>
      </c>
      <c r="P10" s="4"/>
      <c r="Q10" s="6">
        <v>0</v>
      </c>
      <c r="R10" s="4"/>
      <c r="S10" s="6">
        <v>18412546711</v>
      </c>
    </row>
    <row r="11" spans="1:19">
      <c r="A11" s="1" t="s">
        <v>187</v>
      </c>
      <c r="C11" s="4">
        <v>0</v>
      </c>
      <c r="D11" s="4"/>
      <c r="E11" s="4" t="s">
        <v>188</v>
      </c>
      <c r="F11" s="4"/>
      <c r="G11" s="6">
        <v>15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4769785725</v>
      </c>
      <c r="P11" s="4"/>
      <c r="Q11" s="6">
        <v>0</v>
      </c>
      <c r="R11" s="4"/>
      <c r="S11" s="6">
        <v>4769785725</v>
      </c>
    </row>
    <row r="12" spans="1:19">
      <c r="A12" s="1" t="s">
        <v>145</v>
      </c>
      <c r="C12" s="4">
        <v>0</v>
      </c>
      <c r="D12" s="4"/>
      <c r="E12" s="4" t="s">
        <v>147</v>
      </c>
      <c r="F12" s="4"/>
      <c r="G12" s="6">
        <v>16</v>
      </c>
      <c r="H12" s="4"/>
      <c r="I12" s="6">
        <v>31461464</v>
      </c>
      <c r="J12" s="4"/>
      <c r="K12" s="6">
        <v>0</v>
      </c>
      <c r="L12" s="4"/>
      <c r="M12" s="6">
        <v>31461464</v>
      </c>
      <c r="N12" s="4"/>
      <c r="O12" s="6">
        <v>4127058592</v>
      </c>
      <c r="P12" s="4"/>
      <c r="Q12" s="6">
        <v>0</v>
      </c>
      <c r="R12" s="4"/>
      <c r="S12" s="6">
        <v>4127058592</v>
      </c>
    </row>
    <row r="13" spans="1:19">
      <c r="A13" s="1" t="s">
        <v>151</v>
      </c>
      <c r="C13" s="4">
        <v>0</v>
      </c>
      <c r="D13" s="4"/>
      <c r="E13" s="4" t="s">
        <v>153</v>
      </c>
      <c r="F13" s="4"/>
      <c r="G13" s="6">
        <v>21</v>
      </c>
      <c r="H13" s="4"/>
      <c r="I13" s="6">
        <v>2149175534</v>
      </c>
      <c r="J13" s="4"/>
      <c r="K13" s="6">
        <v>0</v>
      </c>
      <c r="L13" s="4"/>
      <c r="M13" s="6">
        <v>2149175534</v>
      </c>
      <c r="N13" s="4"/>
      <c r="O13" s="6">
        <v>11109175055</v>
      </c>
      <c r="P13" s="4"/>
      <c r="Q13" s="6">
        <v>0</v>
      </c>
      <c r="R13" s="4"/>
      <c r="S13" s="6">
        <v>11109175055</v>
      </c>
    </row>
    <row r="14" spans="1:19">
      <c r="A14" s="1" t="s">
        <v>189</v>
      </c>
      <c r="C14" s="4">
        <v>0</v>
      </c>
      <c r="D14" s="4"/>
      <c r="E14" s="4" t="s">
        <v>190</v>
      </c>
      <c r="F14" s="4"/>
      <c r="G14" s="6">
        <v>18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120101527</v>
      </c>
      <c r="P14" s="4"/>
      <c r="Q14" s="6">
        <v>0</v>
      </c>
      <c r="R14" s="4"/>
      <c r="S14" s="6">
        <v>120101527</v>
      </c>
    </row>
    <row r="15" spans="1:19">
      <c r="A15" s="1" t="s">
        <v>191</v>
      </c>
      <c r="C15" s="4">
        <v>0</v>
      </c>
      <c r="D15" s="4"/>
      <c r="E15" s="4" t="s">
        <v>192</v>
      </c>
      <c r="F15" s="4"/>
      <c r="G15" s="6">
        <v>18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604931509</v>
      </c>
      <c r="P15" s="4"/>
      <c r="Q15" s="6">
        <v>0</v>
      </c>
      <c r="R15" s="4"/>
      <c r="S15" s="6">
        <v>604931509</v>
      </c>
    </row>
    <row r="16" spans="1:19">
      <c r="A16" s="1" t="s">
        <v>163</v>
      </c>
      <c r="C16" s="6">
        <v>1</v>
      </c>
      <c r="D16" s="4"/>
      <c r="E16" s="4" t="s">
        <v>259</v>
      </c>
      <c r="F16" s="4"/>
      <c r="G16" s="6">
        <v>8</v>
      </c>
      <c r="H16" s="4"/>
      <c r="I16" s="6">
        <v>91246</v>
      </c>
      <c r="J16" s="4"/>
      <c r="K16" s="6">
        <v>0</v>
      </c>
      <c r="L16" s="4"/>
      <c r="M16" s="6">
        <v>91246</v>
      </c>
      <c r="N16" s="4"/>
      <c r="O16" s="6">
        <v>609574644</v>
      </c>
      <c r="P16" s="4"/>
      <c r="Q16" s="6">
        <v>0</v>
      </c>
      <c r="R16" s="4"/>
      <c r="S16" s="6">
        <v>609574644</v>
      </c>
    </row>
    <row r="17" spans="1:21">
      <c r="A17" s="1" t="s">
        <v>167</v>
      </c>
      <c r="C17" s="6">
        <v>25</v>
      </c>
      <c r="D17" s="4"/>
      <c r="E17" s="4" t="s">
        <v>259</v>
      </c>
      <c r="F17" s="4"/>
      <c r="G17" s="6">
        <v>8</v>
      </c>
      <c r="H17" s="4"/>
      <c r="I17" s="6">
        <v>40116</v>
      </c>
      <c r="J17" s="4"/>
      <c r="K17" s="6">
        <v>0</v>
      </c>
      <c r="L17" s="4"/>
      <c r="M17" s="6">
        <v>40116</v>
      </c>
      <c r="N17" s="4"/>
      <c r="O17" s="6">
        <v>7457249</v>
      </c>
      <c r="P17" s="4"/>
      <c r="Q17" s="6">
        <v>0</v>
      </c>
      <c r="R17" s="4"/>
      <c r="S17" s="6">
        <v>7457249</v>
      </c>
    </row>
    <row r="18" spans="1:21">
      <c r="A18" s="1" t="s">
        <v>170</v>
      </c>
      <c r="C18" s="6">
        <v>1</v>
      </c>
      <c r="D18" s="4"/>
      <c r="E18" s="4" t="s">
        <v>259</v>
      </c>
      <c r="F18" s="4"/>
      <c r="G18" s="6">
        <v>8</v>
      </c>
      <c r="H18" s="4"/>
      <c r="I18" s="6">
        <v>25358388</v>
      </c>
      <c r="J18" s="4"/>
      <c r="K18" s="6">
        <v>0</v>
      </c>
      <c r="L18" s="4"/>
      <c r="M18" s="6">
        <v>25358388</v>
      </c>
      <c r="N18" s="4"/>
      <c r="O18" s="6">
        <v>31314353</v>
      </c>
      <c r="P18" s="4"/>
      <c r="Q18" s="6">
        <v>0</v>
      </c>
      <c r="R18" s="4"/>
      <c r="S18" s="6">
        <v>31314353</v>
      </c>
    </row>
    <row r="19" spans="1:21" ht="24.75" thickBot="1">
      <c r="I19" s="14">
        <f>SUM(I8:I18)</f>
        <v>4031638103</v>
      </c>
      <c r="J19" s="4"/>
      <c r="K19" s="14">
        <f>SUM(K8:K18)</f>
        <v>0</v>
      </c>
      <c r="L19" s="4"/>
      <c r="M19" s="14">
        <f>SUM(M8:M18)</f>
        <v>4031638103</v>
      </c>
      <c r="N19" s="4"/>
      <c r="O19" s="14">
        <f>SUM(O8:O18)</f>
        <v>41147020548</v>
      </c>
      <c r="P19" s="4"/>
      <c r="Q19" s="14">
        <f>SUM(Q8:Q18)</f>
        <v>0</v>
      </c>
      <c r="R19" s="4"/>
      <c r="S19" s="14">
        <f>SUM(S8:S18)</f>
        <v>41147020548</v>
      </c>
    </row>
    <row r="20" spans="1:21" ht="24.75" thickTop="1">
      <c r="I20" s="4"/>
      <c r="J20" s="4"/>
      <c r="K20" s="4"/>
      <c r="L20" s="4"/>
      <c r="M20" s="6"/>
      <c r="N20" s="6"/>
      <c r="O20" s="6"/>
      <c r="P20" s="6"/>
      <c r="Q20" s="6"/>
      <c r="R20" s="6"/>
      <c r="S20" s="6"/>
    </row>
    <row r="23" spans="1:21">
      <c r="M23" s="3"/>
      <c r="N23" s="3"/>
      <c r="O23" s="3"/>
      <c r="P23" s="3"/>
      <c r="Q23" s="3"/>
      <c r="R23" s="3"/>
      <c r="S23" s="3"/>
      <c r="T23" s="3">
        <f t="shared" ref="T23" si="0">SUM(T16:T18)</f>
        <v>0</v>
      </c>
      <c r="U2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G7" sqref="G7:G10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5" t="s">
        <v>0</v>
      </c>
      <c r="B2" s="25"/>
      <c r="C2" s="25"/>
      <c r="D2" s="25"/>
      <c r="E2" s="25"/>
      <c r="F2" s="25"/>
      <c r="G2" s="25"/>
    </row>
    <row r="3" spans="1:7" ht="24.75">
      <c r="A3" s="25" t="s">
        <v>173</v>
      </c>
      <c r="B3" s="25"/>
      <c r="C3" s="25"/>
      <c r="D3" s="25"/>
      <c r="E3" s="25"/>
      <c r="F3" s="25"/>
      <c r="G3" s="25"/>
    </row>
    <row r="4" spans="1:7" ht="24.75">
      <c r="A4" s="25" t="s">
        <v>2</v>
      </c>
      <c r="B4" s="25"/>
      <c r="C4" s="25"/>
      <c r="D4" s="25"/>
      <c r="E4" s="25"/>
      <c r="F4" s="25"/>
      <c r="G4" s="25"/>
    </row>
    <row r="6" spans="1:7" ht="24.75">
      <c r="A6" s="26" t="s">
        <v>177</v>
      </c>
      <c r="C6" s="26" t="s">
        <v>160</v>
      </c>
      <c r="E6" s="26" t="s">
        <v>246</v>
      </c>
      <c r="G6" s="26" t="s">
        <v>13</v>
      </c>
    </row>
    <row r="7" spans="1:7">
      <c r="A7" s="1" t="s">
        <v>255</v>
      </c>
      <c r="C7" s="3">
        <v>4587395819166</v>
      </c>
      <c r="E7" s="11">
        <f>C7/$C$11</f>
        <v>0.99820457607053636</v>
      </c>
      <c r="G7" s="11">
        <v>0.1951869338283041</v>
      </c>
    </row>
    <row r="8" spans="1:7">
      <c r="A8" s="1" t="s">
        <v>256</v>
      </c>
      <c r="C8" s="3">
        <v>7922398230</v>
      </c>
      <c r="E8" s="11">
        <f t="shared" ref="E8:E10" si="0">C8/$C$11</f>
        <v>1.7238918284746669E-3</v>
      </c>
      <c r="G8" s="11">
        <v>3.370863731923646E-4</v>
      </c>
    </row>
    <row r="9" spans="1:7">
      <c r="A9" s="1" t="s">
        <v>257</v>
      </c>
      <c r="C9" s="3">
        <v>25489750</v>
      </c>
      <c r="E9" s="11">
        <f t="shared" si="0"/>
        <v>5.5464987317182788E-6</v>
      </c>
      <c r="G9" s="11">
        <v>1.0845513103019155E-6</v>
      </c>
    </row>
    <row r="10" spans="1:7">
      <c r="A10" s="1" t="s">
        <v>263</v>
      </c>
      <c r="C10" s="3">
        <v>303246532</v>
      </c>
      <c r="E10" s="11">
        <f t="shared" si="0"/>
        <v>6.5985602257219721E-5</v>
      </c>
      <c r="G10" s="11">
        <v>1.2902693185500515E-5</v>
      </c>
    </row>
    <row r="11" spans="1:7" ht="24.75" thickBot="1">
      <c r="C11" s="13">
        <f>SUM(C7:C10)</f>
        <v>4595646953678</v>
      </c>
      <c r="E11" s="12">
        <f>SUM(E7:E10)</f>
        <v>1</v>
      </c>
      <c r="G11" s="12">
        <f>SUM(G7:G10)</f>
        <v>0.19553800744599226</v>
      </c>
    </row>
    <row r="12" spans="1:7" ht="24.75" thickTop="1">
      <c r="G12" s="1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topLeftCell="C1" workbookViewId="0">
      <selection activeCell="S15" sqref="S15"/>
    </sheetView>
  </sheetViews>
  <sheetFormatPr defaultRowHeight="24"/>
  <cols>
    <col min="1" max="1" width="33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5" t="s">
        <v>3</v>
      </c>
      <c r="C6" s="26" t="s">
        <v>193</v>
      </c>
      <c r="D6" s="26" t="s">
        <v>193</v>
      </c>
      <c r="E6" s="26" t="s">
        <v>193</v>
      </c>
      <c r="F6" s="26" t="s">
        <v>193</v>
      </c>
      <c r="G6" s="26" t="s">
        <v>193</v>
      </c>
      <c r="I6" s="26" t="s">
        <v>175</v>
      </c>
      <c r="J6" s="26" t="s">
        <v>175</v>
      </c>
      <c r="K6" s="26" t="s">
        <v>175</v>
      </c>
      <c r="L6" s="26" t="s">
        <v>175</v>
      </c>
      <c r="M6" s="26" t="s">
        <v>175</v>
      </c>
      <c r="O6" s="26" t="s">
        <v>176</v>
      </c>
      <c r="P6" s="26" t="s">
        <v>176</v>
      </c>
      <c r="Q6" s="26" t="s">
        <v>176</v>
      </c>
      <c r="R6" s="26" t="s">
        <v>176</v>
      </c>
      <c r="S6" s="26" t="s">
        <v>176</v>
      </c>
    </row>
    <row r="7" spans="1:19" ht="24.75">
      <c r="A7" s="26" t="s">
        <v>3</v>
      </c>
      <c r="C7" s="26" t="s">
        <v>194</v>
      </c>
      <c r="E7" s="26" t="s">
        <v>195</v>
      </c>
      <c r="G7" s="26" t="s">
        <v>196</v>
      </c>
      <c r="I7" s="26" t="s">
        <v>197</v>
      </c>
      <c r="K7" s="26" t="s">
        <v>180</v>
      </c>
      <c r="M7" s="27" t="s">
        <v>198</v>
      </c>
      <c r="O7" s="26" t="s">
        <v>197</v>
      </c>
      <c r="Q7" s="26" t="s">
        <v>180</v>
      </c>
      <c r="S7" s="26" t="s">
        <v>198</v>
      </c>
    </row>
    <row r="8" spans="1:19">
      <c r="A8" s="1" t="s">
        <v>62</v>
      </c>
      <c r="C8" s="4" t="s">
        <v>199</v>
      </c>
      <c r="D8" s="4"/>
      <c r="E8" s="6">
        <v>72151575</v>
      </c>
      <c r="F8" s="4"/>
      <c r="G8" s="6">
        <v>800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57721260000</v>
      </c>
      <c r="P8" s="4"/>
      <c r="Q8" s="6">
        <v>2132183747</v>
      </c>
      <c r="R8" s="4"/>
      <c r="S8" s="6">
        <v>55589076253</v>
      </c>
    </row>
    <row r="9" spans="1:19">
      <c r="A9" s="1" t="s">
        <v>91</v>
      </c>
      <c r="C9" s="4" t="s">
        <v>200</v>
      </c>
      <c r="D9" s="4"/>
      <c r="E9" s="6">
        <v>24004460</v>
      </c>
      <c r="F9" s="4"/>
      <c r="G9" s="6">
        <v>5100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122422746000</v>
      </c>
      <c r="P9" s="4"/>
      <c r="Q9" s="6">
        <v>0</v>
      </c>
      <c r="R9" s="4"/>
      <c r="S9" s="6">
        <v>122422746000</v>
      </c>
    </row>
    <row r="10" spans="1:19">
      <c r="A10" s="1" t="s">
        <v>27</v>
      </c>
      <c r="C10" s="4" t="s">
        <v>201</v>
      </c>
      <c r="D10" s="4"/>
      <c r="E10" s="6">
        <v>4623289</v>
      </c>
      <c r="F10" s="4"/>
      <c r="G10" s="6">
        <v>23500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108647291500</v>
      </c>
      <c r="P10" s="4"/>
      <c r="Q10" s="6">
        <v>0</v>
      </c>
      <c r="R10" s="4"/>
      <c r="S10" s="6">
        <v>108647291500</v>
      </c>
    </row>
    <row r="11" spans="1:19">
      <c r="A11" s="1" t="s">
        <v>40</v>
      </c>
      <c r="C11" s="4" t="s">
        <v>202</v>
      </c>
      <c r="D11" s="4"/>
      <c r="E11" s="6">
        <v>402038</v>
      </c>
      <c r="F11" s="4"/>
      <c r="G11" s="6">
        <v>5650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2271514700</v>
      </c>
      <c r="P11" s="4"/>
      <c r="Q11" s="6">
        <v>0</v>
      </c>
      <c r="R11" s="4"/>
      <c r="S11" s="6">
        <v>2271514700</v>
      </c>
    </row>
    <row r="12" spans="1:19">
      <c r="A12" s="1" t="s">
        <v>57</v>
      </c>
      <c r="C12" s="4" t="s">
        <v>203</v>
      </c>
      <c r="D12" s="4"/>
      <c r="E12" s="6">
        <v>201459023</v>
      </c>
      <c r="F12" s="4"/>
      <c r="G12" s="6">
        <v>135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27196968105</v>
      </c>
      <c r="P12" s="4"/>
      <c r="Q12" s="6">
        <v>0</v>
      </c>
      <c r="R12" s="4"/>
      <c r="S12" s="6">
        <v>27196968105</v>
      </c>
    </row>
    <row r="13" spans="1:19">
      <c r="A13" s="1" t="s">
        <v>90</v>
      </c>
      <c r="C13" s="4" t="s">
        <v>204</v>
      </c>
      <c r="D13" s="4"/>
      <c r="E13" s="6">
        <v>2500000</v>
      </c>
      <c r="F13" s="4"/>
      <c r="G13" s="6">
        <v>2900</v>
      </c>
      <c r="H13" s="4"/>
      <c r="I13" s="6">
        <v>7250000000</v>
      </c>
      <c r="J13" s="4"/>
      <c r="K13" s="6">
        <v>0</v>
      </c>
      <c r="L13" s="4"/>
      <c r="M13" s="6">
        <v>7250000000</v>
      </c>
      <c r="N13" s="4"/>
      <c r="O13" s="6">
        <v>7250000000</v>
      </c>
      <c r="P13" s="4"/>
      <c r="Q13" s="6">
        <v>0</v>
      </c>
      <c r="R13" s="4"/>
      <c r="S13" s="6">
        <v>7250000000</v>
      </c>
    </row>
    <row r="14" spans="1:19">
      <c r="A14" s="1" t="s">
        <v>19</v>
      </c>
      <c r="C14" s="4" t="s">
        <v>205</v>
      </c>
      <c r="D14" s="4"/>
      <c r="E14" s="6">
        <v>34232542</v>
      </c>
      <c r="F14" s="4"/>
      <c r="G14" s="6">
        <v>400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13693016800</v>
      </c>
      <c r="P14" s="4"/>
      <c r="Q14" s="6">
        <v>0</v>
      </c>
      <c r="R14" s="4"/>
      <c r="S14" s="6">
        <v>13693016800</v>
      </c>
    </row>
    <row r="15" spans="1:19">
      <c r="A15" s="1" t="s">
        <v>260</v>
      </c>
      <c r="C15" s="4" t="s">
        <v>259</v>
      </c>
      <c r="D15" s="4"/>
      <c r="E15" s="6">
        <v>0</v>
      </c>
      <c r="F15" s="4"/>
      <c r="G15" s="6">
        <v>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8018622717</v>
      </c>
      <c r="P15" s="4"/>
      <c r="Q15" s="6">
        <v>0</v>
      </c>
      <c r="R15" s="4"/>
      <c r="S15" s="6">
        <v>8018622717</v>
      </c>
    </row>
    <row r="16" spans="1:19" ht="24.75" thickBot="1">
      <c r="C16" s="4"/>
      <c r="D16" s="4"/>
      <c r="E16" s="4"/>
      <c r="F16" s="4"/>
      <c r="G16" s="4"/>
      <c r="H16" s="4"/>
      <c r="I16" s="14">
        <f>SUM(I8:I15)</f>
        <v>7250000000</v>
      </c>
      <c r="J16" s="4"/>
      <c r="K16" s="14">
        <f>SUM(K8:K15)</f>
        <v>0</v>
      </c>
      <c r="L16" s="4"/>
      <c r="M16" s="14">
        <f>SUM(SUM(SUM(M8:M14)))</f>
        <v>7250000000</v>
      </c>
      <c r="N16" s="4"/>
      <c r="O16" s="14">
        <f>SUM(O8:O15)</f>
        <v>347221419822</v>
      </c>
      <c r="P16" s="4"/>
      <c r="Q16" s="14">
        <f>SUM(Q8:Q15)</f>
        <v>2132183747</v>
      </c>
      <c r="R16" s="4"/>
      <c r="S16" s="14">
        <f>SUM(S8:S15)</f>
        <v>345089236075</v>
      </c>
    </row>
    <row r="17" spans="5:19" ht="24.75" thickTop="1"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4"/>
      <c r="Q17" s="4"/>
      <c r="R17" s="4"/>
      <c r="S17" s="4"/>
    </row>
    <row r="18" spans="5:19"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4"/>
      <c r="Q18" s="6"/>
      <c r="R18" s="4"/>
    </row>
    <row r="19" spans="5:19"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5:19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5:19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5:19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5:19"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5:19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4"/>
  <sheetViews>
    <sheetView rightToLeft="1" topLeftCell="A100" workbookViewId="0">
      <selection activeCell="A112" sqref="A112"/>
    </sheetView>
  </sheetViews>
  <sheetFormatPr defaultRowHeight="24"/>
  <cols>
    <col min="1" max="1" width="33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4.855468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3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5" t="s">
        <v>3</v>
      </c>
      <c r="C6" s="26" t="s">
        <v>175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K6" s="26" t="s">
        <v>176</v>
      </c>
      <c r="L6" s="26" t="s">
        <v>176</v>
      </c>
      <c r="M6" s="26" t="s">
        <v>176</v>
      </c>
      <c r="N6" s="26" t="s">
        <v>176</v>
      </c>
      <c r="O6" s="26" t="s">
        <v>176</v>
      </c>
      <c r="P6" s="26" t="s">
        <v>176</v>
      </c>
      <c r="Q6" s="26" t="s">
        <v>176</v>
      </c>
    </row>
    <row r="7" spans="1:17" ht="24.75">
      <c r="A7" s="26" t="s">
        <v>3</v>
      </c>
      <c r="C7" s="26" t="s">
        <v>7</v>
      </c>
      <c r="E7" s="26" t="s">
        <v>206</v>
      </c>
      <c r="G7" s="26" t="s">
        <v>207</v>
      </c>
      <c r="I7" s="26" t="s">
        <v>208</v>
      </c>
      <c r="K7" s="26" t="s">
        <v>7</v>
      </c>
      <c r="M7" s="26" t="s">
        <v>206</v>
      </c>
      <c r="O7" s="26" t="s">
        <v>207</v>
      </c>
      <c r="Q7" s="26" t="s">
        <v>208</v>
      </c>
    </row>
    <row r="8" spans="1:17">
      <c r="A8" s="1" t="s">
        <v>100</v>
      </c>
      <c r="C8" s="16">
        <v>14184068</v>
      </c>
      <c r="D8" s="16"/>
      <c r="E8" s="16">
        <v>365040528672</v>
      </c>
      <c r="F8" s="16"/>
      <c r="G8" s="16">
        <v>266045715289</v>
      </c>
      <c r="H8" s="16"/>
      <c r="I8" s="16">
        <f>E8-G8</f>
        <v>98994813383</v>
      </c>
      <c r="J8" s="16"/>
      <c r="K8" s="16">
        <v>14184068</v>
      </c>
      <c r="L8" s="16"/>
      <c r="M8" s="16">
        <v>365040528672</v>
      </c>
      <c r="N8" s="16"/>
      <c r="O8" s="16">
        <v>207206369363</v>
      </c>
      <c r="P8" s="16"/>
      <c r="Q8" s="16">
        <f>M8-O8</f>
        <v>157834159309</v>
      </c>
    </row>
    <row r="9" spans="1:17">
      <c r="A9" s="1" t="s">
        <v>87</v>
      </c>
      <c r="C9" s="16">
        <v>43431403</v>
      </c>
      <c r="D9" s="16"/>
      <c r="E9" s="16">
        <v>243063912036</v>
      </c>
      <c r="F9" s="16"/>
      <c r="G9" s="16">
        <v>227971846451</v>
      </c>
      <c r="H9" s="16"/>
      <c r="I9" s="16">
        <f t="shared" ref="I9:I72" si="0">E9-G9</f>
        <v>15092065585</v>
      </c>
      <c r="J9" s="16"/>
      <c r="K9" s="16">
        <v>43431403</v>
      </c>
      <c r="L9" s="16"/>
      <c r="M9" s="16">
        <v>243063912036</v>
      </c>
      <c r="N9" s="16"/>
      <c r="O9" s="16">
        <v>123188209555</v>
      </c>
      <c r="P9" s="16"/>
      <c r="Q9" s="16">
        <f t="shared" ref="Q9:Q72" si="1">M9-O9</f>
        <v>119875702481</v>
      </c>
    </row>
    <row r="10" spans="1:17">
      <c r="A10" s="1" t="s">
        <v>64</v>
      </c>
      <c r="C10" s="16">
        <v>14143399</v>
      </c>
      <c r="D10" s="16"/>
      <c r="E10" s="16">
        <v>159994216930</v>
      </c>
      <c r="F10" s="16"/>
      <c r="G10" s="16">
        <v>132545724074</v>
      </c>
      <c r="H10" s="16"/>
      <c r="I10" s="16">
        <f t="shared" si="0"/>
        <v>27448492856</v>
      </c>
      <c r="J10" s="16"/>
      <c r="K10" s="16">
        <v>14143399</v>
      </c>
      <c r="L10" s="16"/>
      <c r="M10" s="16">
        <v>159994216930</v>
      </c>
      <c r="N10" s="16"/>
      <c r="O10" s="16">
        <v>122316036351</v>
      </c>
      <c r="P10" s="16"/>
      <c r="Q10" s="16">
        <f t="shared" si="1"/>
        <v>37678180579</v>
      </c>
    </row>
    <row r="11" spans="1:17">
      <c r="A11" s="1" t="s">
        <v>111</v>
      </c>
      <c r="C11" s="16">
        <v>6563911</v>
      </c>
      <c r="D11" s="16"/>
      <c r="E11" s="16">
        <v>132519819867</v>
      </c>
      <c r="F11" s="16"/>
      <c r="G11" s="16">
        <v>112564805585</v>
      </c>
      <c r="H11" s="16"/>
      <c r="I11" s="16">
        <f t="shared" si="0"/>
        <v>19955014282</v>
      </c>
      <c r="J11" s="16"/>
      <c r="K11" s="16">
        <v>6563911</v>
      </c>
      <c r="L11" s="16"/>
      <c r="M11" s="16">
        <v>132519819867</v>
      </c>
      <c r="N11" s="16"/>
      <c r="O11" s="16">
        <v>112564805585</v>
      </c>
      <c r="P11" s="16"/>
      <c r="Q11" s="16">
        <f t="shared" si="1"/>
        <v>19955014282</v>
      </c>
    </row>
    <row r="12" spans="1:17">
      <c r="A12" s="1" t="s">
        <v>94</v>
      </c>
      <c r="C12" s="16">
        <v>19690378</v>
      </c>
      <c r="D12" s="16"/>
      <c r="E12" s="16">
        <v>163436389095</v>
      </c>
      <c r="F12" s="16"/>
      <c r="G12" s="16">
        <v>125167737273</v>
      </c>
      <c r="H12" s="16"/>
      <c r="I12" s="16">
        <f t="shared" si="0"/>
        <v>38268651822</v>
      </c>
      <c r="J12" s="16"/>
      <c r="K12" s="16">
        <v>19690378</v>
      </c>
      <c r="L12" s="16"/>
      <c r="M12" s="16">
        <v>163436389095</v>
      </c>
      <c r="N12" s="16"/>
      <c r="O12" s="16">
        <v>112217282572</v>
      </c>
      <c r="P12" s="16"/>
      <c r="Q12" s="16">
        <f t="shared" si="1"/>
        <v>51219106523</v>
      </c>
    </row>
    <row r="13" spans="1:17">
      <c r="A13" s="1" t="s">
        <v>63</v>
      </c>
      <c r="C13" s="16">
        <v>42600000</v>
      </c>
      <c r="D13" s="16"/>
      <c r="E13" s="16">
        <v>237140568000</v>
      </c>
      <c r="F13" s="16"/>
      <c r="G13" s="16">
        <v>149144478660</v>
      </c>
      <c r="H13" s="16"/>
      <c r="I13" s="16">
        <f t="shared" si="0"/>
        <v>87996089340</v>
      </c>
      <c r="J13" s="16"/>
      <c r="K13" s="16">
        <v>42600000</v>
      </c>
      <c r="L13" s="16"/>
      <c r="M13" s="16">
        <v>237140568000</v>
      </c>
      <c r="N13" s="16"/>
      <c r="O13" s="16">
        <v>125980926750</v>
      </c>
      <c r="P13" s="16"/>
      <c r="Q13" s="16">
        <f t="shared" si="1"/>
        <v>111159641250</v>
      </c>
    </row>
    <row r="14" spans="1:17">
      <c r="A14" s="1" t="s">
        <v>62</v>
      </c>
      <c r="C14" s="16">
        <v>72151575</v>
      </c>
      <c r="D14" s="16"/>
      <c r="E14" s="16">
        <v>426030302384</v>
      </c>
      <c r="F14" s="16"/>
      <c r="G14" s="16">
        <v>312709110841</v>
      </c>
      <c r="H14" s="16"/>
      <c r="I14" s="16">
        <f t="shared" si="0"/>
        <v>113321191543</v>
      </c>
      <c r="J14" s="16"/>
      <c r="K14" s="16">
        <v>72151575</v>
      </c>
      <c r="L14" s="16"/>
      <c r="M14" s="16">
        <v>426030302384</v>
      </c>
      <c r="N14" s="16"/>
      <c r="O14" s="16">
        <v>267810967859</v>
      </c>
      <c r="P14" s="16"/>
      <c r="Q14" s="16">
        <f t="shared" si="1"/>
        <v>158219334525</v>
      </c>
    </row>
    <row r="15" spans="1:17">
      <c r="A15" s="1" t="s">
        <v>16</v>
      </c>
      <c r="C15" s="16">
        <v>63292709</v>
      </c>
      <c r="D15" s="16"/>
      <c r="E15" s="16">
        <v>248518663656</v>
      </c>
      <c r="F15" s="16"/>
      <c r="G15" s="16">
        <v>191264996839</v>
      </c>
      <c r="H15" s="16"/>
      <c r="I15" s="16">
        <f t="shared" si="0"/>
        <v>57253666817</v>
      </c>
      <c r="J15" s="16"/>
      <c r="K15" s="16">
        <v>63292709</v>
      </c>
      <c r="L15" s="16"/>
      <c r="M15" s="16">
        <v>248518663656</v>
      </c>
      <c r="N15" s="16"/>
      <c r="O15" s="16">
        <v>131577379772</v>
      </c>
      <c r="P15" s="16"/>
      <c r="Q15" s="16">
        <f t="shared" si="1"/>
        <v>116941283884</v>
      </c>
    </row>
    <row r="16" spans="1:17">
      <c r="A16" s="1" t="s">
        <v>18</v>
      </c>
      <c r="C16" s="16">
        <v>30750422</v>
      </c>
      <c r="D16" s="16"/>
      <c r="E16" s="16">
        <v>120221808338</v>
      </c>
      <c r="F16" s="16"/>
      <c r="G16" s="16">
        <v>94759116666</v>
      </c>
      <c r="H16" s="16"/>
      <c r="I16" s="16">
        <f t="shared" si="0"/>
        <v>25462691672</v>
      </c>
      <c r="J16" s="16"/>
      <c r="K16" s="16">
        <v>30750422</v>
      </c>
      <c r="L16" s="16"/>
      <c r="M16" s="16">
        <v>120221808338</v>
      </c>
      <c r="N16" s="16"/>
      <c r="O16" s="16">
        <v>95586427205</v>
      </c>
      <c r="P16" s="16"/>
      <c r="Q16" s="16">
        <f t="shared" si="1"/>
        <v>24635381133</v>
      </c>
    </row>
    <row r="17" spans="1:17">
      <c r="A17" s="1" t="s">
        <v>61</v>
      </c>
      <c r="C17" s="16">
        <v>55928340</v>
      </c>
      <c r="D17" s="16"/>
      <c r="E17" s="16">
        <v>319674506667</v>
      </c>
      <c r="F17" s="16"/>
      <c r="G17" s="16">
        <v>284002446820</v>
      </c>
      <c r="H17" s="16"/>
      <c r="I17" s="16">
        <f t="shared" si="0"/>
        <v>35672059847</v>
      </c>
      <c r="J17" s="16"/>
      <c r="K17" s="16">
        <v>55928340</v>
      </c>
      <c r="L17" s="16"/>
      <c r="M17" s="16">
        <v>319674506667</v>
      </c>
      <c r="N17" s="16"/>
      <c r="O17" s="16">
        <v>223847415774</v>
      </c>
      <c r="P17" s="16"/>
      <c r="Q17" s="16">
        <f t="shared" si="1"/>
        <v>95827090893</v>
      </c>
    </row>
    <row r="18" spans="1:17">
      <c r="A18" s="1" t="s">
        <v>65</v>
      </c>
      <c r="C18" s="16">
        <v>13188080</v>
      </c>
      <c r="D18" s="16"/>
      <c r="E18" s="16">
        <v>248296030900</v>
      </c>
      <c r="F18" s="16"/>
      <c r="G18" s="16">
        <v>178421804675</v>
      </c>
      <c r="H18" s="16"/>
      <c r="I18" s="16">
        <f t="shared" si="0"/>
        <v>69874226225</v>
      </c>
      <c r="J18" s="16"/>
      <c r="K18" s="16">
        <v>13188080</v>
      </c>
      <c r="L18" s="16"/>
      <c r="M18" s="16">
        <v>248296030900</v>
      </c>
      <c r="N18" s="16"/>
      <c r="O18" s="16">
        <v>140535029105</v>
      </c>
      <c r="P18" s="16"/>
      <c r="Q18" s="16">
        <f t="shared" si="1"/>
        <v>107761001795</v>
      </c>
    </row>
    <row r="19" spans="1:17">
      <c r="A19" s="1" t="s">
        <v>66</v>
      </c>
      <c r="C19" s="16">
        <v>53906620</v>
      </c>
      <c r="D19" s="16"/>
      <c r="E19" s="16">
        <v>1374477709422</v>
      </c>
      <c r="F19" s="16"/>
      <c r="G19" s="16">
        <v>939896258216</v>
      </c>
      <c r="H19" s="16"/>
      <c r="I19" s="16">
        <f t="shared" si="0"/>
        <v>434581451206</v>
      </c>
      <c r="J19" s="16"/>
      <c r="K19" s="16">
        <v>53906620</v>
      </c>
      <c r="L19" s="16"/>
      <c r="M19" s="16">
        <v>1374477709422</v>
      </c>
      <c r="N19" s="16"/>
      <c r="O19" s="16">
        <v>743186972471</v>
      </c>
      <c r="P19" s="16"/>
      <c r="Q19" s="16">
        <f t="shared" si="1"/>
        <v>631290736951</v>
      </c>
    </row>
    <row r="20" spans="1:17">
      <c r="A20" s="1" t="s">
        <v>85</v>
      </c>
      <c r="C20" s="16">
        <v>21907169</v>
      </c>
      <c r="D20" s="16"/>
      <c r="E20" s="16">
        <v>163326160083</v>
      </c>
      <c r="F20" s="16"/>
      <c r="G20" s="16">
        <v>138538783927</v>
      </c>
      <c r="H20" s="16"/>
      <c r="I20" s="16">
        <f t="shared" si="0"/>
        <v>24787376156</v>
      </c>
      <c r="J20" s="16"/>
      <c r="K20" s="16">
        <v>21907169</v>
      </c>
      <c r="L20" s="16"/>
      <c r="M20" s="16">
        <v>163326160083</v>
      </c>
      <c r="N20" s="16"/>
      <c r="O20" s="16">
        <v>112714444469</v>
      </c>
      <c r="P20" s="16"/>
      <c r="Q20" s="16">
        <f t="shared" si="1"/>
        <v>50611715614</v>
      </c>
    </row>
    <row r="21" spans="1:17">
      <c r="A21" s="1" t="s">
        <v>96</v>
      </c>
      <c r="C21" s="16">
        <v>95378145</v>
      </c>
      <c r="D21" s="16"/>
      <c r="E21" s="16">
        <v>712027944229</v>
      </c>
      <c r="F21" s="16"/>
      <c r="G21" s="16">
        <v>531973023733</v>
      </c>
      <c r="H21" s="16"/>
      <c r="I21" s="16">
        <f t="shared" si="0"/>
        <v>180054920496</v>
      </c>
      <c r="J21" s="16"/>
      <c r="K21" s="16">
        <v>95378145</v>
      </c>
      <c r="L21" s="16"/>
      <c r="M21" s="16">
        <v>712027944229</v>
      </c>
      <c r="N21" s="16"/>
      <c r="O21" s="16">
        <v>420686529976</v>
      </c>
      <c r="P21" s="16"/>
      <c r="Q21" s="16">
        <f t="shared" si="1"/>
        <v>291341414253</v>
      </c>
    </row>
    <row r="22" spans="1:17">
      <c r="A22" s="1" t="s">
        <v>36</v>
      </c>
      <c r="C22" s="16">
        <v>2711610</v>
      </c>
      <c r="D22" s="16"/>
      <c r="E22" s="16">
        <v>103587139624</v>
      </c>
      <c r="F22" s="16"/>
      <c r="G22" s="16">
        <v>85355929923</v>
      </c>
      <c r="H22" s="16"/>
      <c r="I22" s="16">
        <f t="shared" si="0"/>
        <v>18231209701</v>
      </c>
      <c r="J22" s="16"/>
      <c r="K22" s="16">
        <v>2711610</v>
      </c>
      <c r="L22" s="16"/>
      <c r="M22" s="16">
        <v>103587139624</v>
      </c>
      <c r="N22" s="16"/>
      <c r="O22" s="16">
        <v>48949842723</v>
      </c>
      <c r="P22" s="16"/>
      <c r="Q22" s="16">
        <f t="shared" si="1"/>
        <v>54637296901</v>
      </c>
    </row>
    <row r="23" spans="1:17">
      <c r="A23" s="1" t="s">
        <v>56</v>
      </c>
      <c r="C23" s="16">
        <v>1300000</v>
      </c>
      <c r="D23" s="16"/>
      <c r="E23" s="16">
        <v>38147662800</v>
      </c>
      <c r="F23" s="16"/>
      <c r="G23" s="16">
        <v>33043216050</v>
      </c>
      <c r="H23" s="16"/>
      <c r="I23" s="16">
        <f t="shared" si="0"/>
        <v>5104446750</v>
      </c>
      <c r="J23" s="16"/>
      <c r="K23" s="16">
        <v>1300000</v>
      </c>
      <c r="L23" s="16"/>
      <c r="M23" s="16">
        <v>38147662800</v>
      </c>
      <c r="N23" s="16"/>
      <c r="O23" s="16">
        <v>28946736000</v>
      </c>
      <c r="P23" s="16"/>
      <c r="Q23" s="16">
        <f t="shared" si="1"/>
        <v>9200926800</v>
      </c>
    </row>
    <row r="24" spans="1:17">
      <c r="A24" s="1" t="s">
        <v>105</v>
      </c>
      <c r="C24" s="16">
        <v>10000000</v>
      </c>
      <c r="D24" s="16"/>
      <c r="E24" s="16">
        <v>114017535000</v>
      </c>
      <c r="F24" s="16"/>
      <c r="G24" s="16">
        <v>117094656000</v>
      </c>
      <c r="H24" s="16"/>
      <c r="I24" s="16">
        <f t="shared" si="0"/>
        <v>-3077121000</v>
      </c>
      <c r="J24" s="16"/>
      <c r="K24" s="16">
        <v>10000000</v>
      </c>
      <c r="L24" s="16"/>
      <c r="M24" s="16">
        <v>114017535000</v>
      </c>
      <c r="N24" s="16"/>
      <c r="O24" s="16">
        <v>117094656000</v>
      </c>
      <c r="P24" s="16"/>
      <c r="Q24" s="16">
        <f t="shared" si="1"/>
        <v>-3077121000</v>
      </c>
    </row>
    <row r="25" spans="1:17">
      <c r="A25" s="1" t="s">
        <v>32</v>
      </c>
      <c r="C25" s="16">
        <v>5907825</v>
      </c>
      <c r="D25" s="16"/>
      <c r="E25" s="16">
        <v>192036421528</v>
      </c>
      <c r="F25" s="16"/>
      <c r="G25" s="16">
        <v>159284521747</v>
      </c>
      <c r="H25" s="16"/>
      <c r="I25" s="16">
        <f t="shared" si="0"/>
        <v>32751899781</v>
      </c>
      <c r="J25" s="16"/>
      <c r="K25" s="16">
        <v>5907825</v>
      </c>
      <c r="L25" s="16"/>
      <c r="M25" s="16">
        <v>192036421528</v>
      </c>
      <c r="N25" s="16"/>
      <c r="O25" s="16">
        <v>133276702308</v>
      </c>
      <c r="P25" s="16"/>
      <c r="Q25" s="16">
        <f t="shared" si="1"/>
        <v>58759719220</v>
      </c>
    </row>
    <row r="26" spans="1:17">
      <c r="A26" s="1" t="s">
        <v>46</v>
      </c>
      <c r="C26" s="16">
        <v>3380000</v>
      </c>
      <c r="D26" s="16"/>
      <c r="E26" s="16">
        <v>137755449000</v>
      </c>
      <c r="F26" s="16"/>
      <c r="G26" s="16">
        <v>132682016610</v>
      </c>
      <c r="H26" s="16"/>
      <c r="I26" s="16">
        <f t="shared" si="0"/>
        <v>5073432390</v>
      </c>
      <c r="J26" s="16"/>
      <c r="K26" s="16">
        <v>3380000</v>
      </c>
      <c r="L26" s="16"/>
      <c r="M26" s="16">
        <v>137755449000</v>
      </c>
      <c r="N26" s="16"/>
      <c r="O26" s="16">
        <v>120080362560</v>
      </c>
      <c r="P26" s="16"/>
      <c r="Q26" s="16">
        <f t="shared" si="1"/>
        <v>17675086440</v>
      </c>
    </row>
    <row r="27" spans="1:17">
      <c r="A27" s="1" t="s">
        <v>102</v>
      </c>
      <c r="C27" s="16">
        <v>6030960</v>
      </c>
      <c r="D27" s="16"/>
      <c r="E27" s="16">
        <v>150956008341</v>
      </c>
      <c r="F27" s="16"/>
      <c r="G27" s="16">
        <v>125217742959</v>
      </c>
      <c r="H27" s="16"/>
      <c r="I27" s="16">
        <f t="shared" si="0"/>
        <v>25738265382</v>
      </c>
      <c r="J27" s="16"/>
      <c r="K27" s="16">
        <v>6030960</v>
      </c>
      <c r="L27" s="16"/>
      <c r="M27" s="16">
        <v>150956008341</v>
      </c>
      <c r="N27" s="16"/>
      <c r="O27" s="16">
        <v>80641422275</v>
      </c>
      <c r="P27" s="16"/>
      <c r="Q27" s="16">
        <f t="shared" si="1"/>
        <v>70314586066</v>
      </c>
    </row>
    <row r="28" spans="1:17">
      <c r="A28" s="1" t="s">
        <v>71</v>
      </c>
      <c r="C28" s="16">
        <v>7538674</v>
      </c>
      <c r="D28" s="16"/>
      <c r="E28" s="16">
        <v>393425491709</v>
      </c>
      <c r="F28" s="16"/>
      <c r="G28" s="16">
        <v>295181526065</v>
      </c>
      <c r="H28" s="16"/>
      <c r="I28" s="16">
        <f t="shared" si="0"/>
        <v>98243965644</v>
      </c>
      <c r="J28" s="16"/>
      <c r="K28" s="16">
        <v>7538674</v>
      </c>
      <c r="L28" s="16"/>
      <c r="M28" s="16">
        <v>393425491709</v>
      </c>
      <c r="N28" s="16"/>
      <c r="O28" s="16">
        <v>219231949165</v>
      </c>
      <c r="P28" s="16"/>
      <c r="Q28" s="16">
        <f t="shared" si="1"/>
        <v>174193542544</v>
      </c>
    </row>
    <row r="29" spans="1:17">
      <c r="A29" s="1" t="s">
        <v>70</v>
      </c>
      <c r="C29" s="16">
        <v>3768112</v>
      </c>
      <c r="D29" s="16"/>
      <c r="E29" s="16">
        <v>105628506887</v>
      </c>
      <c r="F29" s="16"/>
      <c r="G29" s="16">
        <v>103048886084</v>
      </c>
      <c r="H29" s="16"/>
      <c r="I29" s="16">
        <f t="shared" si="0"/>
        <v>2579620803</v>
      </c>
      <c r="J29" s="16"/>
      <c r="K29" s="16">
        <v>3768112</v>
      </c>
      <c r="L29" s="16"/>
      <c r="M29" s="16">
        <v>105628506887</v>
      </c>
      <c r="N29" s="16"/>
      <c r="O29" s="16">
        <v>70531375355</v>
      </c>
      <c r="P29" s="16"/>
      <c r="Q29" s="16">
        <f t="shared" si="1"/>
        <v>35097131532</v>
      </c>
    </row>
    <row r="30" spans="1:17">
      <c r="A30" s="1" t="s">
        <v>83</v>
      </c>
      <c r="C30" s="16">
        <v>38047564</v>
      </c>
      <c r="D30" s="16"/>
      <c r="E30" s="16">
        <v>229196356824</v>
      </c>
      <c r="F30" s="16"/>
      <c r="G30" s="16">
        <v>172246871681</v>
      </c>
      <c r="H30" s="16"/>
      <c r="I30" s="16">
        <f t="shared" si="0"/>
        <v>56949485143</v>
      </c>
      <c r="J30" s="16"/>
      <c r="K30" s="16">
        <v>38047564</v>
      </c>
      <c r="L30" s="16"/>
      <c r="M30" s="16">
        <v>229196356824</v>
      </c>
      <c r="N30" s="16"/>
      <c r="O30" s="16">
        <v>158672398625</v>
      </c>
      <c r="P30" s="16"/>
      <c r="Q30" s="16">
        <f t="shared" si="1"/>
        <v>70523958199</v>
      </c>
    </row>
    <row r="31" spans="1:17">
      <c r="A31" s="1" t="s">
        <v>69</v>
      </c>
      <c r="C31" s="16">
        <v>8396519</v>
      </c>
      <c r="D31" s="16"/>
      <c r="E31" s="16">
        <v>323929982420</v>
      </c>
      <c r="F31" s="16"/>
      <c r="G31" s="16">
        <v>246104277693</v>
      </c>
      <c r="H31" s="16"/>
      <c r="I31" s="16">
        <f t="shared" si="0"/>
        <v>77825704727</v>
      </c>
      <c r="J31" s="16"/>
      <c r="K31" s="16">
        <v>8396519</v>
      </c>
      <c r="L31" s="16"/>
      <c r="M31" s="16">
        <v>323929982420</v>
      </c>
      <c r="N31" s="16"/>
      <c r="O31" s="16">
        <v>212837272658</v>
      </c>
      <c r="P31" s="16"/>
      <c r="Q31" s="16">
        <f t="shared" si="1"/>
        <v>111092709762</v>
      </c>
    </row>
    <row r="32" spans="1:17">
      <c r="A32" s="1" t="s">
        <v>48</v>
      </c>
      <c r="C32" s="16">
        <v>9964198</v>
      </c>
      <c r="D32" s="16"/>
      <c r="E32" s="16">
        <v>150554647532</v>
      </c>
      <c r="F32" s="16"/>
      <c r="G32" s="16">
        <v>134460186273</v>
      </c>
      <c r="H32" s="16"/>
      <c r="I32" s="16">
        <f t="shared" si="0"/>
        <v>16094461259</v>
      </c>
      <c r="J32" s="16"/>
      <c r="K32" s="16">
        <v>9964198</v>
      </c>
      <c r="L32" s="16"/>
      <c r="M32" s="16">
        <v>150554647532</v>
      </c>
      <c r="N32" s="16"/>
      <c r="O32" s="16">
        <v>122557068844</v>
      </c>
      <c r="P32" s="16"/>
      <c r="Q32" s="16">
        <f t="shared" si="1"/>
        <v>27997578688</v>
      </c>
    </row>
    <row r="33" spans="1:17">
      <c r="A33" s="1" t="s">
        <v>106</v>
      </c>
      <c r="C33" s="16">
        <v>955668</v>
      </c>
      <c r="D33" s="16"/>
      <c r="E33" s="16">
        <v>62394803008</v>
      </c>
      <c r="F33" s="16"/>
      <c r="G33" s="16">
        <v>59449544919</v>
      </c>
      <c r="H33" s="16"/>
      <c r="I33" s="16">
        <f t="shared" si="0"/>
        <v>2945258089</v>
      </c>
      <c r="J33" s="16"/>
      <c r="K33" s="16">
        <v>955668</v>
      </c>
      <c r="L33" s="16"/>
      <c r="M33" s="16">
        <v>62394803008</v>
      </c>
      <c r="N33" s="16"/>
      <c r="O33" s="16">
        <v>59449544919</v>
      </c>
      <c r="P33" s="16"/>
      <c r="Q33" s="16">
        <f t="shared" si="1"/>
        <v>2945258089</v>
      </c>
    </row>
    <row r="34" spans="1:17">
      <c r="A34" s="1" t="s">
        <v>54</v>
      </c>
      <c r="C34" s="16">
        <v>1767655</v>
      </c>
      <c r="D34" s="16"/>
      <c r="E34" s="16">
        <v>61095669232</v>
      </c>
      <c r="F34" s="16"/>
      <c r="G34" s="16">
        <v>57783107502</v>
      </c>
      <c r="H34" s="16"/>
      <c r="I34" s="16">
        <f t="shared" si="0"/>
        <v>3312561730</v>
      </c>
      <c r="J34" s="16"/>
      <c r="K34" s="16">
        <v>1767655</v>
      </c>
      <c r="L34" s="16"/>
      <c r="M34" s="16">
        <v>61095669232</v>
      </c>
      <c r="N34" s="16"/>
      <c r="O34" s="16">
        <v>53303754887</v>
      </c>
      <c r="P34" s="16"/>
      <c r="Q34" s="16">
        <f t="shared" si="1"/>
        <v>7791914345</v>
      </c>
    </row>
    <row r="35" spans="1:17">
      <c r="A35" s="1" t="s">
        <v>107</v>
      </c>
      <c r="C35" s="16">
        <v>9846747</v>
      </c>
      <c r="D35" s="16"/>
      <c r="E35" s="16">
        <v>95923956782</v>
      </c>
      <c r="F35" s="16"/>
      <c r="G35" s="16">
        <v>89386204248</v>
      </c>
      <c r="H35" s="16"/>
      <c r="I35" s="16">
        <f t="shared" si="0"/>
        <v>6537752534</v>
      </c>
      <c r="J35" s="16"/>
      <c r="K35" s="16">
        <v>9846747</v>
      </c>
      <c r="L35" s="16"/>
      <c r="M35" s="16">
        <v>95923956782</v>
      </c>
      <c r="N35" s="16"/>
      <c r="O35" s="16">
        <v>89386204248</v>
      </c>
      <c r="P35" s="16"/>
      <c r="Q35" s="16">
        <f t="shared" si="1"/>
        <v>6537752534</v>
      </c>
    </row>
    <row r="36" spans="1:17">
      <c r="A36" s="1" t="s">
        <v>112</v>
      </c>
      <c r="C36" s="16">
        <v>2739478</v>
      </c>
      <c r="D36" s="16"/>
      <c r="E36" s="16">
        <v>88013116382</v>
      </c>
      <c r="F36" s="16"/>
      <c r="G36" s="16">
        <v>70208101002</v>
      </c>
      <c r="H36" s="16"/>
      <c r="I36" s="16">
        <f t="shared" si="0"/>
        <v>17805015380</v>
      </c>
      <c r="J36" s="16"/>
      <c r="K36" s="16">
        <v>2739478</v>
      </c>
      <c r="L36" s="16"/>
      <c r="M36" s="16">
        <v>88013116382</v>
      </c>
      <c r="N36" s="16"/>
      <c r="O36" s="16">
        <v>70208101002</v>
      </c>
      <c r="P36" s="16"/>
      <c r="Q36" s="16">
        <f t="shared" si="1"/>
        <v>17805015380</v>
      </c>
    </row>
    <row r="37" spans="1:17">
      <c r="A37" s="1" t="s">
        <v>21</v>
      </c>
      <c r="C37" s="16">
        <v>3532424</v>
      </c>
      <c r="D37" s="16"/>
      <c r="E37" s="16">
        <v>57657287787</v>
      </c>
      <c r="F37" s="16"/>
      <c r="G37" s="16">
        <v>48632974169</v>
      </c>
      <c r="H37" s="16"/>
      <c r="I37" s="16">
        <f t="shared" si="0"/>
        <v>9024313618</v>
      </c>
      <c r="J37" s="16"/>
      <c r="K37" s="16">
        <v>3532424</v>
      </c>
      <c r="L37" s="16"/>
      <c r="M37" s="16">
        <v>57657287787</v>
      </c>
      <c r="N37" s="16"/>
      <c r="O37" s="16">
        <v>49686396087</v>
      </c>
      <c r="P37" s="16"/>
      <c r="Q37" s="16">
        <f t="shared" si="1"/>
        <v>7970891700</v>
      </c>
    </row>
    <row r="38" spans="1:17">
      <c r="A38" s="1" t="s">
        <v>20</v>
      </c>
      <c r="C38" s="16">
        <v>94345586</v>
      </c>
      <c r="D38" s="16"/>
      <c r="E38" s="16">
        <v>772782053249</v>
      </c>
      <c r="F38" s="16"/>
      <c r="G38" s="16">
        <v>532215174564</v>
      </c>
      <c r="H38" s="16"/>
      <c r="I38" s="16">
        <f t="shared" si="0"/>
        <v>240566878685</v>
      </c>
      <c r="J38" s="16"/>
      <c r="K38" s="16">
        <v>94345586</v>
      </c>
      <c r="L38" s="16"/>
      <c r="M38" s="16">
        <v>772782053249</v>
      </c>
      <c r="N38" s="16"/>
      <c r="O38" s="16">
        <v>507463277174</v>
      </c>
      <c r="P38" s="16"/>
      <c r="Q38" s="16">
        <f t="shared" si="1"/>
        <v>265318776075</v>
      </c>
    </row>
    <row r="39" spans="1:17">
      <c r="A39" s="1" t="s">
        <v>95</v>
      </c>
      <c r="C39" s="16">
        <v>7919959</v>
      </c>
      <c r="D39" s="16"/>
      <c r="E39" s="16">
        <v>76996328685</v>
      </c>
      <c r="F39" s="16"/>
      <c r="G39" s="16">
        <v>60441574802</v>
      </c>
      <c r="H39" s="16"/>
      <c r="I39" s="16">
        <f t="shared" si="0"/>
        <v>16554753883</v>
      </c>
      <c r="J39" s="16"/>
      <c r="K39" s="16">
        <v>7919959</v>
      </c>
      <c r="L39" s="16"/>
      <c r="M39" s="16">
        <v>76996328685</v>
      </c>
      <c r="N39" s="16"/>
      <c r="O39" s="16">
        <v>52902862321</v>
      </c>
      <c r="P39" s="16"/>
      <c r="Q39" s="16">
        <f t="shared" si="1"/>
        <v>24093466364</v>
      </c>
    </row>
    <row r="40" spans="1:17">
      <c r="A40" s="1" t="s">
        <v>88</v>
      </c>
      <c r="C40" s="16">
        <v>163244474</v>
      </c>
      <c r="D40" s="16"/>
      <c r="E40" s="16">
        <v>973639016278</v>
      </c>
      <c r="F40" s="16"/>
      <c r="G40" s="16">
        <v>723096805290</v>
      </c>
      <c r="H40" s="16"/>
      <c r="I40" s="16">
        <f t="shared" si="0"/>
        <v>250542210988</v>
      </c>
      <c r="J40" s="16"/>
      <c r="K40" s="16">
        <v>163244474</v>
      </c>
      <c r="L40" s="16"/>
      <c r="M40" s="16">
        <v>973639016278</v>
      </c>
      <c r="N40" s="16"/>
      <c r="O40" s="16">
        <v>565716718713</v>
      </c>
      <c r="P40" s="16"/>
      <c r="Q40" s="16">
        <f t="shared" si="1"/>
        <v>407922297565</v>
      </c>
    </row>
    <row r="41" spans="1:17">
      <c r="A41" s="1" t="s">
        <v>86</v>
      </c>
      <c r="C41" s="16">
        <v>142910337</v>
      </c>
      <c r="D41" s="16"/>
      <c r="E41" s="16">
        <v>575343083004</v>
      </c>
      <c r="F41" s="16"/>
      <c r="G41" s="16">
        <v>462547426731</v>
      </c>
      <c r="H41" s="16"/>
      <c r="I41" s="16">
        <f t="shared" si="0"/>
        <v>112795656273</v>
      </c>
      <c r="J41" s="16"/>
      <c r="K41" s="16">
        <v>142910337</v>
      </c>
      <c r="L41" s="16"/>
      <c r="M41" s="16">
        <v>575343083004</v>
      </c>
      <c r="N41" s="16"/>
      <c r="O41" s="16">
        <v>306849644269</v>
      </c>
      <c r="P41" s="16"/>
      <c r="Q41" s="16">
        <f t="shared" si="1"/>
        <v>268493438735</v>
      </c>
    </row>
    <row r="42" spans="1:17">
      <c r="A42" s="1" t="s">
        <v>108</v>
      </c>
      <c r="C42" s="16">
        <v>2658271</v>
      </c>
      <c r="D42" s="16"/>
      <c r="E42" s="16">
        <v>169381319831</v>
      </c>
      <c r="F42" s="16"/>
      <c r="G42" s="16">
        <v>158486770609</v>
      </c>
      <c r="H42" s="16"/>
      <c r="I42" s="16">
        <f t="shared" si="0"/>
        <v>10894549222</v>
      </c>
      <c r="J42" s="16"/>
      <c r="K42" s="16">
        <v>2658271</v>
      </c>
      <c r="L42" s="16"/>
      <c r="M42" s="16">
        <v>169381319831</v>
      </c>
      <c r="N42" s="16"/>
      <c r="O42" s="16">
        <v>158486770609</v>
      </c>
      <c r="P42" s="16"/>
      <c r="Q42" s="16">
        <f t="shared" si="1"/>
        <v>10894549222</v>
      </c>
    </row>
    <row r="43" spans="1:17">
      <c r="A43" s="1" t="s">
        <v>31</v>
      </c>
      <c r="C43" s="16">
        <v>3025095</v>
      </c>
      <c r="D43" s="16"/>
      <c r="E43" s="16">
        <v>178080206450</v>
      </c>
      <c r="F43" s="16"/>
      <c r="G43" s="16">
        <v>132867344641</v>
      </c>
      <c r="H43" s="16"/>
      <c r="I43" s="16">
        <f t="shared" si="0"/>
        <v>45212861809</v>
      </c>
      <c r="J43" s="16"/>
      <c r="K43" s="16">
        <v>3025095</v>
      </c>
      <c r="L43" s="16"/>
      <c r="M43" s="16">
        <v>178080206450</v>
      </c>
      <c r="N43" s="16"/>
      <c r="O43" s="16">
        <v>129482285994</v>
      </c>
      <c r="P43" s="16"/>
      <c r="Q43" s="16">
        <f t="shared" si="1"/>
        <v>48597920456</v>
      </c>
    </row>
    <row r="44" spans="1:17">
      <c r="A44" s="1" t="s">
        <v>43</v>
      </c>
      <c r="C44" s="16">
        <v>8045420</v>
      </c>
      <c r="D44" s="16"/>
      <c r="E44" s="16">
        <v>72937653729</v>
      </c>
      <c r="F44" s="16"/>
      <c r="G44" s="16">
        <v>60461476117</v>
      </c>
      <c r="H44" s="16"/>
      <c r="I44" s="16">
        <f t="shared" si="0"/>
        <v>12476177612</v>
      </c>
      <c r="J44" s="16"/>
      <c r="K44" s="16">
        <v>8045420</v>
      </c>
      <c r="L44" s="16"/>
      <c r="M44" s="16">
        <v>72937653729</v>
      </c>
      <c r="N44" s="16"/>
      <c r="O44" s="16">
        <v>42039931087</v>
      </c>
      <c r="P44" s="16"/>
      <c r="Q44" s="16">
        <f t="shared" si="1"/>
        <v>30897722642</v>
      </c>
    </row>
    <row r="45" spans="1:17">
      <c r="A45" s="1" t="s">
        <v>103</v>
      </c>
      <c r="C45" s="16">
        <v>1600000</v>
      </c>
      <c r="D45" s="16"/>
      <c r="E45" s="16">
        <v>10004119200</v>
      </c>
      <c r="F45" s="16"/>
      <c r="G45" s="16">
        <v>10057324504</v>
      </c>
      <c r="H45" s="16"/>
      <c r="I45" s="16">
        <f t="shared" si="0"/>
        <v>-53205304</v>
      </c>
      <c r="J45" s="16"/>
      <c r="K45" s="16">
        <v>1600000</v>
      </c>
      <c r="L45" s="16"/>
      <c r="M45" s="16">
        <v>10004119200</v>
      </c>
      <c r="N45" s="16"/>
      <c r="O45" s="16">
        <v>10057324504</v>
      </c>
      <c r="P45" s="16"/>
      <c r="Q45" s="16">
        <f t="shared" si="1"/>
        <v>-53205304</v>
      </c>
    </row>
    <row r="46" spans="1:17">
      <c r="A46" s="1" t="s">
        <v>47</v>
      </c>
      <c r="C46" s="16">
        <v>5181142</v>
      </c>
      <c r="D46" s="16"/>
      <c r="E46" s="16">
        <v>96774403913</v>
      </c>
      <c r="F46" s="16"/>
      <c r="G46" s="16">
        <v>84877178100</v>
      </c>
      <c r="H46" s="16"/>
      <c r="I46" s="16">
        <f t="shared" si="0"/>
        <v>11897225813</v>
      </c>
      <c r="J46" s="16"/>
      <c r="K46" s="16">
        <v>5181142</v>
      </c>
      <c r="L46" s="16"/>
      <c r="M46" s="16">
        <v>96774403913</v>
      </c>
      <c r="N46" s="16"/>
      <c r="O46" s="16">
        <v>63784841247</v>
      </c>
      <c r="P46" s="16"/>
      <c r="Q46" s="16">
        <f t="shared" si="1"/>
        <v>32989562666</v>
      </c>
    </row>
    <row r="47" spans="1:17">
      <c r="A47" s="1" t="s">
        <v>15</v>
      </c>
      <c r="C47" s="16">
        <v>76000000</v>
      </c>
      <c r="D47" s="16"/>
      <c r="E47" s="16">
        <v>153210938400</v>
      </c>
      <c r="F47" s="16"/>
      <c r="G47" s="16">
        <v>120272097600</v>
      </c>
      <c r="H47" s="16"/>
      <c r="I47" s="16">
        <f t="shared" si="0"/>
        <v>32938840800</v>
      </c>
      <c r="J47" s="16"/>
      <c r="K47" s="16">
        <v>76000000</v>
      </c>
      <c r="L47" s="16"/>
      <c r="M47" s="16">
        <v>153210938400</v>
      </c>
      <c r="N47" s="16"/>
      <c r="O47" s="16">
        <v>104528144360</v>
      </c>
      <c r="P47" s="16"/>
      <c r="Q47" s="16">
        <f t="shared" si="1"/>
        <v>48682794040</v>
      </c>
    </row>
    <row r="48" spans="1:17">
      <c r="A48" s="1" t="s">
        <v>17</v>
      </c>
      <c r="C48" s="16">
        <v>104593464</v>
      </c>
      <c r="D48" s="16"/>
      <c r="E48" s="16">
        <v>209293890505</v>
      </c>
      <c r="F48" s="16"/>
      <c r="G48" s="16">
        <v>188969493692</v>
      </c>
      <c r="H48" s="16"/>
      <c r="I48" s="16">
        <f t="shared" si="0"/>
        <v>20324396813</v>
      </c>
      <c r="J48" s="16"/>
      <c r="K48" s="16">
        <v>104593464</v>
      </c>
      <c r="L48" s="16"/>
      <c r="M48" s="16">
        <v>209293890505</v>
      </c>
      <c r="N48" s="16"/>
      <c r="O48" s="16">
        <v>184225119010</v>
      </c>
      <c r="P48" s="16"/>
      <c r="Q48" s="16">
        <f t="shared" si="1"/>
        <v>25068771495</v>
      </c>
    </row>
    <row r="49" spans="1:17">
      <c r="A49" s="1" t="s">
        <v>44</v>
      </c>
      <c r="C49" s="16">
        <v>37391891</v>
      </c>
      <c r="D49" s="16"/>
      <c r="E49" s="16">
        <v>196997869017</v>
      </c>
      <c r="F49" s="16"/>
      <c r="G49" s="16">
        <v>143179976171</v>
      </c>
      <c r="H49" s="16"/>
      <c r="I49" s="16">
        <f t="shared" si="0"/>
        <v>53817892846</v>
      </c>
      <c r="J49" s="16"/>
      <c r="K49" s="16">
        <v>37391891</v>
      </c>
      <c r="L49" s="16"/>
      <c r="M49" s="16">
        <v>196997869017</v>
      </c>
      <c r="N49" s="16"/>
      <c r="O49" s="16">
        <v>136019961760</v>
      </c>
      <c r="P49" s="16"/>
      <c r="Q49" s="16">
        <f t="shared" si="1"/>
        <v>60977907257</v>
      </c>
    </row>
    <row r="50" spans="1:17">
      <c r="A50" s="1" t="s">
        <v>23</v>
      </c>
      <c r="C50" s="16">
        <v>10276</v>
      </c>
      <c r="D50" s="16"/>
      <c r="E50" s="16">
        <v>162211941</v>
      </c>
      <c r="F50" s="16"/>
      <c r="G50" s="16">
        <v>2314492860</v>
      </c>
      <c r="H50" s="16"/>
      <c r="I50" s="16">
        <f t="shared" si="0"/>
        <v>-2152280919</v>
      </c>
      <c r="J50" s="16"/>
      <c r="K50" s="16">
        <v>10276</v>
      </c>
      <c r="L50" s="16"/>
      <c r="M50" s="16">
        <v>162211941</v>
      </c>
      <c r="N50" s="16"/>
      <c r="O50" s="16">
        <v>127074432</v>
      </c>
      <c r="P50" s="16"/>
      <c r="Q50" s="16">
        <f t="shared" si="1"/>
        <v>35137509</v>
      </c>
    </row>
    <row r="51" spans="1:17">
      <c r="A51" s="1" t="s">
        <v>91</v>
      </c>
      <c r="C51" s="16">
        <v>25504460</v>
      </c>
      <c r="D51" s="16"/>
      <c r="E51" s="16">
        <v>958332379901</v>
      </c>
      <c r="F51" s="16"/>
      <c r="G51" s="16">
        <v>724253701983</v>
      </c>
      <c r="H51" s="16"/>
      <c r="I51" s="16">
        <f t="shared" si="0"/>
        <v>234078677918</v>
      </c>
      <c r="J51" s="16"/>
      <c r="K51" s="16">
        <v>25504460</v>
      </c>
      <c r="L51" s="16"/>
      <c r="M51" s="16">
        <v>958332379901</v>
      </c>
      <c r="N51" s="16"/>
      <c r="O51" s="16">
        <v>872262510401</v>
      </c>
      <c r="P51" s="16"/>
      <c r="Q51" s="16">
        <f t="shared" si="1"/>
        <v>86069869500</v>
      </c>
    </row>
    <row r="52" spans="1:17">
      <c r="A52" s="1" t="s">
        <v>27</v>
      </c>
      <c r="C52" s="16">
        <v>4623289</v>
      </c>
      <c r="D52" s="16"/>
      <c r="E52" s="16">
        <v>781282673176</v>
      </c>
      <c r="F52" s="16"/>
      <c r="G52" s="16">
        <v>642306272959</v>
      </c>
      <c r="H52" s="16"/>
      <c r="I52" s="16">
        <f t="shared" si="0"/>
        <v>138976400217</v>
      </c>
      <c r="J52" s="16"/>
      <c r="K52" s="16">
        <v>4623289</v>
      </c>
      <c r="L52" s="16"/>
      <c r="M52" s="16">
        <v>781282673176</v>
      </c>
      <c r="N52" s="16"/>
      <c r="O52" s="16">
        <v>868303532964</v>
      </c>
      <c r="P52" s="16"/>
      <c r="Q52" s="16">
        <f t="shared" si="1"/>
        <v>-87020859788</v>
      </c>
    </row>
    <row r="53" spans="1:17">
      <c r="A53" s="1" t="s">
        <v>29</v>
      </c>
      <c r="C53" s="16">
        <v>978116</v>
      </c>
      <c r="D53" s="16"/>
      <c r="E53" s="16">
        <v>181187398696</v>
      </c>
      <c r="F53" s="16"/>
      <c r="G53" s="16">
        <v>150150540135</v>
      </c>
      <c r="H53" s="16"/>
      <c r="I53" s="16">
        <f t="shared" si="0"/>
        <v>31036858561</v>
      </c>
      <c r="J53" s="16"/>
      <c r="K53" s="16">
        <v>978116</v>
      </c>
      <c r="L53" s="16"/>
      <c r="M53" s="16">
        <v>181187398696</v>
      </c>
      <c r="N53" s="16"/>
      <c r="O53" s="16">
        <v>130517737443</v>
      </c>
      <c r="P53" s="16"/>
      <c r="Q53" s="16">
        <f t="shared" si="1"/>
        <v>50669661253</v>
      </c>
    </row>
    <row r="54" spans="1:17">
      <c r="A54" s="1" t="s">
        <v>98</v>
      </c>
      <c r="C54" s="16">
        <v>6300180</v>
      </c>
      <c r="D54" s="16"/>
      <c r="E54" s="16">
        <v>137466131741</v>
      </c>
      <c r="F54" s="16"/>
      <c r="G54" s="16">
        <v>112998902693</v>
      </c>
      <c r="H54" s="16"/>
      <c r="I54" s="16">
        <f t="shared" si="0"/>
        <v>24467229048</v>
      </c>
      <c r="J54" s="16"/>
      <c r="K54" s="16">
        <v>6300180</v>
      </c>
      <c r="L54" s="16"/>
      <c r="M54" s="16">
        <v>137466131741</v>
      </c>
      <c r="N54" s="16"/>
      <c r="O54" s="16">
        <v>87930329694</v>
      </c>
      <c r="P54" s="16"/>
      <c r="Q54" s="16">
        <f t="shared" si="1"/>
        <v>49535802047</v>
      </c>
    </row>
    <row r="55" spans="1:17">
      <c r="A55" s="1" t="s">
        <v>97</v>
      </c>
      <c r="C55" s="16">
        <v>4040235</v>
      </c>
      <c r="D55" s="16"/>
      <c r="E55" s="16">
        <v>325311843741</v>
      </c>
      <c r="F55" s="16"/>
      <c r="G55" s="16">
        <v>257839757632</v>
      </c>
      <c r="H55" s="16"/>
      <c r="I55" s="16">
        <f t="shared" si="0"/>
        <v>67472086109</v>
      </c>
      <c r="J55" s="16"/>
      <c r="K55" s="16">
        <v>4040235</v>
      </c>
      <c r="L55" s="16"/>
      <c r="M55" s="16">
        <v>325311843741</v>
      </c>
      <c r="N55" s="16"/>
      <c r="O55" s="16">
        <v>184945807460</v>
      </c>
      <c r="P55" s="16"/>
      <c r="Q55" s="16">
        <f t="shared" si="1"/>
        <v>140366036281</v>
      </c>
    </row>
    <row r="56" spans="1:17">
      <c r="A56" s="1" t="s">
        <v>73</v>
      </c>
      <c r="C56" s="16">
        <v>17302373</v>
      </c>
      <c r="D56" s="16"/>
      <c r="E56" s="16">
        <v>87579466400</v>
      </c>
      <c r="F56" s="16"/>
      <c r="G56" s="16">
        <v>77726757600</v>
      </c>
      <c r="H56" s="16"/>
      <c r="I56" s="16">
        <f t="shared" si="0"/>
        <v>9852708800</v>
      </c>
      <c r="J56" s="16"/>
      <c r="K56" s="16">
        <v>17302373</v>
      </c>
      <c r="L56" s="16"/>
      <c r="M56" s="16">
        <v>87579466400</v>
      </c>
      <c r="N56" s="16"/>
      <c r="O56" s="16">
        <v>76647219299</v>
      </c>
      <c r="P56" s="16"/>
      <c r="Q56" s="16">
        <f t="shared" si="1"/>
        <v>10932247101</v>
      </c>
    </row>
    <row r="57" spans="1:17">
      <c r="A57" s="1" t="s">
        <v>109</v>
      </c>
      <c r="C57" s="16">
        <v>33301585</v>
      </c>
      <c r="D57" s="16"/>
      <c r="E57" s="16">
        <v>107586181850</v>
      </c>
      <c r="F57" s="16"/>
      <c r="G57" s="16">
        <v>102318311643</v>
      </c>
      <c r="H57" s="16"/>
      <c r="I57" s="16">
        <f t="shared" si="0"/>
        <v>5267870207</v>
      </c>
      <c r="J57" s="16"/>
      <c r="K57" s="16">
        <v>33301585</v>
      </c>
      <c r="L57" s="16"/>
      <c r="M57" s="16">
        <v>107586181850</v>
      </c>
      <c r="N57" s="16"/>
      <c r="O57" s="16">
        <v>102318311643</v>
      </c>
      <c r="P57" s="16"/>
      <c r="Q57" s="16">
        <f t="shared" si="1"/>
        <v>5267870207</v>
      </c>
    </row>
    <row r="58" spans="1:17">
      <c r="A58" s="1" t="s">
        <v>58</v>
      </c>
      <c r="C58" s="16">
        <v>7230702</v>
      </c>
      <c r="D58" s="16"/>
      <c r="E58" s="16">
        <v>207580178851</v>
      </c>
      <c r="F58" s="16"/>
      <c r="G58" s="16">
        <v>166922041787</v>
      </c>
      <c r="H58" s="16"/>
      <c r="I58" s="16">
        <f t="shared" si="0"/>
        <v>40658137064</v>
      </c>
      <c r="J58" s="16"/>
      <c r="K58" s="16">
        <v>7230702</v>
      </c>
      <c r="L58" s="16"/>
      <c r="M58" s="16">
        <v>207580178851</v>
      </c>
      <c r="N58" s="16"/>
      <c r="O58" s="16">
        <v>134518148037</v>
      </c>
      <c r="P58" s="16"/>
      <c r="Q58" s="16">
        <f t="shared" si="1"/>
        <v>73062030814</v>
      </c>
    </row>
    <row r="59" spans="1:17">
      <c r="A59" s="1" t="s">
        <v>99</v>
      </c>
      <c r="C59" s="16">
        <v>58928048</v>
      </c>
      <c r="D59" s="16"/>
      <c r="E59" s="16">
        <v>314619355660</v>
      </c>
      <c r="F59" s="16"/>
      <c r="G59" s="16">
        <v>234712806269</v>
      </c>
      <c r="H59" s="16"/>
      <c r="I59" s="16">
        <f t="shared" si="0"/>
        <v>79906549391</v>
      </c>
      <c r="J59" s="16"/>
      <c r="K59" s="16">
        <v>58928048</v>
      </c>
      <c r="L59" s="16"/>
      <c r="M59" s="16">
        <v>314619355660</v>
      </c>
      <c r="N59" s="16"/>
      <c r="O59" s="16">
        <v>209847803294</v>
      </c>
      <c r="P59" s="16"/>
      <c r="Q59" s="16">
        <f t="shared" si="1"/>
        <v>104771552366</v>
      </c>
    </row>
    <row r="60" spans="1:17">
      <c r="A60" s="1" t="s">
        <v>76</v>
      </c>
      <c r="C60" s="16">
        <v>1199097</v>
      </c>
      <c r="D60" s="16"/>
      <c r="E60" s="16">
        <v>17283454406</v>
      </c>
      <c r="F60" s="16"/>
      <c r="G60" s="16">
        <v>21368314801</v>
      </c>
      <c r="H60" s="16"/>
      <c r="I60" s="16">
        <f t="shared" si="0"/>
        <v>-4084860395</v>
      </c>
      <c r="J60" s="16"/>
      <c r="K60" s="16">
        <v>1199097</v>
      </c>
      <c r="L60" s="16"/>
      <c r="M60" s="16">
        <v>17283454406</v>
      </c>
      <c r="N60" s="16"/>
      <c r="O60" s="16">
        <v>9631055632</v>
      </c>
      <c r="P60" s="16"/>
      <c r="Q60" s="16">
        <f t="shared" si="1"/>
        <v>7652398774</v>
      </c>
    </row>
    <row r="61" spans="1:17">
      <c r="A61" s="1" t="s">
        <v>72</v>
      </c>
      <c r="C61" s="16">
        <v>10065086</v>
      </c>
      <c r="D61" s="16"/>
      <c r="E61" s="16">
        <v>248128928709</v>
      </c>
      <c r="F61" s="16"/>
      <c r="G61" s="16">
        <v>184996124671</v>
      </c>
      <c r="H61" s="16"/>
      <c r="I61" s="16">
        <f t="shared" si="0"/>
        <v>63132804038</v>
      </c>
      <c r="J61" s="16"/>
      <c r="K61" s="16">
        <v>10065086</v>
      </c>
      <c r="L61" s="16"/>
      <c r="M61" s="16">
        <v>248128928709</v>
      </c>
      <c r="N61" s="16"/>
      <c r="O61" s="16">
        <v>108756510285</v>
      </c>
      <c r="P61" s="16"/>
      <c r="Q61" s="16">
        <f t="shared" si="1"/>
        <v>139372418424</v>
      </c>
    </row>
    <row r="62" spans="1:17">
      <c r="A62" s="1" t="s">
        <v>67</v>
      </c>
      <c r="C62" s="16">
        <v>919066</v>
      </c>
      <c r="D62" s="16"/>
      <c r="E62" s="16">
        <v>45168263232</v>
      </c>
      <c r="F62" s="16"/>
      <c r="G62" s="16">
        <v>35120459632</v>
      </c>
      <c r="H62" s="16"/>
      <c r="I62" s="16">
        <f t="shared" si="0"/>
        <v>10047803600</v>
      </c>
      <c r="J62" s="16"/>
      <c r="K62" s="16">
        <v>919066</v>
      </c>
      <c r="L62" s="16"/>
      <c r="M62" s="16">
        <v>45168263232</v>
      </c>
      <c r="N62" s="16"/>
      <c r="O62" s="16">
        <v>35357333391</v>
      </c>
      <c r="P62" s="16"/>
      <c r="Q62" s="16">
        <f t="shared" si="1"/>
        <v>9810929841</v>
      </c>
    </row>
    <row r="63" spans="1:17">
      <c r="A63" s="1" t="s">
        <v>74</v>
      </c>
      <c r="C63" s="16">
        <v>20249108</v>
      </c>
      <c r="D63" s="16"/>
      <c r="E63" s="16">
        <v>57950313699</v>
      </c>
      <c r="F63" s="16"/>
      <c r="G63" s="16">
        <v>49113846970</v>
      </c>
      <c r="H63" s="16"/>
      <c r="I63" s="16">
        <f t="shared" si="0"/>
        <v>8836466729</v>
      </c>
      <c r="J63" s="16"/>
      <c r="K63" s="16">
        <v>20249108</v>
      </c>
      <c r="L63" s="16"/>
      <c r="M63" s="16">
        <v>57950313699</v>
      </c>
      <c r="N63" s="16"/>
      <c r="O63" s="16">
        <v>36392555447</v>
      </c>
      <c r="P63" s="16"/>
      <c r="Q63" s="16">
        <f t="shared" si="1"/>
        <v>21557758252</v>
      </c>
    </row>
    <row r="64" spans="1:17">
      <c r="A64" s="1" t="s">
        <v>92</v>
      </c>
      <c r="C64" s="16">
        <v>13960000</v>
      </c>
      <c r="D64" s="16"/>
      <c r="E64" s="16">
        <v>237295639800</v>
      </c>
      <c r="F64" s="16"/>
      <c r="G64" s="16">
        <v>187893740520</v>
      </c>
      <c r="H64" s="16"/>
      <c r="I64" s="16">
        <f t="shared" si="0"/>
        <v>49401899280</v>
      </c>
      <c r="J64" s="16"/>
      <c r="K64" s="16">
        <v>13960000</v>
      </c>
      <c r="L64" s="16"/>
      <c r="M64" s="16">
        <v>237295639800</v>
      </c>
      <c r="N64" s="16"/>
      <c r="O64" s="16">
        <v>175682412206</v>
      </c>
      <c r="P64" s="16"/>
      <c r="Q64" s="16">
        <f t="shared" si="1"/>
        <v>61613227594</v>
      </c>
    </row>
    <row r="65" spans="1:17">
      <c r="A65" s="1" t="s">
        <v>77</v>
      </c>
      <c r="C65" s="16">
        <v>3990000</v>
      </c>
      <c r="D65" s="16"/>
      <c r="E65" s="16">
        <v>41923362915</v>
      </c>
      <c r="F65" s="16"/>
      <c r="G65" s="16">
        <v>35815323285</v>
      </c>
      <c r="H65" s="16"/>
      <c r="I65" s="16">
        <f t="shared" si="0"/>
        <v>6108039630</v>
      </c>
      <c r="J65" s="16"/>
      <c r="K65" s="16">
        <v>3990000</v>
      </c>
      <c r="L65" s="16"/>
      <c r="M65" s="16">
        <v>41923362915</v>
      </c>
      <c r="N65" s="16"/>
      <c r="O65" s="16">
        <v>35563762446</v>
      </c>
      <c r="P65" s="16"/>
      <c r="Q65" s="16">
        <f t="shared" si="1"/>
        <v>6359600469</v>
      </c>
    </row>
    <row r="66" spans="1:17">
      <c r="A66" s="1" t="s">
        <v>24</v>
      </c>
      <c r="C66" s="16">
        <v>2404702</v>
      </c>
      <c r="D66" s="16"/>
      <c r="E66" s="16">
        <v>206171484492</v>
      </c>
      <c r="F66" s="16"/>
      <c r="G66" s="16">
        <v>178342678595</v>
      </c>
      <c r="H66" s="16"/>
      <c r="I66" s="16">
        <f t="shared" si="0"/>
        <v>27828805897</v>
      </c>
      <c r="J66" s="16"/>
      <c r="K66" s="16">
        <v>2404702</v>
      </c>
      <c r="L66" s="16"/>
      <c r="M66" s="16">
        <v>206171484492</v>
      </c>
      <c r="N66" s="16"/>
      <c r="O66" s="16">
        <v>169827031969</v>
      </c>
      <c r="P66" s="16"/>
      <c r="Q66" s="16">
        <f t="shared" si="1"/>
        <v>36344452523</v>
      </c>
    </row>
    <row r="67" spans="1:17">
      <c r="A67" s="1" t="s">
        <v>104</v>
      </c>
      <c r="C67" s="16">
        <v>1200000</v>
      </c>
      <c r="D67" s="16"/>
      <c r="E67" s="16">
        <v>20278620000</v>
      </c>
      <c r="F67" s="16"/>
      <c r="G67" s="16">
        <v>20250370608</v>
      </c>
      <c r="H67" s="16"/>
      <c r="I67" s="16">
        <f t="shared" si="0"/>
        <v>28249392</v>
      </c>
      <c r="J67" s="16"/>
      <c r="K67" s="16">
        <v>1200000</v>
      </c>
      <c r="L67" s="16"/>
      <c r="M67" s="16">
        <v>20278620000</v>
      </c>
      <c r="N67" s="16"/>
      <c r="O67" s="16">
        <v>20250370608</v>
      </c>
      <c r="P67" s="16"/>
      <c r="Q67" s="16">
        <f t="shared" si="1"/>
        <v>28249392</v>
      </c>
    </row>
    <row r="68" spans="1:17">
      <c r="A68" s="1" t="s">
        <v>84</v>
      </c>
      <c r="C68" s="16">
        <v>8188018</v>
      </c>
      <c r="D68" s="16"/>
      <c r="E68" s="16">
        <v>90346222151</v>
      </c>
      <c r="F68" s="16"/>
      <c r="G68" s="16">
        <v>82683084990</v>
      </c>
      <c r="H68" s="16"/>
      <c r="I68" s="16">
        <f t="shared" si="0"/>
        <v>7663137161</v>
      </c>
      <c r="J68" s="16"/>
      <c r="K68" s="16">
        <v>8188018</v>
      </c>
      <c r="L68" s="16"/>
      <c r="M68" s="16">
        <v>90346222151</v>
      </c>
      <c r="N68" s="16"/>
      <c r="O68" s="16">
        <v>69419152625</v>
      </c>
      <c r="P68" s="16"/>
      <c r="Q68" s="16">
        <f t="shared" si="1"/>
        <v>20927069526</v>
      </c>
    </row>
    <row r="69" spans="1:17">
      <c r="A69" s="1" t="s">
        <v>93</v>
      </c>
      <c r="C69" s="16">
        <v>14500212</v>
      </c>
      <c r="D69" s="16"/>
      <c r="E69" s="16">
        <v>471335698652</v>
      </c>
      <c r="F69" s="16"/>
      <c r="G69" s="16">
        <v>417029612354</v>
      </c>
      <c r="H69" s="16"/>
      <c r="I69" s="16">
        <f t="shared" si="0"/>
        <v>54306086298</v>
      </c>
      <c r="J69" s="16"/>
      <c r="K69" s="16">
        <v>14500212</v>
      </c>
      <c r="L69" s="16"/>
      <c r="M69" s="16">
        <v>471335698652</v>
      </c>
      <c r="N69" s="16"/>
      <c r="O69" s="16">
        <v>348420029007</v>
      </c>
      <c r="P69" s="16"/>
      <c r="Q69" s="16">
        <f t="shared" si="1"/>
        <v>122915669645</v>
      </c>
    </row>
    <row r="70" spans="1:17">
      <c r="A70" s="1" t="s">
        <v>82</v>
      </c>
      <c r="C70" s="16">
        <v>15980119</v>
      </c>
      <c r="D70" s="16"/>
      <c r="E70" s="16">
        <v>371868723004</v>
      </c>
      <c r="F70" s="16"/>
      <c r="G70" s="16">
        <v>299432952953</v>
      </c>
      <c r="H70" s="16"/>
      <c r="I70" s="16">
        <f t="shared" si="0"/>
        <v>72435770051</v>
      </c>
      <c r="J70" s="16"/>
      <c r="K70" s="16">
        <v>15980119</v>
      </c>
      <c r="L70" s="16"/>
      <c r="M70" s="16">
        <v>371868723004</v>
      </c>
      <c r="N70" s="16"/>
      <c r="O70" s="16">
        <v>221204597785</v>
      </c>
      <c r="P70" s="16"/>
      <c r="Q70" s="16">
        <f t="shared" si="1"/>
        <v>150664125219</v>
      </c>
    </row>
    <row r="71" spans="1:17">
      <c r="A71" s="1" t="s">
        <v>101</v>
      </c>
      <c r="C71" s="16">
        <v>867402</v>
      </c>
      <c r="D71" s="16"/>
      <c r="E71" s="16">
        <v>3977517539</v>
      </c>
      <c r="F71" s="16"/>
      <c r="G71" s="16">
        <v>3227367906</v>
      </c>
      <c r="H71" s="16"/>
      <c r="I71" s="16">
        <f t="shared" si="0"/>
        <v>750149633</v>
      </c>
      <c r="J71" s="16"/>
      <c r="K71" s="16">
        <v>867402</v>
      </c>
      <c r="L71" s="16"/>
      <c r="M71" s="16">
        <v>3977517539</v>
      </c>
      <c r="N71" s="16"/>
      <c r="O71" s="16">
        <v>3251988615</v>
      </c>
      <c r="P71" s="16"/>
      <c r="Q71" s="16">
        <f t="shared" si="1"/>
        <v>725528924</v>
      </c>
    </row>
    <row r="72" spans="1:17">
      <c r="A72" s="1" t="s">
        <v>89</v>
      </c>
      <c r="C72" s="16">
        <v>21421452</v>
      </c>
      <c r="D72" s="16"/>
      <c r="E72" s="16">
        <v>57472490779</v>
      </c>
      <c r="F72" s="16"/>
      <c r="G72" s="16">
        <v>43629299693</v>
      </c>
      <c r="H72" s="16"/>
      <c r="I72" s="16">
        <f t="shared" si="0"/>
        <v>13843191086</v>
      </c>
      <c r="J72" s="16"/>
      <c r="K72" s="16">
        <v>21421452</v>
      </c>
      <c r="L72" s="16"/>
      <c r="M72" s="16">
        <v>57472490779</v>
      </c>
      <c r="N72" s="16"/>
      <c r="O72" s="16">
        <v>40200888201</v>
      </c>
      <c r="P72" s="16"/>
      <c r="Q72" s="16">
        <f t="shared" si="1"/>
        <v>17271602578</v>
      </c>
    </row>
    <row r="73" spans="1:17">
      <c r="A73" s="1" t="s">
        <v>40</v>
      </c>
      <c r="C73" s="16">
        <v>607420</v>
      </c>
      <c r="D73" s="16"/>
      <c r="E73" s="16">
        <v>33873508241</v>
      </c>
      <c r="F73" s="16"/>
      <c r="G73" s="16">
        <v>28373846522</v>
      </c>
      <c r="H73" s="16"/>
      <c r="I73" s="16">
        <f t="shared" ref="I73:I107" si="2">E73-G73</f>
        <v>5499661719</v>
      </c>
      <c r="J73" s="16"/>
      <c r="K73" s="16">
        <v>607420</v>
      </c>
      <c r="L73" s="16"/>
      <c r="M73" s="16">
        <v>33873508241</v>
      </c>
      <c r="N73" s="16"/>
      <c r="O73" s="16">
        <v>26623795575</v>
      </c>
      <c r="P73" s="16"/>
      <c r="Q73" s="16">
        <f t="shared" ref="Q73:Q107" si="3">M73-O73</f>
        <v>7249712666</v>
      </c>
    </row>
    <row r="74" spans="1:17">
      <c r="A74" s="1" t="s">
        <v>22</v>
      </c>
      <c r="C74" s="16">
        <v>42015988</v>
      </c>
      <c r="D74" s="16"/>
      <c r="E74" s="16">
        <v>191705907279</v>
      </c>
      <c r="F74" s="16"/>
      <c r="G74" s="16">
        <v>162052052341</v>
      </c>
      <c r="H74" s="16"/>
      <c r="I74" s="16">
        <f t="shared" si="2"/>
        <v>29653854938</v>
      </c>
      <c r="J74" s="16"/>
      <c r="K74" s="16">
        <v>42015988</v>
      </c>
      <c r="L74" s="16"/>
      <c r="M74" s="16">
        <v>191705907279</v>
      </c>
      <c r="N74" s="16"/>
      <c r="O74" s="16">
        <v>123931092268</v>
      </c>
      <c r="P74" s="16"/>
      <c r="Q74" s="16">
        <f t="shared" si="3"/>
        <v>67774815011</v>
      </c>
    </row>
    <row r="75" spans="1:17">
      <c r="A75" s="1" t="s">
        <v>26</v>
      </c>
      <c r="C75" s="16">
        <v>87586162</v>
      </c>
      <c r="D75" s="16"/>
      <c r="E75" s="16">
        <v>295237497523</v>
      </c>
      <c r="F75" s="16"/>
      <c r="G75" s="16">
        <v>199685671602</v>
      </c>
      <c r="H75" s="16"/>
      <c r="I75" s="16">
        <f t="shared" si="2"/>
        <v>95551825921</v>
      </c>
      <c r="J75" s="16"/>
      <c r="K75" s="16">
        <v>87586162</v>
      </c>
      <c r="L75" s="16"/>
      <c r="M75" s="16">
        <v>295237497523</v>
      </c>
      <c r="N75" s="16"/>
      <c r="O75" s="16">
        <v>190461946295</v>
      </c>
      <c r="P75" s="16"/>
      <c r="Q75" s="16">
        <f t="shared" si="3"/>
        <v>104775551228</v>
      </c>
    </row>
    <row r="76" spans="1:17">
      <c r="A76" s="1" t="s">
        <v>35</v>
      </c>
      <c r="C76" s="16">
        <v>9760937</v>
      </c>
      <c r="D76" s="16"/>
      <c r="E76" s="16">
        <v>40829632459</v>
      </c>
      <c r="F76" s="16"/>
      <c r="G76" s="16">
        <v>32582201948</v>
      </c>
      <c r="H76" s="16"/>
      <c r="I76" s="16">
        <f t="shared" si="2"/>
        <v>8247430511</v>
      </c>
      <c r="J76" s="16"/>
      <c r="K76" s="16">
        <v>9760937</v>
      </c>
      <c r="L76" s="16"/>
      <c r="M76" s="16">
        <v>40829632459</v>
      </c>
      <c r="N76" s="16"/>
      <c r="O76" s="16">
        <v>39437174197</v>
      </c>
      <c r="P76" s="16"/>
      <c r="Q76" s="16">
        <f t="shared" si="3"/>
        <v>1392458262</v>
      </c>
    </row>
    <row r="77" spans="1:17">
      <c r="A77" s="1" t="s">
        <v>81</v>
      </c>
      <c r="C77" s="16">
        <v>14500000</v>
      </c>
      <c r="D77" s="16"/>
      <c r="E77" s="16">
        <v>76940464050</v>
      </c>
      <c r="F77" s="16"/>
      <c r="G77" s="16">
        <v>56847731400</v>
      </c>
      <c r="H77" s="16"/>
      <c r="I77" s="16">
        <f t="shared" si="2"/>
        <v>20092732650</v>
      </c>
      <c r="J77" s="16"/>
      <c r="K77" s="16">
        <v>14500000</v>
      </c>
      <c r="L77" s="16"/>
      <c r="M77" s="16">
        <v>76940464050</v>
      </c>
      <c r="N77" s="16"/>
      <c r="O77" s="16">
        <v>40578510265</v>
      </c>
      <c r="P77" s="16"/>
      <c r="Q77" s="16">
        <f t="shared" si="3"/>
        <v>36361953785</v>
      </c>
    </row>
    <row r="78" spans="1:17">
      <c r="A78" s="1" t="s">
        <v>30</v>
      </c>
      <c r="C78" s="16">
        <v>2221939</v>
      </c>
      <c r="D78" s="16"/>
      <c r="E78" s="16">
        <v>286051128136</v>
      </c>
      <c r="F78" s="16"/>
      <c r="G78" s="16">
        <v>224406794948</v>
      </c>
      <c r="H78" s="16"/>
      <c r="I78" s="16">
        <f t="shared" si="2"/>
        <v>61644333188</v>
      </c>
      <c r="J78" s="16"/>
      <c r="K78" s="16">
        <v>2221939</v>
      </c>
      <c r="L78" s="16"/>
      <c r="M78" s="16">
        <v>286051128136</v>
      </c>
      <c r="N78" s="16"/>
      <c r="O78" s="16">
        <v>209159015546</v>
      </c>
      <c r="P78" s="16"/>
      <c r="Q78" s="16">
        <f t="shared" si="3"/>
        <v>76892112590</v>
      </c>
    </row>
    <row r="79" spans="1:17">
      <c r="A79" s="1" t="s">
        <v>34</v>
      </c>
      <c r="C79" s="16">
        <v>1450443</v>
      </c>
      <c r="D79" s="16"/>
      <c r="E79" s="16">
        <v>255200876954</v>
      </c>
      <c r="F79" s="16"/>
      <c r="G79" s="16">
        <v>225522067703</v>
      </c>
      <c r="H79" s="16"/>
      <c r="I79" s="16">
        <f t="shared" si="2"/>
        <v>29678809251</v>
      </c>
      <c r="J79" s="16"/>
      <c r="K79" s="16">
        <v>1450443</v>
      </c>
      <c r="L79" s="16"/>
      <c r="M79" s="16">
        <v>255200876954</v>
      </c>
      <c r="N79" s="16"/>
      <c r="O79" s="16">
        <v>205747892988</v>
      </c>
      <c r="P79" s="16"/>
      <c r="Q79" s="16">
        <f t="shared" si="3"/>
        <v>49452983966</v>
      </c>
    </row>
    <row r="80" spans="1:17">
      <c r="A80" s="1" t="s">
        <v>60</v>
      </c>
      <c r="C80" s="16">
        <v>28415954</v>
      </c>
      <c r="D80" s="16"/>
      <c r="E80" s="16">
        <v>475677443601</v>
      </c>
      <c r="F80" s="16"/>
      <c r="G80" s="16">
        <v>397385683258</v>
      </c>
      <c r="H80" s="16"/>
      <c r="I80" s="16">
        <f t="shared" si="2"/>
        <v>78291760343</v>
      </c>
      <c r="J80" s="16"/>
      <c r="K80" s="16">
        <v>28415954</v>
      </c>
      <c r="L80" s="16"/>
      <c r="M80" s="16">
        <v>475677443601</v>
      </c>
      <c r="N80" s="16"/>
      <c r="O80" s="16">
        <v>396849716346</v>
      </c>
      <c r="P80" s="16"/>
      <c r="Q80" s="16">
        <f t="shared" si="3"/>
        <v>78827727255</v>
      </c>
    </row>
    <row r="81" spans="1:17">
      <c r="A81" s="1" t="s">
        <v>55</v>
      </c>
      <c r="C81" s="16">
        <v>8868106</v>
      </c>
      <c r="D81" s="16"/>
      <c r="E81" s="16">
        <v>44164857254</v>
      </c>
      <c r="F81" s="16"/>
      <c r="G81" s="16">
        <v>40629905605</v>
      </c>
      <c r="H81" s="16"/>
      <c r="I81" s="16">
        <f t="shared" si="2"/>
        <v>3534951649</v>
      </c>
      <c r="J81" s="16"/>
      <c r="K81" s="16">
        <v>8868106</v>
      </c>
      <c r="L81" s="16"/>
      <c r="M81" s="16">
        <v>44164857254</v>
      </c>
      <c r="N81" s="16"/>
      <c r="O81" s="16">
        <v>42965970909</v>
      </c>
      <c r="P81" s="16"/>
      <c r="Q81" s="16">
        <f t="shared" si="3"/>
        <v>1198886345</v>
      </c>
    </row>
    <row r="82" spans="1:17">
      <c r="A82" s="1" t="s">
        <v>33</v>
      </c>
      <c r="C82" s="16">
        <v>3146248</v>
      </c>
      <c r="D82" s="16"/>
      <c r="E82" s="16">
        <v>100080890380</v>
      </c>
      <c r="F82" s="16"/>
      <c r="G82" s="16">
        <v>87101649909</v>
      </c>
      <c r="H82" s="16"/>
      <c r="I82" s="16">
        <f t="shared" si="2"/>
        <v>12979240471</v>
      </c>
      <c r="J82" s="16"/>
      <c r="K82" s="16">
        <v>3146248</v>
      </c>
      <c r="L82" s="16"/>
      <c r="M82" s="16">
        <v>100080890380</v>
      </c>
      <c r="N82" s="16"/>
      <c r="O82" s="16">
        <v>53047795466</v>
      </c>
      <c r="P82" s="16"/>
      <c r="Q82" s="16">
        <f t="shared" si="3"/>
        <v>47033094914</v>
      </c>
    </row>
    <row r="83" spans="1:17">
      <c r="A83" s="1" t="s">
        <v>68</v>
      </c>
      <c r="C83" s="16">
        <v>3101511</v>
      </c>
      <c r="D83" s="16"/>
      <c r="E83" s="16">
        <v>357326307406</v>
      </c>
      <c r="F83" s="16"/>
      <c r="G83" s="16">
        <v>246644560764</v>
      </c>
      <c r="H83" s="16"/>
      <c r="I83" s="16">
        <f t="shared" si="2"/>
        <v>110681746642</v>
      </c>
      <c r="J83" s="16"/>
      <c r="K83" s="16">
        <v>3101511</v>
      </c>
      <c r="L83" s="16"/>
      <c r="M83" s="16">
        <v>357326307406</v>
      </c>
      <c r="N83" s="16"/>
      <c r="O83" s="16">
        <v>167587369691</v>
      </c>
      <c r="P83" s="16"/>
      <c r="Q83" s="16">
        <f t="shared" si="3"/>
        <v>189738937715</v>
      </c>
    </row>
    <row r="84" spans="1:17">
      <c r="A84" s="1" t="s">
        <v>28</v>
      </c>
      <c r="C84" s="16">
        <v>18989479</v>
      </c>
      <c r="D84" s="16"/>
      <c r="E84" s="16">
        <v>276540601939</v>
      </c>
      <c r="F84" s="16"/>
      <c r="G84" s="16">
        <v>198769456547</v>
      </c>
      <c r="H84" s="16"/>
      <c r="I84" s="16">
        <f t="shared" si="2"/>
        <v>77771145392</v>
      </c>
      <c r="J84" s="16"/>
      <c r="K84" s="16">
        <v>18989479</v>
      </c>
      <c r="L84" s="16"/>
      <c r="M84" s="16">
        <v>276540601939</v>
      </c>
      <c r="N84" s="16"/>
      <c r="O84" s="16">
        <v>162526592675</v>
      </c>
      <c r="P84" s="16"/>
      <c r="Q84" s="16">
        <f t="shared" si="3"/>
        <v>114014009264</v>
      </c>
    </row>
    <row r="85" spans="1:17">
      <c r="A85" s="1" t="s">
        <v>59</v>
      </c>
      <c r="C85" s="16">
        <v>28945733</v>
      </c>
      <c r="D85" s="16"/>
      <c r="E85" s="16">
        <v>112533181530</v>
      </c>
      <c r="F85" s="16"/>
      <c r="G85" s="16">
        <v>84450239783</v>
      </c>
      <c r="H85" s="16"/>
      <c r="I85" s="16">
        <f t="shared" si="2"/>
        <v>28082941747</v>
      </c>
      <c r="J85" s="16"/>
      <c r="K85" s="16">
        <v>28945733</v>
      </c>
      <c r="L85" s="16"/>
      <c r="M85" s="16">
        <v>112533181530</v>
      </c>
      <c r="N85" s="16"/>
      <c r="O85" s="16">
        <v>68476302937</v>
      </c>
      <c r="P85" s="16"/>
      <c r="Q85" s="16">
        <f t="shared" si="3"/>
        <v>44056878593</v>
      </c>
    </row>
    <row r="86" spans="1:17">
      <c r="A86" s="1" t="s">
        <v>57</v>
      </c>
      <c r="C86" s="16">
        <v>973732011</v>
      </c>
      <c r="D86" s="16"/>
      <c r="E86" s="16">
        <v>1258319797194</v>
      </c>
      <c r="F86" s="16"/>
      <c r="G86" s="16">
        <v>1053736416637</v>
      </c>
      <c r="H86" s="16"/>
      <c r="I86" s="16">
        <f t="shared" si="2"/>
        <v>204583380557</v>
      </c>
      <c r="J86" s="16"/>
      <c r="K86" s="16">
        <v>973732011</v>
      </c>
      <c r="L86" s="16"/>
      <c r="M86" s="16">
        <v>1258319797194</v>
      </c>
      <c r="N86" s="16"/>
      <c r="O86" s="16">
        <v>1028220231972</v>
      </c>
      <c r="P86" s="16"/>
      <c r="Q86" s="16">
        <f t="shared" si="3"/>
        <v>230099565222</v>
      </c>
    </row>
    <row r="87" spans="1:17">
      <c r="A87" s="1" t="s">
        <v>113</v>
      </c>
      <c r="C87" s="16">
        <v>3044289</v>
      </c>
      <c r="D87" s="16"/>
      <c r="E87" s="16">
        <v>43123000596</v>
      </c>
      <c r="F87" s="16"/>
      <c r="G87" s="16">
        <v>37459800588</v>
      </c>
      <c r="H87" s="16"/>
      <c r="I87" s="16">
        <f t="shared" si="2"/>
        <v>5663200008</v>
      </c>
      <c r="J87" s="16"/>
      <c r="K87" s="16">
        <v>3044289</v>
      </c>
      <c r="L87" s="16"/>
      <c r="M87" s="16">
        <v>43123000596</v>
      </c>
      <c r="N87" s="16"/>
      <c r="O87" s="16">
        <v>37459800588</v>
      </c>
      <c r="P87" s="16"/>
      <c r="Q87" s="16">
        <f t="shared" si="3"/>
        <v>5663200008</v>
      </c>
    </row>
    <row r="88" spans="1:17">
      <c r="A88" s="1" t="s">
        <v>75</v>
      </c>
      <c r="C88" s="16">
        <v>84855799</v>
      </c>
      <c r="D88" s="16"/>
      <c r="E88" s="16">
        <v>36608293636</v>
      </c>
      <c r="F88" s="16"/>
      <c r="G88" s="16">
        <v>36608293636</v>
      </c>
      <c r="H88" s="16"/>
      <c r="I88" s="16">
        <f t="shared" si="2"/>
        <v>0</v>
      </c>
      <c r="J88" s="16"/>
      <c r="K88" s="16">
        <v>84855799</v>
      </c>
      <c r="L88" s="16"/>
      <c r="M88" s="16">
        <v>36608293636</v>
      </c>
      <c r="N88" s="16"/>
      <c r="O88" s="16">
        <v>36608293636</v>
      </c>
      <c r="P88" s="16"/>
      <c r="Q88" s="16">
        <f t="shared" si="3"/>
        <v>0</v>
      </c>
    </row>
    <row r="89" spans="1:17">
      <c r="A89" s="1" t="s">
        <v>25</v>
      </c>
      <c r="C89" s="16">
        <v>4118000</v>
      </c>
      <c r="D89" s="16"/>
      <c r="E89" s="16">
        <v>189119602980</v>
      </c>
      <c r="F89" s="16"/>
      <c r="G89" s="16">
        <v>137131216761</v>
      </c>
      <c r="H89" s="16"/>
      <c r="I89" s="16">
        <f t="shared" si="2"/>
        <v>51988386219</v>
      </c>
      <c r="J89" s="16"/>
      <c r="K89" s="16">
        <v>4118000</v>
      </c>
      <c r="L89" s="16"/>
      <c r="M89" s="16">
        <v>189119602980</v>
      </c>
      <c r="N89" s="16"/>
      <c r="O89" s="16">
        <v>96207740907</v>
      </c>
      <c r="P89" s="16"/>
      <c r="Q89" s="16">
        <f t="shared" si="3"/>
        <v>92911862073</v>
      </c>
    </row>
    <row r="90" spans="1:17">
      <c r="A90" s="1" t="s">
        <v>42</v>
      </c>
      <c r="C90" s="16">
        <v>1254210</v>
      </c>
      <c r="D90" s="16"/>
      <c r="E90" s="16">
        <v>8465415188</v>
      </c>
      <c r="F90" s="16"/>
      <c r="G90" s="16">
        <v>16965889086</v>
      </c>
      <c r="H90" s="16"/>
      <c r="I90" s="16">
        <f t="shared" si="2"/>
        <v>-8500473898</v>
      </c>
      <c r="J90" s="16"/>
      <c r="K90" s="16">
        <v>1254210</v>
      </c>
      <c r="L90" s="16"/>
      <c r="M90" s="16">
        <v>8465415188</v>
      </c>
      <c r="N90" s="16"/>
      <c r="O90" s="16">
        <v>5748601223</v>
      </c>
      <c r="P90" s="16"/>
      <c r="Q90" s="16">
        <f t="shared" si="3"/>
        <v>2716813965</v>
      </c>
    </row>
    <row r="91" spans="1:17">
      <c r="A91" s="1" t="s">
        <v>53</v>
      </c>
      <c r="C91" s="16">
        <v>12131460</v>
      </c>
      <c r="D91" s="16"/>
      <c r="E91" s="16">
        <v>349719056577</v>
      </c>
      <c r="F91" s="16"/>
      <c r="G91" s="16">
        <v>276155113715</v>
      </c>
      <c r="H91" s="16"/>
      <c r="I91" s="16">
        <f t="shared" si="2"/>
        <v>73563942862</v>
      </c>
      <c r="J91" s="16"/>
      <c r="K91" s="16">
        <v>12131460</v>
      </c>
      <c r="L91" s="16"/>
      <c r="M91" s="16">
        <v>349719056577</v>
      </c>
      <c r="N91" s="16"/>
      <c r="O91" s="16">
        <v>233505054318</v>
      </c>
      <c r="P91" s="16"/>
      <c r="Q91" s="16">
        <f t="shared" si="3"/>
        <v>116214002259</v>
      </c>
    </row>
    <row r="92" spans="1:17">
      <c r="A92" s="1" t="s">
        <v>45</v>
      </c>
      <c r="C92" s="16">
        <v>7245780</v>
      </c>
      <c r="D92" s="16"/>
      <c r="E92" s="16">
        <v>90321451816</v>
      </c>
      <c r="F92" s="16"/>
      <c r="G92" s="16">
        <v>94715079058</v>
      </c>
      <c r="H92" s="16"/>
      <c r="I92" s="16">
        <f t="shared" si="2"/>
        <v>-4393627242</v>
      </c>
      <c r="J92" s="16"/>
      <c r="K92" s="16">
        <v>7245780</v>
      </c>
      <c r="L92" s="16"/>
      <c r="M92" s="16">
        <v>90321451816</v>
      </c>
      <c r="N92" s="16"/>
      <c r="O92" s="16">
        <v>62879288236</v>
      </c>
      <c r="P92" s="16"/>
      <c r="Q92" s="16">
        <f t="shared" si="3"/>
        <v>27442163580</v>
      </c>
    </row>
    <row r="93" spans="1:17">
      <c r="A93" s="1" t="s">
        <v>90</v>
      </c>
      <c r="C93" s="16">
        <v>2500000</v>
      </c>
      <c r="D93" s="16"/>
      <c r="E93" s="16">
        <v>62997918750</v>
      </c>
      <c r="F93" s="16"/>
      <c r="G93" s="16">
        <v>43489687500</v>
      </c>
      <c r="H93" s="16"/>
      <c r="I93" s="16">
        <f t="shared" si="2"/>
        <v>19508231250</v>
      </c>
      <c r="J93" s="16"/>
      <c r="K93" s="16">
        <v>2500000</v>
      </c>
      <c r="L93" s="16"/>
      <c r="M93" s="16">
        <v>62997918750</v>
      </c>
      <c r="N93" s="16"/>
      <c r="O93" s="16">
        <v>45065882700</v>
      </c>
      <c r="P93" s="16"/>
      <c r="Q93" s="16">
        <f t="shared" si="3"/>
        <v>17932036050</v>
      </c>
    </row>
    <row r="94" spans="1:17">
      <c r="A94" s="1" t="s">
        <v>79</v>
      </c>
      <c r="C94" s="16">
        <v>20403795</v>
      </c>
      <c r="D94" s="16"/>
      <c r="E94" s="16">
        <v>102912859137</v>
      </c>
      <c r="F94" s="16"/>
      <c r="G94" s="16">
        <v>57946795143</v>
      </c>
      <c r="H94" s="16"/>
      <c r="I94" s="16">
        <f t="shared" si="2"/>
        <v>44966063994</v>
      </c>
      <c r="J94" s="16"/>
      <c r="K94" s="16">
        <v>20403795</v>
      </c>
      <c r="L94" s="16"/>
      <c r="M94" s="16">
        <v>102912859137</v>
      </c>
      <c r="N94" s="16"/>
      <c r="O94" s="16">
        <v>57953115199</v>
      </c>
      <c r="P94" s="16"/>
      <c r="Q94" s="16">
        <f t="shared" si="3"/>
        <v>44959743938</v>
      </c>
    </row>
    <row r="95" spans="1:17">
      <c r="A95" s="1" t="s">
        <v>78</v>
      </c>
      <c r="C95" s="16">
        <v>6906589</v>
      </c>
      <c r="D95" s="16"/>
      <c r="E95" s="16">
        <v>411243138247</v>
      </c>
      <c r="F95" s="16"/>
      <c r="G95" s="16">
        <v>344101619116</v>
      </c>
      <c r="H95" s="16"/>
      <c r="I95" s="16">
        <f t="shared" si="2"/>
        <v>67141519131</v>
      </c>
      <c r="J95" s="16"/>
      <c r="K95" s="16">
        <v>6906589</v>
      </c>
      <c r="L95" s="16"/>
      <c r="M95" s="16">
        <v>411243138247</v>
      </c>
      <c r="N95" s="16"/>
      <c r="O95" s="16">
        <v>343555188616</v>
      </c>
      <c r="P95" s="16"/>
      <c r="Q95" s="16">
        <f t="shared" si="3"/>
        <v>67687949631</v>
      </c>
    </row>
    <row r="96" spans="1:17">
      <c r="A96" s="1" t="s">
        <v>110</v>
      </c>
      <c r="C96" s="16">
        <v>6500000</v>
      </c>
      <c r="D96" s="16"/>
      <c r="E96" s="16">
        <v>41933999250</v>
      </c>
      <c r="F96" s="16"/>
      <c r="G96" s="16">
        <v>39100471020</v>
      </c>
      <c r="H96" s="16"/>
      <c r="I96" s="16">
        <f t="shared" si="2"/>
        <v>2833528230</v>
      </c>
      <c r="J96" s="16"/>
      <c r="K96" s="16">
        <v>6500000</v>
      </c>
      <c r="L96" s="16"/>
      <c r="M96" s="16">
        <v>41933999250</v>
      </c>
      <c r="N96" s="16"/>
      <c r="O96" s="16">
        <v>39100471020</v>
      </c>
      <c r="P96" s="16"/>
      <c r="Q96" s="16">
        <f t="shared" si="3"/>
        <v>2833528230</v>
      </c>
    </row>
    <row r="97" spans="1:17">
      <c r="A97" s="1" t="s">
        <v>49</v>
      </c>
      <c r="C97" s="16">
        <v>9890743</v>
      </c>
      <c r="D97" s="16"/>
      <c r="E97" s="16">
        <v>40015804832</v>
      </c>
      <c r="F97" s="16"/>
      <c r="G97" s="16">
        <v>29525174916</v>
      </c>
      <c r="H97" s="16"/>
      <c r="I97" s="16">
        <f t="shared" si="2"/>
        <v>10490629916</v>
      </c>
      <c r="J97" s="16"/>
      <c r="K97" s="16">
        <v>9890743</v>
      </c>
      <c r="L97" s="16"/>
      <c r="M97" s="16">
        <v>40015804832</v>
      </c>
      <c r="N97" s="16"/>
      <c r="O97" s="16">
        <v>18967366727</v>
      </c>
      <c r="P97" s="16"/>
      <c r="Q97" s="16">
        <f t="shared" si="3"/>
        <v>21048438105</v>
      </c>
    </row>
    <row r="98" spans="1:17">
      <c r="A98" s="1" t="s">
        <v>38</v>
      </c>
      <c r="C98" s="16">
        <v>75000</v>
      </c>
      <c r="D98" s="16"/>
      <c r="E98" s="16">
        <v>226370807343</v>
      </c>
      <c r="F98" s="16"/>
      <c r="G98" s="16">
        <v>211581916593</v>
      </c>
      <c r="H98" s="16"/>
      <c r="I98" s="16">
        <f t="shared" si="2"/>
        <v>14788890750</v>
      </c>
      <c r="J98" s="16"/>
      <c r="K98" s="16">
        <v>75000</v>
      </c>
      <c r="L98" s="16"/>
      <c r="M98" s="16">
        <v>226370807343</v>
      </c>
      <c r="N98" s="16"/>
      <c r="O98" s="16">
        <v>112434281250</v>
      </c>
      <c r="P98" s="16"/>
      <c r="Q98" s="16">
        <f t="shared" si="3"/>
        <v>113936526093</v>
      </c>
    </row>
    <row r="99" spans="1:17">
      <c r="A99" s="1" t="s">
        <v>39</v>
      </c>
      <c r="C99" s="16">
        <v>114900</v>
      </c>
      <c r="D99" s="16"/>
      <c r="E99" s="16">
        <v>348056085375</v>
      </c>
      <c r="F99" s="16"/>
      <c r="G99" s="16">
        <v>324143496221</v>
      </c>
      <c r="H99" s="16"/>
      <c r="I99" s="16">
        <f t="shared" si="2"/>
        <v>23912589154</v>
      </c>
      <c r="J99" s="16"/>
      <c r="K99" s="16">
        <v>114900</v>
      </c>
      <c r="L99" s="16"/>
      <c r="M99" s="16">
        <v>348056085375</v>
      </c>
      <c r="N99" s="16"/>
      <c r="O99" s="16">
        <v>171159133312</v>
      </c>
      <c r="P99" s="16"/>
      <c r="Q99" s="16">
        <f t="shared" si="3"/>
        <v>176896952063</v>
      </c>
    </row>
    <row r="100" spans="1:17">
      <c r="A100" s="1" t="s">
        <v>51</v>
      </c>
      <c r="C100" s="16">
        <v>472580</v>
      </c>
      <c r="D100" s="16"/>
      <c r="E100" s="16">
        <v>185278202544</v>
      </c>
      <c r="F100" s="16"/>
      <c r="G100" s="16">
        <v>182234548407</v>
      </c>
      <c r="H100" s="16"/>
      <c r="I100" s="16">
        <f t="shared" si="2"/>
        <v>3043654137</v>
      </c>
      <c r="J100" s="16"/>
      <c r="K100" s="16">
        <v>472580</v>
      </c>
      <c r="L100" s="16"/>
      <c r="M100" s="16">
        <v>185278202544</v>
      </c>
      <c r="N100" s="16"/>
      <c r="O100" s="16">
        <v>151244026204</v>
      </c>
      <c r="P100" s="16"/>
      <c r="Q100" s="16">
        <f t="shared" si="3"/>
        <v>34034176340</v>
      </c>
    </row>
    <row r="101" spans="1:17">
      <c r="A101" s="1" t="s">
        <v>50</v>
      </c>
      <c r="C101" s="16">
        <v>43199</v>
      </c>
      <c r="D101" s="16"/>
      <c r="E101" s="16">
        <v>16527056140</v>
      </c>
      <c r="F101" s="16"/>
      <c r="G101" s="16">
        <v>16658238301</v>
      </c>
      <c r="H101" s="16"/>
      <c r="I101" s="16">
        <f t="shared" si="2"/>
        <v>-131182161</v>
      </c>
      <c r="J101" s="16"/>
      <c r="K101" s="16">
        <v>43199</v>
      </c>
      <c r="L101" s="16"/>
      <c r="M101" s="16">
        <v>16527056140</v>
      </c>
      <c r="N101" s="16"/>
      <c r="O101" s="16">
        <v>13838639484</v>
      </c>
      <c r="P101" s="16"/>
      <c r="Q101" s="16">
        <f t="shared" si="3"/>
        <v>2688416656</v>
      </c>
    </row>
    <row r="102" spans="1:17">
      <c r="A102" s="1" t="s">
        <v>52</v>
      </c>
      <c r="C102" s="16">
        <v>50335</v>
      </c>
      <c r="D102" s="16"/>
      <c r="E102" s="16">
        <v>18830423928</v>
      </c>
      <c r="F102" s="16"/>
      <c r="G102" s="16">
        <v>19409996178</v>
      </c>
      <c r="H102" s="16"/>
      <c r="I102" s="16">
        <f t="shared" si="2"/>
        <v>-579572250</v>
      </c>
      <c r="J102" s="16"/>
      <c r="K102" s="16">
        <v>50335</v>
      </c>
      <c r="L102" s="16"/>
      <c r="M102" s="16">
        <v>18830423928</v>
      </c>
      <c r="N102" s="16"/>
      <c r="O102" s="16">
        <v>16125679571</v>
      </c>
      <c r="P102" s="16"/>
      <c r="Q102" s="16">
        <f t="shared" si="3"/>
        <v>2704744357</v>
      </c>
    </row>
    <row r="103" spans="1:17">
      <c r="A103" s="1" t="s">
        <v>37</v>
      </c>
      <c r="C103" s="16">
        <v>104300</v>
      </c>
      <c r="D103" s="16"/>
      <c r="E103" s="16">
        <v>316467008241</v>
      </c>
      <c r="F103" s="16"/>
      <c r="G103" s="16">
        <v>294239918676</v>
      </c>
      <c r="H103" s="16"/>
      <c r="I103" s="16">
        <f t="shared" si="2"/>
        <v>22227089565</v>
      </c>
      <c r="J103" s="16"/>
      <c r="K103" s="16">
        <v>104300</v>
      </c>
      <c r="L103" s="16"/>
      <c r="M103" s="16">
        <v>316467008241</v>
      </c>
      <c r="N103" s="16"/>
      <c r="O103" s="16">
        <v>214551462300</v>
      </c>
      <c r="P103" s="16"/>
      <c r="Q103" s="16">
        <f t="shared" si="3"/>
        <v>101915545941</v>
      </c>
    </row>
    <row r="104" spans="1:17">
      <c r="A104" s="1" t="s">
        <v>132</v>
      </c>
      <c r="C104" s="16">
        <v>58100</v>
      </c>
      <c r="D104" s="16"/>
      <c r="E104" s="16">
        <v>51873896151</v>
      </c>
      <c r="F104" s="16"/>
      <c r="G104" s="16">
        <v>49745999245</v>
      </c>
      <c r="H104" s="16"/>
      <c r="I104" s="16">
        <f t="shared" si="2"/>
        <v>2127896906</v>
      </c>
      <c r="J104" s="16"/>
      <c r="K104" s="16">
        <v>58100</v>
      </c>
      <c r="L104" s="16"/>
      <c r="M104" s="16">
        <v>51873896151</v>
      </c>
      <c r="N104" s="16"/>
      <c r="O104" s="16">
        <v>50029966283</v>
      </c>
      <c r="P104" s="16"/>
      <c r="Q104" s="16">
        <f t="shared" si="3"/>
        <v>1843929868</v>
      </c>
    </row>
    <row r="105" spans="1:17">
      <c r="A105" s="1" t="s">
        <v>148</v>
      </c>
      <c r="C105" s="16">
        <v>24500</v>
      </c>
      <c r="D105" s="16"/>
      <c r="E105" s="16">
        <v>20500088685</v>
      </c>
      <c r="F105" s="16"/>
      <c r="G105" s="16">
        <v>20015227102</v>
      </c>
      <c r="H105" s="16"/>
      <c r="I105" s="16">
        <f t="shared" si="2"/>
        <v>484861583</v>
      </c>
      <c r="J105" s="16"/>
      <c r="K105" s="16">
        <v>24500</v>
      </c>
      <c r="L105" s="16"/>
      <c r="M105" s="16">
        <v>20500088685</v>
      </c>
      <c r="N105" s="16"/>
      <c r="O105" s="16">
        <v>20015227102</v>
      </c>
      <c r="P105" s="16"/>
      <c r="Q105" s="16">
        <f t="shared" si="3"/>
        <v>484861583</v>
      </c>
    </row>
    <row r="106" spans="1:17">
      <c r="A106" s="1" t="s">
        <v>145</v>
      </c>
      <c r="C106" s="16">
        <v>3859</v>
      </c>
      <c r="D106" s="16"/>
      <c r="E106" s="16">
        <v>3769559643</v>
      </c>
      <c r="F106" s="16"/>
      <c r="G106" s="16">
        <v>3768190743</v>
      </c>
      <c r="H106" s="16"/>
      <c r="I106" s="16">
        <f t="shared" si="2"/>
        <v>1368900</v>
      </c>
      <c r="J106" s="16"/>
      <c r="K106" s="16">
        <v>3859</v>
      </c>
      <c r="L106" s="16"/>
      <c r="M106" s="16">
        <v>3769559643</v>
      </c>
      <c r="N106" s="16"/>
      <c r="O106" s="16">
        <v>3779068772</v>
      </c>
      <c r="P106" s="16"/>
      <c r="Q106" s="16">
        <f t="shared" si="3"/>
        <v>-9509129</v>
      </c>
    </row>
    <row r="107" spans="1:17">
      <c r="A107" s="1" t="s">
        <v>142</v>
      </c>
      <c r="C107" s="16">
        <v>400000</v>
      </c>
      <c r="D107" s="16"/>
      <c r="E107" s="16">
        <v>394592467150</v>
      </c>
      <c r="F107" s="16"/>
      <c r="G107" s="16">
        <v>395073426154</v>
      </c>
      <c r="H107" s="16"/>
      <c r="I107" s="16">
        <f t="shared" si="2"/>
        <v>-480959004</v>
      </c>
      <c r="J107" s="16"/>
      <c r="K107" s="16">
        <v>400000</v>
      </c>
      <c r="L107" s="16"/>
      <c r="M107" s="16">
        <v>394592467150</v>
      </c>
      <c r="N107" s="16"/>
      <c r="O107" s="16">
        <v>395149846873</v>
      </c>
      <c r="P107" s="16"/>
      <c r="Q107" s="16">
        <f t="shared" si="3"/>
        <v>-557379723</v>
      </c>
    </row>
    <row r="108" spans="1:17" ht="24.75" thickBot="1">
      <c r="C108" s="16"/>
      <c r="D108" s="16"/>
      <c r="E108" s="17">
        <f>SUM(E8:E107)</f>
        <v>22437046248886</v>
      </c>
      <c r="F108" s="16"/>
      <c r="G108" s="17">
        <f>SUM(G8:G107)</f>
        <v>17990363394460</v>
      </c>
      <c r="H108" s="16"/>
      <c r="I108" s="17">
        <f>SUM(I8:I107)</f>
        <v>4446682854426</v>
      </c>
      <c r="J108" s="16"/>
      <c r="K108" s="16"/>
      <c r="L108" s="16"/>
      <c r="M108" s="17">
        <f>SUM(M8:M107)</f>
        <v>22437046248886</v>
      </c>
      <c r="N108" s="16"/>
      <c r="O108" s="17">
        <f>SUM(SUM(O8:O107))</f>
        <v>15658197169846</v>
      </c>
      <c r="P108" s="16"/>
      <c r="Q108" s="17">
        <f>SUM(Q8:Q107)</f>
        <v>6778849079040</v>
      </c>
    </row>
    <row r="109" spans="1:17" ht="24.75" thickTop="1">
      <c r="I109" s="7"/>
      <c r="J109" s="8"/>
      <c r="K109" s="8"/>
      <c r="L109" s="8"/>
      <c r="M109" s="8"/>
      <c r="N109" s="8"/>
      <c r="O109" s="8"/>
      <c r="P109" s="8"/>
      <c r="Q109" s="7"/>
    </row>
    <row r="110" spans="1:17">
      <c r="I110" s="4"/>
      <c r="Q110" s="6"/>
    </row>
    <row r="111" spans="1:17">
      <c r="I111" s="4"/>
      <c r="Q111" s="6"/>
    </row>
    <row r="112" spans="1:17">
      <c r="I112" s="4"/>
      <c r="Q112" s="4"/>
    </row>
    <row r="113" spans="9:17">
      <c r="I113" s="7"/>
      <c r="J113" s="8"/>
      <c r="K113" s="8"/>
      <c r="L113" s="8"/>
      <c r="M113" s="8"/>
      <c r="N113" s="8"/>
      <c r="O113" s="8"/>
      <c r="P113" s="8"/>
      <c r="Q113" s="7"/>
    </row>
    <row r="114" spans="9:17">
      <c r="Q11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95"/>
  <sheetViews>
    <sheetView rightToLeft="1" topLeftCell="B10" workbookViewId="0">
      <selection activeCell="C11" sqref="C11"/>
    </sheetView>
  </sheetViews>
  <sheetFormatPr defaultRowHeight="24"/>
  <cols>
    <col min="1" max="1" width="41.28515625" style="1" bestFit="1" customWidth="1"/>
    <col min="2" max="2" width="1" style="1" customWidth="1"/>
    <col min="3" max="3" width="15.7109375" style="4" bestFit="1" customWidth="1"/>
    <col min="4" max="4" width="1" style="1" customWidth="1"/>
    <col min="5" max="5" width="21" style="1" bestFit="1" customWidth="1"/>
    <col min="6" max="6" width="1" style="1" customWidth="1"/>
    <col min="7" max="7" width="21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7.5703125" style="1" customWidth="1"/>
    <col min="21" max="23" width="13.85546875" style="1" bestFit="1" customWidth="1"/>
    <col min="24" max="16384" width="9.140625" style="1"/>
  </cols>
  <sheetData>
    <row r="2" spans="1:23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3" ht="24.75">
      <c r="A3" s="25" t="s">
        <v>173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23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23" ht="24.75">
      <c r="A6" s="25" t="s">
        <v>3</v>
      </c>
      <c r="C6" s="26" t="s">
        <v>175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K6" s="26" t="s">
        <v>176</v>
      </c>
      <c r="L6" s="26" t="s">
        <v>176</v>
      </c>
      <c r="M6" s="26" t="s">
        <v>176</v>
      </c>
      <c r="N6" s="26" t="s">
        <v>176</v>
      </c>
      <c r="O6" s="26" t="s">
        <v>176</v>
      </c>
      <c r="P6" s="26" t="s">
        <v>176</v>
      </c>
      <c r="Q6" s="26" t="s">
        <v>176</v>
      </c>
    </row>
    <row r="7" spans="1:23" ht="24.75">
      <c r="A7" s="26" t="s">
        <v>3</v>
      </c>
      <c r="C7" s="26" t="s">
        <v>7</v>
      </c>
      <c r="E7" s="26" t="s">
        <v>206</v>
      </c>
      <c r="G7" s="26" t="s">
        <v>207</v>
      </c>
      <c r="I7" s="26" t="s">
        <v>209</v>
      </c>
      <c r="K7" s="26" t="s">
        <v>7</v>
      </c>
      <c r="M7" s="26" t="s">
        <v>206</v>
      </c>
      <c r="O7" s="26" t="s">
        <v>207</v>
      </c>
      <c r="Q7" s="26" t="s">
        <v>209</v>
      </c>
    </row>
    <row r="8" spans="1:23">
      <c r="A8" s="1" t="s">
        <v>24</v>
      </c>
      <c r="C8" s="16">
        <v>400000</v>
      </c>
      <c r="D8" s="18"/>
      <c r="E8" s="16">
        <v>33638652014</v>
      </c>
      <c r="F8" s="16"/>
      <c r="G8" s="16">
        <v>28249160516</v>
      </c>
      <c r="H8" s="16"/>
      <c r="I8" s="16">
        <f>E8-G8</f>
        <v>5389491498</v>
      </c>
      <c r="J8" s="16"/>
      <c r="K8" s="16">
        <v>400000</v>
      </c>
      <c r="L8" s="16"/>
      <c r="M8" s="16">
        <v>33638652014</v>
      </c>
      <c r="N8" s="16"/>
      <c r="O8" s="16">
        <v>28249160516</v>
      </c>
      <c r="P8" s="16"/>
      <c r="Q8" s="16">
        <f>M8-O8</f>
        <v>5389491498</v>
      </c>
    </row>
    <row r="9" spans="1:23">
      <c r="A9" s="1" t="s">
        <v>93</v>
      </c>
      <c r="C9" s="18">
        <v>200000</v>
      </c>
      <c r="D9" s="19"/>
      <c r="E9" s="16">
        <v>6297288055</v>
      </c>
      <c r="F9" s="16"/>
      <c r="G9" s="16">
        <v>4730687947</v>
      </c>
      <c r="H9" s="16"/>
      <c r="I9" s="16">
        <f t="shared" ref="I9:I72" si="0">E9-G9</f>
        <v>1566600108</v>
      </c>
      <c r="J9" s="16"/>
      <c r="K9" s="16">
        <v>299595</v>
      </c>
      <c r="L9" s="16"/>
      <c r="M9" s="16">
        <v>9435664458</v>
      </c>
      <c r="N9" s="16"/>
      <c r="O9" s="16">
        <v>7086452278</v>
      </c>
      <c r="P9" s="16"/>
      <c r="Q9" s="16">
        <f t="shared" ref="Q9:Q72" si="1">M9-O9</f>
        <v>2349212180</v>
      </c>
    </row>
    <row r="10" spans="1:23">
      <c r="A10" s="1" t="s">
        <v>42</v>
      </c>
      <c r="C10" s="18">
        <v>5506491</v>
      </c>
      <c r="D10" s="19"/>
      <c r="E10" s="16">
        <v>38068224864</v>
      </c>
      <c r="F10" s="16"/>
      <c r="G10" s="16">
        <v>25238692840</v>
      </c>
      <c r="H10" s="16"/>
      <c r="I10" s="16">
        <f t="shared" si="0"/>
        <v>12829532024</v>
      </c>
      <c r="J10" s="16"/>
      <c r="K10" s="16">
        <v>7132690</v>
      </c>
      <c r="L10" s="16"/>
      <c r="M10" s="16">
        <v>50073485545</v>
      </c>
      <c r="N10" s="16"/>
      <c r="O10" s="16">
        <v>32752325615</v>
      </c>
      <c r="P10" s="16"/>
      <c r="Q10" s="16">
        <f t="shared" si="1"/>
        <v>17321159930</v>
      </c>
      <c r="T10" s="3"/>
    </row>
    <row r="11" spans="1:23">
      <c r="A11" s="1" t="s">
        <v>117</v>
      </c>
      <c r="C11" s="18">
        <v>51000</v>
      </c>
      <c r="D11" s="24"/>
      <c r="E11" s="22">
        <v>-3262889</v>
      </c>
      <c r="F11" s="22"/>
      <c r="G11" s="22">
        <v>29084016</v>
      </c>
      <c r="H11" s="22"/>
      <c r="I11" s="22">
        <f t="shared" si="0"/>
        <v>-32346905</v>
      </c>
      <c r="J11" s="22"/>
      <c r="K11" s="22">
        <v>51000</v>
      </c>
      <c r="L11" s="22"/>
      <c r="M11" s="22">
        <v>-41243308</v>
      </c>
      <c r="N11" s="22"/>
      <c r="O11" s="22">
        <v>29084016</v>
      </c>
      <c r="P11" s="22"/>
      <c r="Q11" s="22">
        <f>M11-O11</f>
        <v>-70327324</v>
      </c>
      <c r="T11" s="3"/>
      <c r="U11" s="3"/>
      <c r="V11" s="3"/>
      <c r="W11" s="3"/>
    </row>
    <row r="12" spans="1:23">
      <c r="A12" s="1" t="s">
        <v>118</v>
      </c>
      <c r="C12" s="22">
        <v>29000</v>
      </c>
      <c r="D12" s="23"/>
      <c r="E12" s="22">
        <v>-69750135</v>
      </c>
      <c r="F12" s="22"/>
      <c r="G12" s="22">
        <v>13818813</v>
      </c>
      <c r="H12" s="22"/>
      <c r="I12" s="22">
        <f t="shared" si="0"/>
        <v>-83568948</v>
      </c>
      <c r="J12" s="22"/>
      <c r="K12" s="22">
        <v>29000</v>
      </c>
      <c r="L12" s="22"/>
      <c r="M12" s="22">
        <v>-69750135</v>
      </c>
      <c r="N12" s="22"/>
      <c r="O12" s="22">
        <v>13818813</v>
      </c>
      <c r="P12" s="22"/>
      <c r="Q12" s="22">
        <f t="shared" si="1"/>
        <v>-83568948</v>
      </c>
      <c r="T12" s="3"/>
      <c r="U12" s="3"/>
      <c r="V12" s="3"/>
      <c r="W12" s="3"/>
    </row>
    <row r="13" spans="1:23">
      <c r="A13" s="1" t="s">
        <v>119</v>
      </c>
      <c r="C13" s="22">
        <v>609000</v>
      </c>
      <c r="D13" s="23"/>
      <c r="E13" s="22">
        <v>81532233</v>
      </c>
      <c r="F13" s="22"/>
      <c r="G13" s="22">
        <v>227239035</v>
      </c>
      <c r="H13" s="22"/>
      <c r="I13" s="22">
        <f t="shared" si="0"/>
        <v>-145706802</v>
      </c>
      <c r="J13" s="22"/>
      <c r="K13" s="22">
        <v>609000</v>
      </c>
      <c r="L13" s="22"/>
      <c r="M13" s="22">
        <v>81532233</v>
      </c>
      <c r="N13" s="22"/>
      <c r="O13" s="22">
        <v>227239035</v>
      </c>
      <c r="P13" s="22"/>
      <c r="Q13" s="22">
        <f t="shared" si="1"/>
        <v>-145706802</v>
      </c>
      <c r="T13" s="3"/>
      <c r="U13" s="3"/>
      <c r="V13" s="3"/>
      <c r="W13" s="3"/>
    </row>
    <row r="14" spans="1:23">
      <c r="A14" s="1" t="s">
        <v>120</v>
      </c>
      <c r="C14" s="22">
        <v>37000</v>
      </c>
      <c r="D14" s="23"/>
      <c r="E14" s="22">
        <v>-100755312</v>
      </c>
      <c r="F14" s="22"/>
      <c r="G14" s="22">
        <v>10162558</v>
      </c>
      <c r="H14" s="22"/>
      <c r="I14" s="22">
        <f t="shared" si="0"/>
        <v>-110917870</v>
      </c>
      <c r="J14" s="22"/>
      <c r="K14" s="22">
        <v>37000</v>
      </c>
      <c r="L14" s="22"/>
      <c r="M14" s="22">
        <v>-100755312</v>
      </c>
      <c r="N14" s="22"/>
      <c r="O14" s="22">
        <v>10162558</v>
      </c>
      <c r="P14" s="22"/>
      <c r="Q14" s="22">
        <f t="shared" si="1"/>
        <v>-110917870</v>
      </c>
      <c r="T14" s="3"/>
      <c r="U14" s="3"/>
      <c r="V14" s="3"/>
      <c r="W14" s="3"/>
    </row>
    <row r="15" spans="1:23">
      <c r="A15" s="1" t="s">
        <v>121</v>
      </c>
      <c r="C15" s="22">
        <v>739000</v>
      </c>
      <c r="D15" s="23"/>
      <c r="E15" s="22">
        <v>-317924234</v>
      </c>
      <c r="F15" s="22"/>
      <c r="G15" s="22">
        <v>126677288</v>
      </c>
      <c r="H15" s="22"/>
      <c r="I15" s="22">
        <f t="shared" si="0"/>
        <v>-444601522</v>
      </c>
      <c r="J15" s="22"/>
      <c r="K15" s="22">
        <v>739000</v>
      </c>
      <c r="L15" s="22"/>
      <c r="M15" s="22">
        <v>-317974695</v>
      </c>
      <c r="N15" s="22"/>
      <c r="O15" s="22">
        <v>126677288</v>
      </c>
      <c r="P15" s="22"/>
      <c r="Q15" s="22">
        <f t="shared" si="1"/>
        <v>-444651983</v>
      </c>
      <c r="T15" s="3"/>
      <c r="U15" s="3"/>
      <c r="V15" s="3"/>
      <c r="W15" s="3"/>
    </row>
    <row r="16" spans="1:23">
      <c r="A16" s="1" t="s">
        <v>122</v>
      </c>
      <c r="C16" s="22">
        <v>1269000</v>
      </c>
      <c r="D16" s="23"/>
      <c r="E16" s="22">
        <v>828224138</v>
      </c>
      <c r="F16" s="22"/>
      <c r="G16" s="22">
        <v>88349707</v>
      </c>
      <c r="H16" s="22"/>
      <c r="I16" s="22">
        <f t="shared" si="0"/>
        <v>739874431</v>
      </c>
      <c r="J16" s="22"/>
      <c r="K16" s="22">
        <v>1269000</v>
      </c>
      <c r="L16" s="22"/>
      <c r="M16" s="22">
        <v>828224138</v>
      </c>
      <c r="N16" s="22"/>
      <c r="O16" s="22">
        <v>88349707</v>
      </c>
      <c r="P16" s="22"/>
      <c r="Q16" s="22">
        <f t="shared" si="1"/>
        <v>739874431</v>
      </c>
      <c r="T16" s="3"/>
      <c r="U16" s="3"/>
      <c r="V16" s="3"/>
      <c r="W16" s="3"/>
    </row>
    <row r="17" spans="1:17">
      <c r="A17" s="1" t="s">
        <v>41</v>
      </c>
      <c r="C17" s="16">
        <v>10367954</v>
      </c>
      <c r="D17" s="18"/>
      <c r="E17" s="16">
        <v>58159056733</v>
      </c>
      <c r="F17" s="16"/>
      <c r="G17" s="16">
        <v>43121411394</v>
      </c>
      <c r="H17" s="16"/>
      <c r="I17" s="16">
        <f t="shared" si="0"/>
        <v>15037645339</v>
      </c>
      <c r="J17" s="16"/>
      <c r="K17" s="16">
        <v>10367954</v>
      </c>
      <c r="L17" s="16"/>
      <c r="M17" s="16">
        <v>58159056733</v>
      </c>
      <c r="N17" s="16"/>
      <c r="O17" s="16">
        <v>43121411394</v>
      </c>
      <c r="P17" s="16"/>
      <c r="Q17" s="16">
        <f t="shared" si="1"/>
        <v>15037645339</v>
      </c>
    </row>
    <row r="18" spans="1:17">
      <c r="A18" s="1" t="s">
        <v>114</v>
      </c>
      <c r="C18" s="16">
        <v>200000</v>
      </c>
      <c r="D18" s="18"/>
      <c r="E18" s="16">
        <v>3536988864</v>
      </c>
      <c r="F18" s="16"/>
      <c r="G18" s="16">
        <v>3485161651</v>
      </c>
      <c r="H18" s="16"/>
      <c r="I18" s="16">
        <f t="shared" si="0"/>
        <v>51827213</v>
      </c>
      <c r="J18" s="16"/>
      <c r="K18" s="16">
        <v>200000</v>
      </c>
      <c r="L18" s="16"/>
      <c r="M18" s="16">
        <v>3536988864</v>
      </c>
      <c r="N18" s="16"/>
      <c r="O18" s="16">
        <v>3485161651</v>
      </c>
      <c r="P18" s="16"/>
      <c r="Q18" s="16">
        <f t="shared" si="1"/>
        <v>51827213</v>
      </c>
    </row>
    <row r="19" spans="1:17">
      <c r="A19" s="1" t="s">
        <v>23</v>
      </c>
      <c r="C19" s="16">
        <v>5230984</v>
      </c>
      <c r="D19" s="18"/>
      <c r="E19" s="16">
        <v>74934914467</v>
      </c>
      <c r="F19" s="16"/>
      <c r="G19" s="16">
        <v>64687065248</v>
      </c>
      <c r="H19" s="16"/>
      <c r="I19" s="16">
        <f t="shared" si="0"/>
        <v>10247849219</v>
      </c>
      <c r="J19" s="16"/>
      <c r="K19" s="16">
        <v>14772747</v>
      </c>
      <c r="L19" s="16"/>
      <c r="M19" s="16">
        <v>204639888339</v>
      </c>
      <c r="N19" s="16"/>
      <c r="O19" s="16">
        <v>182681814562</v>
      </c>
      <c r="P19" s="16"/>
      <c r="Q19" s="16">
        <f t="shared" si="1"/>
        <v>21958073777</v>
      </c>
    </row>
    <row r="20" spans="1:17">
      <c r="A20" s="1" t="s">
        <v>76</v>
      </c>
      <c r="C20" s="16">
        <v>2325534</v>
      </c>
      <c r="D20" s="18"/>
      <c r="E20" s="16">
        <v>29658336667</v>
      </c>
      <c r="F20" s="16"/>
      <c r="G20" s="16">
        <v>18678512661</v>
      </c>
      <c r="H20" s="16"/>
      <c r="I20" s="16">
        <f t="shared" si="0"/>
        <v>10979824006</v>
      </c>
      <c r="J20" s="16"/>
      <c r="K20" s="16">
        <v>2825040</v>
      </c>
      <c r="L20" s="16"/>
      <c r="M20" s="16">
        <v>34379628273</v>
      </c>
      <c r="N20" s="16"/>
      <c r="O20" s="16">
        <v>22690506917</v>
      </c>
      <c r="P20" s="16"/>
      <c r="Q20" s="16">
        <f t="shared" si="1"/>
        <v>11689121356</v>
      </c>
    </row>
    <row r="21" spans="1:17">
      <c r="A21" s="1" t="s">
        <v>19</v>
      </c>
      <c r="C21" s="16">
        <v>14155359</v>
      </c>
      <c r="D21" s="18"/>
      <c r="E21" s="16">
        <v>71803225141</v>
      </c>
      <c r="F21" s="16"/>
      <c r="G21" s="16">
        <v>45505039208</v>
      </c>
      <c r="H21" s="16"/>
      <c r="I21" s="16">
        <f t="shared" si="0"/>
        <v>26298185933</v>
      </c>
      <c r="J21" s="16"/>
      <c r="K21" s="16">
        <v>34232542</v>
      </c>
      <c r="L21" s="16"/>
      <c r="M21" s="16">
        <v>174428991925</v>
      </c>
      <c r="N21" s="16"/>
      <c r="O21" s="16">
        <v>110046885111</v>
      </c>
      <c r="P21" s="16"/>
      <c r="Q21" s="16">
        <f t="shared" si="1"/>
        <v>64382106814</v>
      </c>
    </row>
    <row r="22" spans="1:17">
      <c r="A22" s="1" t="s">
        <v>80</v>
      </c>
      <c r="C22" s="16">
        <v>236794</v>
      </c>
      <c r="D22" s="18"/>
      <c r="E22" s="16">
        <v>8116159713</v>
      </c>
      <c r="F22" s="16"/>
      <c r="G22" s="16">
        <v>6674042126</v>
      </c>
      <c r="H22" s="16"/>
      <c r="I22" s="16">
        <f t="shared" si="0"/>
        <v>1442117587</v>
      </c>
      <c r="J22" s="16"/>
      <c r="K22" s="16">
        <v>328678</v>
      </c>
      <c r="L22" s="16"/>
      <c r="M22" s="16">
        <v>10812368246</v>
      </c>
      <c r="N22" s="16"/>
      <c r="O22" s="16">
        <v>9263454299</v>
      </c>
      <c r="P22" s="16"/>
      <c r="Q22" s="16">
        <f t="shared" si="1"/>
        <v>1548913947</v>
      </c>
    </row>
    <row r="23" spans="1:17">
      <c r="A23" s="1" t="s">
        <v>36</v>
      </c>
      <c r="C23" s="16">
        <v>1488390</v>
      </c>
      <c r="D23" s="18"/>
      <c r="E23" s="16">
        <v>51280480483</v>
      </c>
      <c r="F23" s="16"/>
      <c r="G23" s="16">
        <v>26868338877</v>
      </c>
      <c r="H23" s="16"/>
      <c r="I23" s="16">
        <f t="shared" si="0"/>
        <v>24412141606</v>
      </c>
      <c r="J23" s="16"/>
      <c r="K23" s="16">
        <v>1488390</v>
      </c>
      <c r="L23" s="16"/>
      <c r="M23" s="16">
        <v>51280480483</v>
      </c>
      <c r="N23" s="16"/>
      <c r="O23" s="16">
        <v>26868338877</v>
      </c>
      <c r="P23" s="16"/>
      <c r="Q23" s="16">
        <f t="shared" si="1"/>
        <v>24412141606</v>
      </c>
    </row>
    <row r="24" spans="1:17">
      <c r="A24" s="1" t="s">
        <v>70</v>
      </c>
      <c r="C24" s="16">
        <v>2212171</v>
      </c>
      <c r="D24" s="18"/>
      <c r="E24" s="16">
        <v>59317321517</v>
      </c>
      <c r="F24" s="16"/>
      <c r="G24" s="16">
        <v>41407331598</v>
      </c>
      <c r="H24" s="16"/>
      <c r="I24" s="16">
        <f t="shared" si="0"/>
        <v>17909989919</v>
      </c>
      <c r="J24" s="16"/>
      <c r="K24" s="16">
        <v>2212171</v>
      </c>
      <c r="L24" s="16"/>
      <c r="M24" s="16">
        <v>59317321517</v>
      </c>
      <c r="N24" s="16"/>
      <c r="O24" s="16">
        <v>41407331598</v>
      </c>
      <c r="P24" s="16"/>
      <c r="Q24" s="16">
        <f t="shared" si="1"/>
        <v>17909989919</v>
      </c>
    </row>
    <row r="25" spans="1:17">
      <c r="A25" s="1" t="s">
        <v>69</v>
      </c>
      <c r="C25" s="16">
        <v>1165232</v>
      </c>
      <c r="D25" s="18"/>
      <c r="E25" s="16">
        <v>39004423646</v>
      </c>
      <c r="F25" s="16"/>
      <c r="G25" s="16">
        <v>29536621171</v>
      </c>
      <c r="H25" s="16"/>
      <c r="I25" s="16">
        <f t="shared" si="0"/>
        <v>9467802475</v>
      </c>
      <c r="J25" s="16"/>
      <c r="K25" s="16">
        <v>1165232</v>
      </c>
      <c r="L25" s="16"/>
      <c r="M25" s="16">
        <v>39004423646</v>
      </c>
      <c r="N25" s="16"/>
      <c r="O25" s="16">
        <v>29536621171</v>
      </c>
      <c r="P25" s="16"/>
      <c r="Q25" s="16">
        <f t="shared" si="1"/>
        <v>9467802475</v>
      </c>
    </row>
    <row r="26" spans="1:17">
      <c r="A26" s="1" t="s">
        <v>210</v>
      </c>
      <c r="C26" s="16">
        <v>0</v>
      </c>
      <c r="D26" s="18"/>
      <c r="E26" s="16">
        <v>0</v>
      </c>
      <c r="F26" s="16"/>
      <c r="G26" s="16">
        <v>0</v>
      </c>
      <c r="H26" s="16"/>
      <c r="I26" s="16">
        <f t="shared" si="0"/>
        <v>0</v>
      </c>
      <c r="J26" s="16"/>
      <c r="K26" s="16">
        <v>13211000</v>
      </c>
      <c r="L26" s="16"/>
      <c r="M26" s="16">
        <v>33635206000</v>
      </c>
      <c r="N26" s="16"/>
      <c r="O26" s="16">
        <v>33635206000</v>
      </c>
      <c r="P26" s="16"/>
      <c r="Q26" s="16">
        <f t="shared" si="1"/>
        <v>0</v>
      </c>
    </row>
    <row r="27" spans="1:17">
      <c r="A27" s="1" t="s">
        <v>211</v>
      </c>
      <c r="C27" s="16">
        <v>0</v>
      </c>
      <c r="D27" s="18"/>
      <c r="E27" s="16">
        <v>0</v>
      </c>
      <c r="F27" s="16"/>
      <c r="G27" s="16">
        <v>0</v>
      </c>
      <c r="H27" s="16"/>
      <c r="I27" s="16">
        <f t="shared" si="0"/>
        <v>0</v>
      </c>
      <c r="J27" s="16"/>
      <c r="K27" s="16">
        <v>600000</v>
      </c>
      <c r="L27" s="16"/>
      <c r="M27" s="16">
        <v>3695877937</v>
      </c>
      <c r="N27" s="16"/>
      <c r="O27" s="16">
        <v>3876795000</v>
      </c>
      <c r="P27" s="16"/>
      <c r="Q27" s="16">
        <f t="shared" si="1"/>
        <v>-180917063</v>
      </c>
    </row>
    <row r="28" spans="1:17">
      <c r="A28" s="1" t="s">
        <v>89</v>
      </c>
      <c r="C28" s="16">
        <v>0</v>
      </c>
      <c r="D28" s="18"/>
      <c r="E28" s="16">
        <v>0</v>
      </c>
      <c r="F28" s="16"/>
      <c r="G28" s="16">
        <v>0</v>
      </c>
      <c r="H28" s="16"/>
      <c r="I28" s="16">
        <f t="shared" si="0"/>
        <v>0</v>
      </c>
      <c r="J28" s="16"/>
      <c r="K28" s="16">
        <v>6000000</v>
      </c>
      <c r="L28" s="16"/>
      <c r="M28" s="16">
        <v>13335739735</v>
      </c>
      <c r="N28" s="16"/>
      <c r="O28" s="16">
        <v>10986240594</v>
      </c>
      <c r="P28" s="16"/>
      <c r="Q28" s="16">
        <f t="shared" si="1"/>
        <v>2349499141</v>
      </c>
    </row>
    <row r="29" spans="1:17">
      <c r="A29" s="1" t="s">
        <v>26</v>
      </c>
      <c r="C29" s="16">
        <v>0</v>
      </c>
      <c r="D29" s="18"/>
      <c r="E29" s="16">
        <v>0</v>
      </c>
      <c r="F29" s="16"/>
      <c r="G29" s="16">
        <v>0</v>
      </c>
      <c r="H29" s="16"/>
      <c r="I29" s="16">
        <f t="shared" si="0"/>
        <v>0</v>
      </c>
      <c r="J29" s="16"/>
      <c r="K29" s="16">
        <v>2400000</v>
      </c>
      <c r="L29" s="16"/>
      <c r="M29" s="16">
        <v>5149678722</v>
      </c>
      <c r="N29" s="16"/>
      <c r="O29" s="16">
        <v>5186555264</v>
      </c>
      <c r="P29" s="16"/>
      <c r="Q29" s="16">
        <f t="shared" si="1"/>
        <v>-36876542</v>
      </c>
    </row>
    <row r="30" spans="1:17">
      <c r="A30" s="1" t="s">
        <v>212</v>
      </c>
      <c r="C30" s="16">
        <v>0</v>
      </c>
      <c r="D30" s="18"/>
      <c r="E30" s="16">
        <v>0</v>
      </c>
      <c r="F30" s="16"/>
      <c r="G30" s="16">
        <v>0</v>
      </c>
      <c r="H30" s="16"/>
      <c r="I30" s="16">
        <f t="shared" si="0"/>
        <v>0</v>
      </c>
      <c r="J30" s="16"/>
      <c r="K30" s="16">
        <v>168651</v>
      </c>
      <c r="L30" s="16"/>
      <c r="M30" s="16">
        <v>11855519169</v>
      </c>
      <c r="N30" s="16"/>
      <c r="O30" s="16">
        <v>11006060118</v>
      </c>
      <c r="P30" s="16"/>
      <c r="Q30" s="16">
        <f t="shared" si="1"/>
        <v>849459051</v>
      </c>
    </row>
    <row r="31" spans="1:17">
      <c r="A31" s="1" t="s">
        <v>213</v>
      </c>
      <c r="C31" s="16">
        <v>0</v>
      </c>
      <c r="D31" s="18"/>
      <c r="E31" s="16">
        <v>0</v>
      </c>
      <c r="F31" s="16"/>
      <c r="G31" s="16">
        <v>0</v>
      </c>
      <c r="H31" s="16"/>
      <c r="I31" s="16">
        <f t="shared" si="0"/>
        <v>0</v>
      </c>
      <c r="J31" s="16"/>
      <c r="K31" s="16">
        <v>600000</v>
      </c>
      <c r="L31" s="16"/>
      <c r="M31" s="16">
        <v>33478264008</v>
      </c>
      <c r="N31" s="16"/>
      <c r="O31" s="16">
        <v>33877224000</v>
      </c>
      <c r="P31" s="16"/>
      <c r="Q31" s="16">
        <f t="shared" si="1"/>
        <v>-398959992</v>
      </c>
    </row>
    <row r="32" spans="1:17">
      <c r="A32" s="1" t="s">
        <v>64</v>
      </c>
      <c r="C32" s="16">
        <v>0</v>
      </c>
      <c r="D32" s="18"/>
      <c r="E32" s="16">
        <v>0</v>
      </c>
      <c r="F32" s="16"/>
      <c r="G32" s="16">
        <v>0</v>
      </c>
      <c r="H32" s="16"/>
      <c r="I32" s="16">
        <f t="shared" si="0"/>
        <v>0</v>
      </c>
      <c r="J32" s="16"/>
      <c r="K32" s="16">
        <v>689344</v>
      </c>
      <c r="L32" s="16"/>
      <c r="M32" s="16">
        <v>5760466806</v>
      </c>
      <c r="N32" s="16"/>
      <c r="O32" s="16">
        <v>4810401704</v>
      </c>
      <c r="P32" s="16"/>
      <c r="Q32" s="16">
        <f t="shared" si="1"/>
        <v>950065102</v>
      </c>
    </row>
    <row r="33" spans="1:21">
      <c r="A33" s="1" t="s">
        <v>214</v>
      </c>
      <c r="C33" s="16">
        <v>0</v>
      </c>
      <c r="D33" s="18"/>
      <c r="E33" s="16">
        <v>0</v>
      </c>
      <c r="F33" s="16"/>
      <c r="G33" s="16">
        <v>0</v>
      </c>
      <c r="H33" s="16"/>
      <c r="I33" s="16">
        <f t="shared" si="0"/>
        <v>0</v>
      </c>
      <c r="J33" s="16"/>
      <c r="K33" s="16">
        <v>6499214</v>
      </c>
      <c r="L33" s="16"/>
      <c r="M33" s="16">
        <v>130471516123</v>
      </c>
      <c r="N33" s="16"/>
      <c r="O33" s="16">
        <v>104638590646</v>
      </c>
      <c r="P33" s="16"/>
      <c r="Q33" s="16">
        <f t="shared" si="1"/>
        <v>25832925477</v>
      </c>
    </row>
    <row r="34" spans="1:21">
      <c r="A34" s="1" t="s">
        <v>83</v>
      </c>
      <c r="C34" s="16">
        <v>0</v>
      </c>
      <c r="D34" s="18"/>
      <c r="E34" s="16">
        <v>0</v>
      </c>
      <c r="F34" s="16"/>
      <c r="G34" s="16">
        <v>0</v>
      </c>
      <c r="H34" s="16"/>
      <c r="I34" s="16">
        <f t="shared" si="0"/>
        <v>0</v>
      </c>
      <c r="J34" s="16"/>
      <c r="K34" s="16">
        <v>1</v>
      </c>
      <c r="L34" s="16"/>
      <c r="M34" s="16">
        <v>1</v>
      </c>
      <c r="N34" s="16"/>
      <c r="O34" s="16">
        <v>3487</v>
      </c>
      <c r="P34" s="16"/>
      <c r="Q34" s="16">
        <f t="shared" si="1"/>
        <v>-3486</v>
      </c>
    </row>
    <row r="35" spans="1:21">
      <c r="A35" s="1" t="s">
        <v>215</v>
      </c>
      <c r="C35" s="16">
        <v>0</v>
      </c>
      <c r="D35" s="18"/>
      <c r="E35" s="16">
        <v>0</v>
      </c>
      <c r="F35" s="16"/>
      <c r="G35" s="16">
        <v>0</v>
      </c>
      <c r="H35" s="16"/>
      <c r="I35" s="16">
        <f t="shared" si="0"/>
        <v>0</v>
      </c>
      <c r="J35" s="16"/>
      <c r="K35" s="16">
        <v>2613145</v>
      </c>
      <c r="L35" s="16"/>
      <c r="M35" s="16">
        <v>32522852193</v>
      </c>
      <c r="N35" s="16"/>
      <c r="O35" s="16">
        <v>16397667791</v>
      </c>
      <c r="P35" s="16"/>
      <c r="Q35" s="16">
        <f t="shared" si="1"/>
        <v>16125184402</v>
      </c>
    </row>
    <row r="36" spans="1:21">
      <c r="A36" s="1" t="s">
        <v>216</v>
      </c>
      <c r="C36" s="16">
        <v>0</v>
      </c>
      <c r="D36" s="18"/>
      <c r="E36" s="16">
        <v>0</v>
      </c>
      <c r="F36" s="16"/>
      <c r="G36" s="16">
        <v>0</v>
      </c>
      <c r="H36" s="16"/>
      <c r="I36" s="16">
        <f t="shared" si="0"/>
        <v>0</v>
      </c>
      <c r="J36" s="16"/>
      <c r="K36" s="16">
        <v>5400000</v>
      </c>
      <c r="L36" s="16"/>
      <c r="M36" s="16">
        <v>110569176072</v>
      </c>
      <c r="N36" s="16"/>
      <c r="O36" s="16">
        <v>102693160800</v>
      </c>
      <c r="P36" s="16"/>
      <c r="Q36" s="16">
        <f t="shared" si="1"/>
        <v>7876015272</v>
      </c>
    </row>
    <row r="37" spans="1:21">
      <c r="A37" s="1" t="s">
        <v>45</v>
      </c>
      <c r="C37" s="16">
        <v>0</v>
      </c>
      <c r="D37" s="18"/>
      <c r="E37" s="16">
        <v>0</v>
      </c>
      <c r="F37" s="16"/>
      <c r="G37" s="16">
        <v>0</v>
      </c>
      <c r="H37" s="16"/>
      <c r="I37" s="16">
        <f t="shared" si="0"/>
        <v>0</v>
      </c>
      <c r="J37" s="16"/>
      <c r="K37" s="16">
        <v>2454083</v>
      </c>
      <c r="L37" s="16"/>
      <c r="M37" s="16">
        <v>25822309170</v>
      </c>
      <c r="N37" s="16"/>
      <c r="O37" s="16">
        <v>21296670920</v>
      </c>
      <c r="P37" s="16"/>
      <c r="Q37" s="16">
        <f t="shared" si="1"/>
        <v>4525638250</v>
      </c>
    </row>
    <row r="38" spans="1:21">
      <c r="A38" s="1" t="s">
        <v>217</v>
      </c>
      <c r="C38" s="16">
        <v>0</v>
      </c>
      <c r="D38" s="18"/>
      <c r="E38" s="16">
        <v>0</v>
      </c>
      <c r="F38" s="16"/>
      <c r="G38" s="16">
        <v>0</v>
      </c>
      <c r="H38" s="16"/>
      <c r="I38" s="16">
        <f t="shared" si="0"/>
        <v>0</v>
      </c>
      <c r="J38" s="16"/>
      <c r="K38" s="16">
        <v>7000000</v>
      </c>
      <c r="L38" s="16"/>
      <c r="M38" s="16">
        <v>73688532894</v>
      </c>
      <c r="N38" s="16"/>
      <c r="O38" s="16">
        <v>70063560000</v>
      </c>
      <c r="P38" s="16"/>
      <c r="Q38" s="16">
        <f t="shared" si="1"/>
        <v>3624972894</v>
      </c>
    </row>
    <row r="39" spans="1:21">
      <c r="A39" s="1" t="s">
        <v>95</v>
      </c>
      <c r="C39" s="16">
        <v>0</v>
      </c>
      <c r="D39" s="18"/>
      <c r="E39" s="16">
        <v>0</v>
      </c>
      <c r="F39" s="16"/>
      <c r="G39" s="16">
        <v>0</v>
      </c>
      <c r="H39" s="16"/>
      <c r="I39" s="16">
        <f t="shared" si="0"/>
        <v>0</v>
      </c>
      <c r="J39" s="16"/>
      <c r="K39" s="16">
        <v>2015100</v>
      </c>
      <c r="L39" s="16"/>
      <c r="M39" s="16">
        <v>19712612050</v>
      </c>
      <c r="N39" s="16"/>
      <c r="O39" s="16">
        <v>18027991442</v>
      </c>
      <c r="P39" s="16"/>
      <c r="Q39" s="16">
        <f t="shared" si="1"/>
        <v>1684620608</v>
      </c>
    </row>
    <row r="40" spans="1:21">
      <c r="A40" s="1" t="s">
        <v>218</v>
      </c>
      <c r="C40" s="16">
        <v>0</v>
      </c>
      <c r="D40" s="18"/>
      <c r="E40" s="16">
        <v>0</v>
      </c>
      <c r="F40" s="16"/>
      <c r="G40" s="16">
        <v>0</v>
      </c>
      <c r="H40" s="16"/>
      <c r="I40" s="16">
        <f t="shared" si="0"/>
        <v>0</v>
      </c>
      <c r="J40" s="16"/>
      <c r="K40" s="16">
        <v>420129</v>
      </c>
      <c r="L40" s="16"/>
      <c r="M40" s="16">
        <v>3359554778</v>
      </c>
      <c r="N40" s="16"/>
      <c r="O40" s="16">
        <v>3407854536</v>
      </c>
      <c r="P40" s="16"/>
      <c r="Q40" s="16">
        <f t="shared" si="1"/>
        <v>-48299758</v>
      </c>
    </row>
    <row r="41" spans="1:21">
      <c r="A41" s="1" t="s">
        <v>219</v>
      </c>
      <c r="C41" s="22">
        <v>0</v>
      </c>
      <c r="D41" s="23"/>
      <c r="E41" s="22">
        <v>0</v>
      </c>
      <c r="F41" s="22"/>
      <c r="G41" s="22">
        <v>0</v>
      </c>
      <c r="H41" s="22"/>
      <c r="I41" s="22">
        <f t="shared" si="0"/>
        <v>0</v>
      </c>
      <c r="J41" s="22"/>
      <c r="K41" s="22">
        <v>355000</v>
      </c>
      <c r="L41" s="22"/>
      <c r="M41" s="22">
        <v>98335000</v>
      </c>
      <c r="N41" s="22"/>
      <c r="O41" s="22">
        <v>426620391</v>
      </c>
      <c r="P41" s="22"/>
      <c r="Q41" s="22">
        <f>M41-O41</f>
        <v>-328285391</v>
      </c>
      <c r="T41" s="3"/>
      <c r="U41" s="3"/>
    </row>
    <row r="42" spans="1:21">
      <c r="A42" s="1" t="s">
        <v>66</v>
      </c>
      <c r="C42" s="22">
        <v>0</v>
      </c>
      <c r="D42" s="23"/>
      <c r="E42" s="22">
        <v>0</v>
      </c>
      <c r="F42" s="22"/>
      <c r="G42" s="22">
        <v>0</v>
      </c>
      <c r="H42" s="22"/>
      <c r="I42" s="22">
        <f t="shared" si="0"/>
        <v>0</v>
      </c>
      <c r="J42" s="22"/>
      <c r="K42" s="22">
        <v>241325</v>
      </c>
      <c r="L42" s="22"/>
      <c r="M42" s="22">
        <v>3838225879</v>
      </c>
      <c r="N42" s="22"/>
      <c r="O42" s="22">
        <v>3325147566</v>
      </c>
      <c r="P42" s="22"/>
      <c r="Q42" s="22">
        <f t="shared" si="1"/>
        <v>513078313</v>
      </c>
      <c r="U42" s="3"/>
    </row>
    <row r="43" spans="1:21">
      <c r="A43" s="1" t="s">
        <v>220</v>
      </c>
      <c r="C43" s="22">
        <v>0</v>
      </c>
      <c r="D43" s="23"/>
      <c r="E43" s="22">
        <v>0</v>
      </c>
      <c r="F43" s="22"/>
      <c r="G43" s="22">
        <v>0</v>
      </c>
      <c r="H43" s="22"/>
      <c r="I43" s="22">
        <f t="shared" si="0"/>
        <v>0</v>
      </c>
      <c r="J43" s="22"/>
      <c r="K43" s="22">
        <v>2750000</v>
      </c>
      <c r="L43" s="22"/>
      <c r="M43" s="22">
        <v>32606746509</v>
      </c>
      <c r="N43" s="22"/>
      <c r="O43" s="22">
        <v>32096557652</v>
      </c>
      <c r="P43" s="22"/>
      <c r="Q43" s="22">
        <f t="shared" si="1"/>
        <v>510188857</v>
      </c>
      <c r="U43" s="3"/>
    </row>
    <row r="44" spans="1:21">
      <c r="A44" s="1" t="s">
        <v>221</v>
      </c>
      <c r="C44" s="22">
        <v>0</v>
      </c>
      <c r="D44" s="23"/>
      <c r="E44" s="22">
        <v>0</v>
      </c>
      <c r="F44" s="22"/>
      <c r="G44" s="22">
        <v>0</v>
      </c>
      <c r="H44" s="22"/>
      <c r="I44" s="22">
        <f t="shared" si="0"/>
        <v>0</v>
      </c>
      <c r="J44" s="22"/>
      <c r="K44" s="22">
        <v>19000</v>
      </c>
      <c r="L44" s="22"/>
      <c r="M44" s="22">
        <v>1463000</v>
      </c>
      <c r="N44" s="22"/>
      <c r="O44" s="22">
        <v>109636885</v>
      </c>
      <c r="P44" s="22"/>
      <c r="Q44" s="22">
        <f>M44-O44</f>
        <v>-108173885</v>
      </c>
      <c r="T44" s="3"/>
      <c r="U44" s="3"/>
    </row>
    <row r="45" spans="1:21">
      <c r="A45" s="1" t="s">
        <v>81</v>
      </c>
      <c r="C45" s="16">
        <v>0</v>
      </c>
      <c r="D45" s="18"/>
      <c r="E45" s="16">
        <v>0</v>
      </c>
      <c r="F45" s="16"/>
      <c r="G45" s="16">
        <v>0</v>
      </c>
      <c r="H45" s="16"/>
      <c r="I45" s="16">
        <f t="shared" si="0"/>
        <v>0</v>
      </c>
      <c r="J45" s="16"/>
      <c r="K45" s="16">
        <v>491177</v>
      </c>
      <c r="L45" s="16"/>
      <c r="M45" s="16">
        <v>2020885373</v>
      </c>
      <c r="N45" s="16"/>
      <c r="O45" s="16">
        <v>1374567654</v>
      </c>
      <c r="P45" s="16"/>
      <c r="Q45" s="16">
        <f t="shared" si="1"/>
        <v>646317719</v>
      </c>
    </row>
    <row r="46" spans="1:21">
      <c r="A46" s="1" t="s">
        <v>54</v>
      </c>
      <c r="C46" s="16">
        <v>0</v>
      </c>
      <c r="D46" s="18"/>
      <c r="E46" s="16">
        <v>0</v>
      </c>
      <c r="F46" s="16"/>
      <c r="G46" s="16">
        <v>0</v>
      </c>
      <c r="H46" s="16"/>
      <c r="I46" s="16">
        <f t="shared" si="0"/>
        <v>0</v>
      </c>
      <c r="J46" s="16"/>
      <c r="K46" s="16">
        <v>20000</v>
      </c>
      <c r="L46" s="16"/>
      <c r="M46" s="16">
        <v>11278292542</v>
      </c>
      <c r="N46" s="16"/>
      <c r="O46" s="16">
        <v>11186243439</v>
      </c>
      <c r="P46" s="16"/>
      <c r="Q46" s="16">
        <f t="shared" si="1"/>
        <v>92049103</v>
      </c>
    </row>
    <row r="47" spans="1:21">
      <c r="A47" s="1" t="s">
        <v>49</v>
      </c>
      <c r="C47" s="16">
        <v>0</v>
      </c>
      <c r="D47" s="18"/>
      <c r="E47" s="16">
        <v>0</v>
      </c>
      <c r="F47" s="16"/>
      <c r="G47" s="16">
        <v>0</v>
      </c>
      <c r="H47" s="16"/>
      <c r="I47" s="16">
        <f t="shared" si="0"/>
        <v>0</v>
      </c>
      <c r="J47" s="16"/>
      <c r="K47" s="16">
        <v>1</v>
      </c>
      <c r="L47" s="16"/>
      <c r="M47" s="16">
        <v>1</v>
      </c>
      <c r="N47" s="16"/>
      <c r="O47" s="16">
        <v>1918</v>
      </c>
      <c r="P47" s="16"/>
      <c r="Q47" s="16">
        <f t="shared" si="1"/>
        <v>-1917</v>
      </c>
    </row>
    <row r="48" spans="1:21">
      <c r="A48" s="1" t="s">
        <v>88</v>
      </c>
      <c r="C48" s="16">
        <v>0</v>
      </c>
      <c r="D48" s="18"/>
      <c r="E48" s="16">
        <v>0</v>
      </c>
      <c r="F48" s="16"/>
      <c r="G48" s="16">
        <v>0</v>
      </c>
      <c r="H48" s="16"/>
      <c r="I48" s="16">
        <f t="shared" si="0"/>
        <v>0</v>
      </c>
      <c r="J48" s="16"/>
      <c r="K48" s="16">
        <v>1200001</v>
      </c>
      <c r="L48" s="16"/>
      <c r="M48" s="16">
        <v>5277212659</v>
      </c>
      <c r="N48" s="16"/>
      <c r="O48" s="16">
        <v>5814004478</v>
      </c>
      <c r="P48" s="16"/>
      <c r="Q48" s="16">
        <f t="shared" si="1"/>
        <v>-536791819</v>
      </c>
    </row>
    <row r="49" spans="1:17">
      <c r="A49" s="1" t="s">
        <v>86</v>
      </c>
      <c r="C49" s="16">
        <v>0</v>
      </c>
      <c r="D49" s="18"/>
      <c r="E49" s="16">
        <v>0</v>
      </c>
      <c r="F49" s="16"/>
      <c r="G49" s="16">
        <v>0</v>
      </c>
      <c r="H49" s="16"/>
      <c r="I49" s="16">
        <f t="shared" si="0"/>
        <v>0</v>
      </c>
      <c r="J49" s="16"/>
      <c r="K49" s="16">
        <v>1</v>
      </c>
      <c r="L49" s="16"/>
      <c r="M49" s="16">
        <v>1</v>
      </c>
      <c r="N49" s="16"/>
      <c r="O49" s="16">
        <v>2147</v>
      </c>
      <c r="P49" s="16"/>
      <c r="Q49" s="16">
        <f t="shared" si="1"/>
        <v>-2146</v>
      </c>
    </row>
    <row r="50" spans="1:17">
      <c r="A50" s="1" t="s">
        <v>21</v>
      </c>
      <c r="C50" s="16">
        <v>0</v>
      </c>
      <c r="D50" s="18"/>
      <c r="E50" s="16">
        <v>0</v>
      </c>
      <c r="F50" s="16"/>
      <c r="G50" s="16">
        <v>0</v>
      </c>
      <c r="H50" s="16"/>
      <c r="I50" s="16">
        <f t="shared" si="0"/>
        <v>0</v>
      </c>
      <c r="J50" s="16"/>
      <c r="K50" s="16">
        <v>1766212</v>
      </c>
      <c r="L50" s="16"/>
      <c r="M50" s="16">
        <v>26209512783</v>
      </c>
      <c r="N50" s="16"/>
      <c r="O50" s="16">
        <v>24843197901</v>
      </c>
      <c r="P50" s="16"/>
      <c r="Q50" s="16">
        <f t="shared" si="1"/>
        <v>1366314882</v>
      </c>
    </row>
    <row r="51" spans="1:17">
      <c r="A51" s="1" t="s">
        <v>222</v>
      </c>
      <c r="C51" s="16">
        <v>0</v>
      </c>
      <c r="D51" s="18"/>
      <c r="E51" s="16">
        <v>0</v>
      </c>
      <c r="F51" s="16"/>
      <c r="G51" s="16">
        <v>0</v>
      </c>
      <c r="H51" s="16"/>
      <c r="I51" s="16">
        <f t="shared" si="0"/>
        <v>0</v>
      </c>
      <c r="J51" s="16"/>
      <c r="K51" s="16">
        <v>3899999</v>
      </c>
      <c r="L51" s="16"/>
      <c r="M51" s="16">
        <v>17528654542</v>
      </c>
      <c r="N51" s="16"/>
      <c r="O51" s="16">
        <v>17949556247</v>
      </c>
      <c r="P51" s="16"/>
      <c r="Q51" s="16">
        <f t="shared" si="1"/>
        <v>-420901705</v>
      </c>
    </row>
    <row r="52" spans="1:17">
      <c r="A52" s="1" t="s">
        <v>35</v>
      </c>
      <c r="C52" s="16">
        <v>0</v>
      </c>
      <c r="D52" s="18"/>
      <c r="E52" s="16">
        <v>0</v>
      </c>
      <c r="F52" s="16"/>
      <c r="G52" s="16">
        <v>0</v>
      </c>
      <c r="H52" s="16"/>
      <c r="I52" s="16">
        <f t="shared" si="0"/>
        <v>0</v>
      </c>
      <c r="J52" s="16"/>
      <c r="K52" s="16">
        <v>3939675</v>
      </c>
      <c r="L52" s="16"/>
      <c r="M52" s="16">
        <v>18233771928</v>
      </c>
      <c r="N52" s="16"/>
      <c r="O52" s="16">
        <v>19498928490</v>
      </c>
      <c r="P52" s="16"/>
      <c r="Q52" s="16">
        <f t="shared" si="1"/>
        <v>-1265156562</v>
      </c>
    </row>
    <row r="53" spans="1:17">
      <c r="A53" s="1" t="s">
        <v>223</v>
      </c>
      <c r="C53" s="16">
        <v>0</v>
      </c>
      <c r="D53" s="18"/>
      <c r="E53" s="16">
        <v>0</v>
      </c>
      <c r="F53" s="16"/>
      <c r="G53" s="16">
        <v>0</v>
      </c>
      <c r="H53" s="16"/>
      <c r="I53" s="16">
        <f t="shared" si="0"/>
        <v>0</v>
      </c>
      <c r="J53" s="16"/>
      <c r="K53" s="16">
        <v>2339999</v>
      </c>
      <c r="L53" s="16"/>
      <c r="M53" s="16">
        <v>7337189300</v>
      </c>
      <c r="N53" s="16"/>
      <c r="O53" s="16">
        <v>7492290815</v>
      </c>
      <c r="P53" s="16"/>
      <c r="Q53" s="16">
        <f t="shared" si="1"/>
        <v>-155101515</v>
      </c>
    </row>
    <row r="54" spans="1:17">
      <c r="A54" s="1" t="s">
        <v>224</v>
      </c>
      <c r="C54" s="16">
        <v>0</v>
      </c>
      <c r="D54" s="18"/>
      <c r="E54" s="16">
        <v>0</v>
      </c>
      <c r="F54" s="16"/>
      <c r="G54" s="16">
        <v>0</v>
      </c>
      <c r="H54" s="16"/>
      <c r="I54" s="16">
        <f t="shared" si="0"/>
        <v>0</v>
      </c>
      <c r="J54" s="16"/>
      <c r="K54" s="16">
        <v>4343500</v>
      </c>
      <c r="L54" s="16"/>
      <c r="M54" s="16">
        <v>53613657174</v>
      </c>
      <c r="N54" s="16"/>
      <c r="O54" s="16">
        <v>53613657174</v>
      </c>
      <c r="P54" s="16"/>
      <c r="Q54" s="16">
        <f t="shared" si="1"/>
        <v>0</v>
      </c>
    </row>
    <row r="55" spans="1:17">
      <c r="A55" s="1" t="s">
        <v>47</v>
      </c>
      <c r="C55" s="16">
        <v>0</v>
      </c>
      <c r="D55" s="18"/>
      <c r="E55" s="16">
        <v>0</v>
      </c>
      <c r="F55" s="16"/>
      <c r="G55" s="16">
        <v>0</v>
      </c>
      <c r="H55" s="16"/>
      <c r="I55" s="16">
        <f t="shared" si="0"/>
        <v>0</v>
      </c>
      <c r="J55" s="16"/>
      <c r="K55" s="16">
        <v>400000</v>
      </c>
      <c r="L55" s="16"/>
      <c r="M55" s="16">
        <v>7880882238</v>
      </c>
      <c r="N55" s="16"/>
      <c r="O55" s="16">
        <v>4924384715</v>
      </c>
      <c r="P55" s="16"/>
      <c r="Q55" s="16">
        <f t="shared" si="1"/>
        <v>2956497523</v>
      </c>
    </row>
    <row r="56" spans="1:17">
      <c r="A56" s="1" t="s">
        <v>225</v>
      </c>
      <c r="C56" s="16">
        <v>0</v>
      </c>
      <c r="D56" s="18"/>
      <c r="E56" s="16">
        <v>0</v>
      </c>
      <c r="F56" s="16"/>
      <c r="G56" s="16">
        <v>0</v>
      </c>
      <c r="H56" s="16"/>
      <c r="I56" s="16">
        <f t="shared" si="0"/>
        <v>0</v>
      </c>
      <c r="J56" s="16"/>
      <c r="K56" s="16">
        <v>3289466</v>
      </c>
      <c r="L56" s="16"/>
      <c r="M56" s="16">
        <v>38333858087</v>
      </c>
      <c r="N56" s="16"/>
      <c r="O56" s="16">
        <v>35288689330</v>
      </c>
      <c r="P56" s="16"/>
      <c r="Q56" s="16">
        <f t="shared" si="1"/>
        <v>3045168757</v>
      </c>
    </row>
    <row r="57" spans="1:17">
      <c r="A57" s="1" t="s">
        <v>43</v>
      </c>
      <c r="C57" s="16">
        <v>0</v>
      </c>
      <c r="D57" s="18"/>
      <c r="E57" s="16">
        <v>0</v>
      </c>
      <c r="F57" s="16"/>
      <c r="G57" s="16">
        <v>0</v>
      </c>
      <c r="H57" s="16"/>
      <c r="I57" s="16">
        <f t="shared" si="0"/>
        <v>0</v>
      </c>
      <c r="J57" s="16"/>
      <c r="K57" s="16">
        <v>1</v>
      </c>
      <c r="L57" s="16"/>
      <c r="M57" s="16">
        <v>1</v>
      </c>
      <c r="N57" s="16"/>
      <c r="O57" s="16">
        <v>5226</v>
      </c>
      <c r="P57" s="16"/>
      <c r="Q57" s="16">
        <f t="shared" si="1"/>
        <v>-5225</v>
      </c>
    </row>
    <row r="58" spans="1:17">
      <c r="A58" s="1" t="s">
        <v>73</v>
      </c>
      <c r="C58" s="16">
        <v>0</v>
      </c>
      <c r="D58" s="18"/>
      <c r="E58" s="16">
        <v>0</v>
      </c>
      <c r="F58" s="16"/>
      <c r="G58" s="16">
        <v>0</v>
      </c>
      <c r="H58" s="16"/>
      <c r="I58" s="16">
        <f t="shared" si="0"/>
        <v>0</v>
      </c>
      <c r="J58" s="16"/>
      <c r="K58" s="16">
        <v>1</v>
      </c>
      <c r="L58" s="16"/>
      <c r="M58" s="16">
        <v>1</v>
      </c>
      <c r="N58" s="16"/>
      <c r="O58" s="16">
        <v>7058</v>
      </c>
      <c r="P58" s="16"/>
      <c r="Q58" s="16">
        <f t="shared" si="1"/>
        <v>-7057</v>
      </c>
    </row>
    <row r="59" spans="1:17">
      <c r="A59" s="1" t="s">
        <v>77</v>
      </c>
      <c r="C59" s="16">
        <v>0</v>
      </c>
      <c r="D59" s="18"/>
      <c r="E59" s="16">
        <v>0</v>
      </c>
      <c r="F59" s="16"/>
      <c r="G59" s="16">
        <v>0</v>
      </c>
      <c r="H59" s="16"/>
      <c r="I59" s="16">
        <f t="shared" si="0"/>
        <v>0</v>
      </c>
      <c r="J59" s="16"/>
      <c r="K59" s="16">
        <v>633607</v>
      </c>
      <c r="L59" s="16"/>
      <c r="M59" s="16">
        <v>5897234711</v>
      </c>
      <c r="N59" s="16"/>
      <c r="O59" s="16">
        <v>3733975100</v>
      </c>
      <c r="P59" s="16"/>
      <c r="Q59" s="16">
        <f t="shared" si="1"/>
        <v>2163259611</v>
      </c>
    </row>
    <row r="60" spans="1:17">
      <c r="A60" s="1" t="s">
        <v>226</v>
      </c>
      <c r="C60" s="16">
        <v>0</v>
      </c>
      <c r="D60" s="18"/>
      <c r="E60" s="16">
        <v>0</v>
      </c>
      <c r="F60" s="16"/>
      <c r="G60" s="16">
        <v>0</v>
      </c>
      <c r="H60" s="16"/>
      <c r="I60" s="16">
        <f t="shared" si="0"/>
        <v>0</v>
      </c>
      <c r="J60" s="16"/>
      <c r="K60" s="16">
        <v>5338346</v>
      </c>
      <c r="L60" s="16"/>
      <c r="M60" s="16">
        <v>49263397107</v>
      </c>
      <c r="N60" s="16"/>
      <c r="O60" s="16">
        <v>39308197258</v>
      </c>
      <c r="P60" s="16"/>
      <c r="Q60" s="16">
        <f t="shared" si="1"/>
        <v>9955199849</v>
      </c>
    </row>
    <row r="61" spans="1:17">
      <c r="A61" s="1" t="s">
        <v>62</v>
      </c>
      <c r="C61" s="16">
        <v>0</v>
      </c>
      <c r="D61" s="18"/>
      <c r="E61" s="16">
        <v>0</v>
      </c>
      <c r="F61" s="16"/>
      <c r="G61" s="16">
        <v>0</v>
      </c>
      <c r="H61" s="16"/>
      <c r="I61" s="16">
        <f t="shared" si="0"/>
        <v>0</v>
      </c>
      <c r="J61" s="16"/>
      <c r="K61" s="16">
        <v>800001</v>
      </c>
      <c r="L61" s="16"/>
      <c r="M61" s="16">
        <v>2658488903</v>
      </c>
      <c r="N61" s="16"/>
      <c r="O61" s="16">
        <v>2969429875</v>
      </c>
      <c r="P61" s="16"/>
      <c r="Q61" s="16">
        <f t="shared" si="1"/>
        <v>-310940972</v>
      </c>
    </row>
    <row r="62" spans="1:17">
      <c r="A62" s="1" t="s">
        <v>227</v>
      </c>
      <c r="C62" s="16">
        <v>0</v>
      </c>
      <c r="D62" s="18"/>
      <c r="E62" s="16">
        <v>0</v>
      </c>
      <c r="F62" s="16"/>
      <c r="G62" s="16">
        <v>0</v>
      </c>
      <c r="H62" s="16"/>
      <c r="I62" s="16">
        <f t="shared" si="0"/>
        <v>0</v>
      </c>
      <c r="J62" s="16"/>
      <c r="K62" s="16">
        <v>104300</v>
      </c>
      <c r="L62" s="16"/>
      <c r="M62" s="16">
        <v>214551462300</v>
      </c>
      <c r="N62" s="16"/>
      <c r="O62" s="16">
        <v>155837759000</v>
      </c>
      <c r="P62" s="16"/>
      <c r="Q62" s="16">
        <f t="shared" si="1"/>
        <v>58713703300</v>
      </c>
    </row>
    <row r="63" spans="1:17">
      <c r="A63" s="1" t="s">
        <v>228</v>
      </c>
      <c r="C63" s="16">
        <v>0</v>
      </c>
      <c r="D63" s="18"/>
      <c r="E63" s="16">
        <v>0</v>
      </c>
      <c r="F63" s="16"/>
      <c r="G63" s="16">
        <v>0</v>
      </c>
      <c r="H63" s="16"/>
      <c r="I63" s="16">
        <f t="shared" si="0"/>
        <v>0</v>
      </c>
      <c r="J63" s="16"/>
      <c r="K63" s="16">
        <v>80000</v>
      </c>
      <c r="L63" s="16"/>
      <c r="M63" s="16">
        <v>1105383610</v>
      </c>
      <c r="N63" s="16"/>
      <c r="O63" s="16">
        <v>1093713565</v>
      </c>
      <c r="P63" s="16"/>
      <c r="Q63" s="16">
        <f t="shared" si="1"/>
        <v>11670045</v>
      </c>
    </row>
    <row r="64" spans="1:17">
      <c r="A64" s="1" t="s">
        <v>74</v>
      </c>
      <c r="C64" s="16">
        <v>0</v>
      </c>
      <c r="D64" s="18"/>
      <c r="E64" s="16">
        <v>0</v>
      </c>
      <c r="F64" s="16"/>
      <c r="G64" s="16">
        <v>0</v>
      </c>
      <c r="H64" s="16"/>
      <c r="I64" s="16">
        <f t="shared" si="0"/>
        <v>0</v>
      </c>
      <c r="J64" s="16"/>
      <c r="K64" s="16">
        <v>13108977</v>
      </c>
      <c r="L64" s="16"/>
      <c r="M64" s="16">
        <v>49453601712</v>
      </c>
      <c r="N64" s="16"/>
      <c r="O64" s="16">
        <v>23560009297</v>
      </c>
      <c r="P64" s="16"/>
      <c r="Q64" s="16">
        <f t="shared" si="1"/>
        <v>25893592415</v>
      </c>
    </row>
    <row r="65" spans="1:17">
      <c r="A65" s="1" t="s">
        <v>229</v>
      </c>
      <c r="C65" s="16">
        <v>0</v>
      </c>
      <c r="D65" s="18"/>
      <c r="E65" s="16">
        <v>0</v>
      </c>
      <c r="F65" s="16"/>
      <c r="G65" s="16">
        <v>0</v>
      </c>
      <c r="H65" s="16"/>
      <c r="I65" s="16">
        <f t="shared" si="0"/>
        <v>0</v>
      </c>
      <c r="J65" s="16"/>
      <c r="K65" s="16">
        <v>11423673</v>
      </c>
      <c r="L65" s="16"/>
      <c r="M65" s="16">
        <v>38423695809</v>
      </c>
      <c r="N65" s="16"/>
      <c r="O65" s="16">
        <v>21848370928</v>
      </c>
      <c r="P65" s="16"/>
      <c r="Q65" s="16">
        <f t="shared" si="1"/>
        <v>16575324881</v>
      </c>
    </row>
    <row r="66" spans="1:17">
      <c r="A66" s="1" t="s">
        <v>230</v>
      </c>
      <c r="C66" s="16">
        <v>0</v>
      </c>
      <c r="D66" s="18"/>
      <c r="E66" s="16">
        <v>0</v>
      </c>
      <c r="F66" s="16"/>
      <c r="G66" s="16">
        <v>0</v>
      </c>
      <c r="H66" s="16"/>
      <c r="I66" s="16">
        <f t="shared" si="0"/>
        <v>0</v>
      </c>
      <c r="J66" s="16"/>
      <c r="K66" s="16">
        <v>638284</v>
      </c>
      <c r="L66" s="16"/>
      <c r="M66" s="16">
        <v>9496463082</v>
      </c>
      <c r="N66" s="16"/>
      <c r="O66" s="16">
        <v>7988181386</v>
      </c>
      <c r="P66" s="16"/>
      <c r="Q66" s="16">
        <f t="shared" si="1"/>
        <v>1508281696</v>
      </c>
    </row>
    <row r="67" spans="1:17">
      <c r="A67" s="1" t="s">
        <v>231</v>
      </c>
      <c r="C67" s="16">
        <v>0</v>
      </c>
      <c r="D67" s="18"/>
      <c r="E67" s="16">
        <v>0</v>
      </c>
      <c r="F67" s="16"/>
      <c r="G67" s="16">
        <v>0</v>
      </c>
      <c r="H67" s="16"/>
      <c r="I67" s="16">
        <f t="shared" si="0"/>
        <v>0</v>
      </c>
      <c r="J67" s="16"/>
      <c r="K67" s="16">
        <v>105629</v>
      </c>
      <c r="L67" s="16"/>
      <c r="M67" s="16">
        <v>1583621526</v>
      </c>
      <c r="N67" s="16"/>
      <c r="O67" s="16">
        <v>1516207327</v>
      </c>
      <c r="P67" s="16"/>
      <c r="Q67" s="16">
        <f t="shared" si="1"/>
        <v>67414199</v>
      </c>
    </row>
    <row r="68" spans="1:17">
      <c r="A68" s="1" t="s">
        <v>136</v>
      </c>
      <c r="C68" s="16">
        <v>20000</v>
      </c>
      <c r="D68" s="18"/>
      <c r="E68" s="16">
        <v>20000000000</v>
      </c>
      <c r="F68" s="16"/>
      <c r="G68" s="16">
        <v>19751379288</v>
      </c>
      <c r="H68" s="16"/>
      <c r="I68" s="16">
        <f t="shared" si="0"/>
        <v>248620712</v>
      </c>
      <c r="J68" s="16"/>
      <c r="K68" s="16">
        <v>237644</v>
      </c>
      <c r="L68" s="16"/>
      <c r="M68" s="16">
        <v>224132570439</v>
      </c>
      <c r="N68" s="16"/>
      <c r="O68" s="16">
        <v>221470799015</v>
      </c>
      <c r="P68" s="16"/>
      <c r="Q68" s="16">
        <f t="shared" si="1"/>
        <v>2661771424</v>
      </c>
    </row>
    <row r="69" spans="1:17">
      <c r="A69" s="1" t="s">
        <v>139</v>
      </c>
      <c r="C69" s="16">
        <v>26800</v>
      </c>
      <c r="D69" s="18"/>
      <c r="E69" s="16">
        <v>24945117881</v>
      </c>
      <c r="F69" s="16"/>
      <c r="G69" s="16">
        <v>23451644618</v>
      </c>
      <c r="H69" s="16"/>
      <c r="I69" s="16">
        <f t="shared" si="0"/>
        <v>1493473263</v>
      </c>
      <c r="J69" s="16"/>
      <c r="K69" s="16">
        <v>26800</v>
      </c>
      <c r="L69" s="16"/>
      <c r="M69" s="16">
        <v>24945117881</v>
      </c>
      <c r="N69" s="16"/>
      <c r="O69" s="16">
        <v>23451644618</v>
      </c>
      <c r="P69" s="16"/>
      <c r="Q69" s="16">
        <f t="shared" si="1"/>
        <v>1493473263</v>
      </c>
    </row>
    <row r="70" spans="1:17">
      <c r="A70" s="1" t="s">
        <v>132</v>
      </c>
      <c r="C70" s="16">
        <v>141386</v>
      </c>
      <c r="D70" s="18"/>
      <c r="E70" s="16">
        <v>120033187197</v>
      </c>
      <c r="F70" s="16"/>
      <c r="G70" s="16">
        <v>120016203636</v>
      </c>
      <c r="H70" s="16"/>
      <c r="I70" s="16">
        <f t="shared" si="0"/>
        <v>16983561</v>
      </c>
      <c r="J70" s="16"/>
      <c r="K70" s="16">
        <v>265152</v>
      </c>
      <c r="L70" s="16"/>
      <c r="M70" s="16">
        <v>220308855875</v>
      </c>
      <c r="N70" s="16"/>
      <c r="O70" s="16">
        <v>219937896885</v>
      </c>
      <c r="P70" s="16"/>
      <c r="Q70" s="16">
        <f t="shared" si="1"/>
        <v>370958990</v>
      </c>
    </row>
    <row r="71" spans="1:17">
      <c r="A71" s="1" t="s">
        <v>151</v>
      </c>
      <c r="C71" s="16">
        <v>309279</v>
      </c>
      <c r="D71" s="18"/>
      <c r="E71" s="16">
        <v>300120429677</v>
      </c>
      <c r="F71" s="16"/>
      <c r="G71" s="16">
        <v>300020005003</v>
      </c>
      <c r="H71" s="16"/>
      <c r="I71" s="16">
        <f t="shared" si="0"/>
        <v>100424674</v>
      </c>
      <c r="J71" s="16"/>
      <c r="K71" s="16">
        <v>474279</v>
      </c>
      <c r="L71" s="16"/>
      <c r="M71" s="16">
        <v>457296867371</v>
      </c>
      <c r="N71" s="16"/>
      <c r="O71" s="16">
        <v>468289500628</v>
      </c>
      <c r="P71" s="16"/>
      <c r="Q71" s="16">
        <f t="shared" si="1"/>
        <v>-10992633257</v>
      </c>
    </row>
    <row r="72" spans="1:17">
      <c r="A72" s="1" t="s">
        <v>142</v>
      </c>
      <c r="C72" s="16">
        <v>26210</v>
      </c>
      <c r="D72" s="18"/>
      <c r="E72" s="16">
        <v>25806929647</v>
      </c>
      <c r="F72" s="16"/>
      <c r="G72" s="16">
        <v>25883350365</v>
      </c>
      <c r="H72" s="16"/>
      <c r="I72" s="16">
        <f t="shared" si="0"/>
        <v>-76420718</v>
      </c>
      <c r="J72" s="16"/>
      <c r="K72" s="16">
        <v>380630</v>
      </c>
      <c r="L72" s="16"/>
      <c r="M72" s="16">
        <v>374306879176</v>
      </c>
      <c r="N72" s="16"/>
      <c r="O72" s="16">
        <v>375912035379</v>
      </c>
      <c r="P72" s="16"/>
      <c r="Q72" s="16">
        <f t="shared" si="1"/>
        <v>-1605156203</v>
      </c>
    </row>
    <row r="73" spans="1:17">
      <c r="A73" s="1" t="s">
        <v>232</v>
      </c>
      <c r="C73" s="16">
        <v>0</v>
      </c>
      <c r="D73" s="18"/>
      <c r="E73" s="16">
        <v>0</v>
      </c>
      <c r="F73" s="16"/>
      <c r="G73" s="16">
        <v>0</v>
      </c>
      <c r="H73" s="16"/>
      <c r="I73" s="16">
        <f t="shared" ref="I73:I88" si="2">E73-G73</f>
        <v>0</v>
      </c>
      <c r="J73" s="16"/>
      <c r="K73" s="16">
        <v>23800</v>
      </c>
      <c r="L73" s="16"/>
      <c r="M73" s="16">
        <v>18943745826</v>
      </c>
      <c r="N73" s="16"/>
      <c r="O73" s="16">
        <v>18955881623</v>
      </c>
      <c r="P73" s="16"/>
      <c r="Q73" s="16">
        <f t="shared" ref="Q73:Q87" si="3">M73-O73</f>
        <v>-12135797</v>
      </c>
    </row>
    <row r="74" spans="1:17">
      <c r="A74" s="1" t="s">
        <v>233</v>
      </c>
      <c r="C74" s="16">
        <v>0</v>
      </c>
      <c r="D74" s="18"/>
      <c r="E74" s="16">
        <v>0</v>
      </c>
      <c r="F74" s="16"/>
      <c r="G74" s="16">
        <v>0</v>
      </c>
      <c r="H74" s="16"/>
      <c r="I74" s="16">
        <f t="shared" si="2"/>
        <v>0</v>
      </c>
      <c r="J74" s="16"/>
      <c r="K74" s="16">
        <v>326016</v>
      </c>
      <c r="L74" s="16"/>
      <c r="M74" s="16">
        <v>318639590434</v>
      </c>
      <c r="N74" s="16"/>
      <c r="O74" s="16">
        <v>311442744539</v>
      </c>
      <c r="P74" s="16"/>
      <c r="Q74" s="16">
        <f t="shared" si="3"/>
        <v>7196845895</v>
      </c>
    </row>
    <row r="75" spans="1:17">
      <c r="A75" s="1" t="s">
        <v>234</v>
      </c>
      <c r="C75" s="16">
        <v>0</v>
      </c>
      <c r="D75" s="18"/>
      <c r="E75" s="16">
        <v>0</v>
      </c>
      <c r="F75" s="16"/>
      <c r="G75" s="16">
        <v>0</v>
      </c>
      <c r="H75" s="16"/>
      <c r="I75" s="16">
        <f t="shared" si="2"/>
        <v>0</v>
      </c>
      <c r="J75" s="16"/>
      <c r="K75" s="16">
        <v>30257</v>
      </c>
      <c r="L75" s="16"/>
      <c r="M75" s="16">
        <v>29589847207</v>
      </c>
      <c r="N75" s="16"/>
      <c r="O75" s="16">
        <v>28892528570</v>
      </c>
      <c r="P75" s="16"/>
      <c r="Q75" s="16">
        <f t="shared" si="3"/>
        <v>697318637</v>
      </c>
    </row>
    <row r="76" spans="1:17">
      <c r="A76" s="1" t="s">
        <v>235</v>
      </c>
      <c r="C76" s="16">
        <v>0</v>
      </c>
      <c r="D76" s="18"/>
      <c r="E76" s="16">
        <v>0</v>
      </c>
      <c r="F76" s="16"/>
      <c r="G76" s="16">
        <v>0</v>
      </c>
      <c r="H76" s="16"/>
      <c r="I76" s="16">
        <f t="shared" si="2"/>
        <v>0</v>
      </c>
      <c r="J76" s="16"/>
      <c r="K76" s="16">
        <v>274550</v>
      </c>
      <c r="L76" s="16"/>
      <c r="M76" s="16">
        <v>248671139325</v>
      </c>
      <c r="N76" s="16"/>
      <c r="O76" s="16">
        <v>245403212604</v>
      </c>
      <c r="P76" s="16"/>
      <c r="Q76" s="16">
        <f t="shared" si="3"/>
        <v>3267926721</v>
      </c>
    </row>
    <row r="77" spans="1:17">
      <c r="A77" s="1" t="s">
        <v>236</v>
      </c>
      <c r="C77" s="16">
        <v>0</v>
      </c>
      <c r="D77" s="18"/>
      <c r="E77" s="16">
        <v>0</v>
      </c>
      <c r="F77" s="16"/>
      <c r="G77" s="16">
        <v>0</v>
      </c>
      <c r="H77" s="16"/>
      <c r="I77" s="16">
        <f t="shared" si="2"/>
        <v>0</v>
      </c>
      <c r="J77" s="16"/>
      <c r="K77" s="16">
        <v>31400</v>
      </c>
      <c r="L77" s="16"/>
      <c r="M77" s="16">
        <v>24975576358</v>
      </c>
      <c r="N77" s="16"/>
      <c r="O77" s="16">
        <v>24958475456</v>
      </c>
      <c r="P77" s="16"/>
      <c r="Q77" s="16">
        <f t="shared" si="3"/>
        <v>17100902</v>
      </c>
    </row>
    <row r="78" spans="1:17">
      <c r="A78" s="1" t="s">
        <v>237</v>
      </c>
      <c r="C78" s="16">
        <v>0</v>
      </c>
      <c r="D78" s="18"/>
      <c r="E78" s="16">
        <v>0</v>
      </c>
      <c r="F78" s="16"/>
      <c r="G78" s="16">
        <v>0</v>
      </c>
      <c r="H78" s="16"/>
      <c r="I78" s="16">
        <f t="shared" si="2"/>
        <v>0</v>
      </c>
      <c r="J78" s="16"/>
      <c r="K78" s="16">
        <v>49500</v>
      </c>
      <c r="L78" s="16"/>
      <c r="M78" s="16">
        <v>32280906032</v>
      </c>
      <c r="N78" s="16"/>
      <c r="O78" s="16">
        <v>31882164588</v>
      </c>
      <c r="P78" s="16"/>
      <c r="Q78" s="16">
        <f t="shared" si="3"/>
        <v>398741444</v>
      </c>
    </row>
    <row r="79" spans="1:17">
      <c r="A79" s="1" t="s">
        <v>238</v>
      </c>
      <c r="C79" s="16">
        <v>0</v>
      </c>
      <c r="D79" s="18"/>
      <c r="E79" s="16">
        <v>0</v>
      </c>
      <c r="F79" s="16"/>
      <c r="G79" s="16">
        <v>0</v>
      </c>
      <c r="H79" s="16"/>
      <c r="I79" s="16">
        <f t="shared" si="2"/>
        <v>0</v>
      </c>
      <c r="J79" s="16"/>
      <c r="K79" s="16">
        <v>19300</v>
      </c>
      <c r="L79" s="16"/>
      <c r="M79" s="16">
        <v>12354485348</v>
      </c>
      <c r="N79" s="16"/>
      <c r="O79" s="16">
        <v>12214256422</v>
      </c>
      <c r="P79" s="16"/>
      <c r="Q79" s="16">
        <f t="shared" si="3"/>
        <v>140228926</v>
      </c>
    </row>
    <row r="80" spans="1:17">
      <c r="A80" s="1" t="s">
        <v>239</v>
      </c>
      <c r="C80" s="16">
        <v>0</v>
      </c>
      <c r="D80" s="18"/>
      <c r="E80" s="16">
        <v>0</v>
      </c>
      <c r="F80" s="16"/>
      <c r="G80" s="16">
        <v>0</v>
      </c>
      <c r="H80" s="16"/>
      <c r="I80" s="16">
        <f t="shared" si="2"/>
        <v>0</v>
      </c>
      <c r="J80" s="16"/>
      <c r="K80" s="16">
        <v>13500</v>
      </c>
      <c r="L80" s="16"/>
      <c r="M80" s="16">
        <v>8312474095</v>
      </c>
      <c r="N80" s="16"/>
      <c r="O80" s="16">
        <v>8215350751</v>
      </c>
      <c r="P80" s="16"/>
      <c r="Q80" s="16">
        <f t="shared" si="3"/>
        <v>97123344</v>
      </c>
    </row>
    <row r="81" spans="1:20">
      <c r="A81" s="1" t="s">
        <v>240</v>
      </c>
      <c r="C81" s="16">
        <v>0</v>
      </c>
      <c r="D81" s="18"/>
      <c r="E81" s="16">
        <v>0</v>
      </c>
      <c r="F81" s="16"/>
      <c r="G81" s="16">
        <v>0</v>
      </c>
      <c r="H81" s="16"/>
      <c r="I81" s="16">
        <f t="shared" si="2"/>
        <v>0</v>
      </c>
      <c r="J81" s="16"/>
      <c r="K81" s="16">
        <v>100</v>
      </c>
      <c r="L81" s="16"/>
      <c r="M81" s="16">
        <v>62988582</v>
      </c>
      <c r="N81" s="16"/>
      <c r="O81" s="16">
        <v>62165264</v>
      </c>
      <c r="P81" s="16"/>
      <c r="Q81" s="16">
        <f t="shared" si="3"/>
        <v>823318</v>
      </c>
    </row>
    <row r="82" spans="1:20">
      <c r="A82" s="1" t="s">
        <v>189</v>
      </c>
      <c r="C82" s="16">
        <v>0</v>
      </c>
      <c r="D82" s="18"/>
      <c r="E82" s="16">
        <v>0</v>
      </c>
      <c r="F82" s="16"/>
      <c r="G82" s="16">
        <v>0</v>
      </c>
      <c r="H82" s="16"/>
      <c r="I82" s="16">
        <f t="shared" si="2"/>
        <v>0</v>
      </c>
      <c r="J82" s="16"/>
      <c r="K82" s="16">
        <v>10000</v>
      </c>
      <c r="L82" s="16"/>
      <c r="M82" s="16">
        <v>10000000000</v>
      </c>
      <c r="N82" s="16"/>
      <c r="O82" s="16">
        <v>9998177501</v>
      </c>
      <c r="P82" s="16"/>
      <c r="Q82" s="16">
        <f t="shared" si="3"/>
        <v>1822499</v>
      </c>
    </row>
    <row r="83" spans="1:20">
      <c r="A83" s="1" t="s">
        <v>241</v>
      </c>
      <c r="C83" s="16">
        <v>0</v>
      </c>
      <c r="D83" s="18"/>
      <c r="E83" s="16">
        <v>0</v>
      </c>
      <c r="F83" s="16"/>
      <c r="G83" s="16">
        <v>0</v>
      </c>
      <c r="H83" s="16"/>
      <c r="I83" s="16">
        <f>E83-G83</f>
        <v>0</v>
      </c>
      <c r="J83" s="16"/>
      <c r="K83" s="16">
        <v>50000</v>
      </c>
      <c r="L83" s="16"/>
      <c r="M83" s="16">
        <v>40580143517</v>
      </c>
      <c r="N83" s="16"/>
      <c r="O83" s="16">
        <v>40407322500</v>
      </c>
      <c r="P83" s="16"/>
      <c r="Q83" s="16">
        <f t="shared" si="3"/>
        <v>172821017</v>
      </c>
    </row>
    <row r="84" spans="1:20">
      <c r="A84" s="1" t="s">
        <v>242</v>
      </c>
      <c r="C84" s="16">
        <v>0</v>
      </c>
      <c r="D84" s="18"/>
      <c r="E84" s="16">
        <v>0</v>
      </c>
      <c r="F84" s="16"/>
      <c r="G84" s="16">
        <v>0</v>
      </c>
      <c r="H84" s="16"/>
      <c r="I84" s="16">
        <f t="shared" si="2"/>
        <v>0</v>
      </c>
      <c r="J84" s="16"/>
      <c r="K84" s="16">
        <v>186000</v>
      </c>
      <c r="L84" s="16"/>
      <c r="M84" s="16">
        <v>151202964669</v>
      </c>
      <c r="N84" s="16"/>
      <c r="O84" s="16">
        <v>149889222415</v>
      </c>
      <c r="P84" s="16"/>
      <c r="Q84" s="16">
        <f t="shared" si="3"/>
        <v>1313742254</v>
      </c>
    </row>
    <row r="85" spans="1:20">
      <c r="A85" s="1" t="s">
        <v>187</v>
      </c>
      <c r="C85" s="16">
        <v>0</v>
      </c>
      <c r="D85" s="18"/>
      <c r="E85" s="16">
        <v>0</v>
      </c>
      <c r="F85" s="16"/>
      <c r="G85" s="16">
        <v>0</v>
      </c>
      <c r="H85" s="16"/>
      <c r="I85" s="16">
        <f t="shared" si="2"/>
        <v>0</v>
      </c>
      <c r="J85" s="16"/>
      <c r="K85" s="16">
        <v>150000</v>
      </c>
      <c r="L85" s="16"/>
      <c r="M85" s="16">
        <v>137094306719</v>
      </c>
      <c r="N85" s="16"/>
      <c r="O85" s="16">
        <v>147723220312</v>
      </c>
      <c r="P85" s="16"/>
      <c r="Q85" s="16">
        <f>M85-O85</f>
        <v>-10628913593</v>
      </c>
    </row>
    <row r="86" spans="1:20">
      <c r="A86" s="1" t="s">
        <v>145</v>
      </c>
      <c r="C86" s="16">
        <v>0</v>
      </c>
      <c r="D86" s="18"/>
      <c r="E86" s="16">
        <v>0</v>
      </c>
      <c r="F86" s="16"/>
      <c r="G86" s="16">
        <v>0</v>
      </c>
      <c r="H86" s="16"/>
      <c r="I86" s="16">
        <f t="shared" si="2"/>
        <v>0</v>
      </c>
      <c r="J86" s="16"/>
      <c r="K86" s="16">
        <v>100000</v>
      </c>
      <c r="L86" s="16"/>
      <c r="M86" s="16">
        <v>96538482688</v>
      </c>
      <c r="N86" s="16"/>
      <c r="O86" s="16">
        <v>97881255805</v>
      </c>
      <c r="P86" s="16"/>
      <c r="Q86" s="16">
        <f t="shared" si="3"/>
        <v>-1342773117</v>
      </c>
    </row>
    <row r="87" spans="1:20">
      <c r="A87" s="1" t="s">
        <v>185</v>
      </c>
      <c r="C87" s="16">
        <v>0</v>
      </c>
      <c r="D87" s="18"/>
      <c r="E87" s="16">
        <v>0</v>
      </c>
      <c r="F87" s="16"/>
      <c r="G87" s="16">
        <v>0</v>
      </c>
      <c r="H87" s="16"/>
      <c r="I87" s="16">
        <f t="shared" si="2"/>
        <v>0</v>
      </c>
      <c r="J87" s="16"/>
      <c r="K87" s="16">
        <v>2000</v>
      </c>
      <c r="L87" s="16"/>
      <c r="M87" s="16">
        <v>1881658890</v>
      </c>
      <c r="N87" s="16"/>
      <c r="O87" s="16">
        <v>1922651456</v>
      </c>
      <c r="P87" s="16"/>
      <c r="Q87" s="16">
        <f t="shared" si="3"/>
        <v>-40992566</v>
      </c>
    </row>
    <row r="88" spans="1:20">
      <c r="A88" s="1" t="s">
        <v>182</v>
      </c>
      <c r="C88" s="16">
        <v>0</v>
      </c>
      <c r="D88" s="18"/>
      <c r="E88" s="16">
        <v>0</v>
      </c>
      <c r="F88" s="16"/>
      <c r="G88" s="16">
        <v>0</v>
      </c>
      <c r="H88" s="16"/>
      <c r="I88" s="16">
        <f t="shared" si="2"/>
        <v>0</v>
      </c>
      <c r="J88" s="16"/>
      <c r="K88" s="16">
        <v>50000</v>
      </c>
      <c r="L88" s="16"/>
      <c r="M88" s="16">
        <v>46741526563</v>
      </c>
      <c r="N88" s="16"/>
      <c r="O88" s="16">
        <v>50490846875</v>
      </c>
      <c r="P88" s="16"/>
      <c r="Q88" s="16">
        <f>M88-O88</f>
        <v>-3749320312</v>
      </c>
    </row>
    <row r="89" spans="1:20" ht="24.75" thickBot="1">
      <c r="C89" s="16"/>
      <c r="D89" s="18"/>
      <c r="E89" s="17">
        <f>SUM(E8:E88)</f>
        <v>965138800367</v>
      </c>
      <c r="F89" s="16"/>
      <c r="G89" s="17">
        <f>SUM(G8:G88)</f>
        <v>827799979564</v>
      </c>
      <c r="H89" s="16"/>
      <c r="I89" s="17">
        <f>SUM(I8:I88)</f>
        <v>137338820803</v>
      </c>
      <c r="J89" s="16"/>
      <c r="K89" s="16"/>
      <c r="L89" s="16"/>
      <c r="M89" s="17">
        <f>SUM(M8:M88)</f>
        <v>4307696451395</v>
      </c>
      <c r="N89" s="16"/>
      <c r="O89" s="17">
        <f>SUM(O8:O88)</f>
        <v>3942789473736</v>
      </c>
      <c r="P89" s="16"/>
      <c r="Q89" s="17">
        <f>SUM(Q8:Q88)</f>
        <v>364906977659</v>
      </c>
    </row>
    <row r="90" spans="1:20" ht="24.75" thickTop="1">
      <c r="G90" s="8"/>
      <c r="H90" s="8"/>
      <c r="I90" s="8"/>
      <c r="J90" s="8">
        <f t="shared" ref="J90:N90" si="4">SUM(J8:J67)</f>
        <v>0</v>
      </c>
      <c r="K90" s="8"/>
      <c r="L90" s="8"/>
      <c r="M90" s="8"/>
      <c r="N90" s="8">
        <f t="shared" si="4"/>
        <v>0</v>
      </c>
      <c r="O90" s="8"/>
      <c r="P90" s="8"/>
      <c r="Q90" s="8"/>
    </row>
    <row r="91" spans="1:20">
      <c r="E91" s="3"/>
      <c r="Q91" s="3"/>
    </row>
    <row r="92" spans="1:20">
      <c r="E92" s="3"/>
      <c r="Q92" s="3"/>
    </row>
    <row r="93" spans="1:20">
      <c r="E93" s="3"/>
      <c r="Q93" s="3"/>
    </row>
    <row r="94" spans="1:20">
      <c r="E94" s="3"/>
      <c r="G94" s="8"/>
      <c r="H94" s="8"/>
      <c r="I94" s="8"/>
      <c r="J94" s="8">
        <f t="shared" ref="J94:N94" si="5">SUM(J68:J88)</f>
        <v>0</v>
      </c>
      <c r="K94" s="8"/>
      <c r="L94" s="8"/>
      <c r="M94" s="8"/>
      <c r="N94" s="8">
        <f t="shared" si="5"/>
        <v>0</v>
      </c>
      <c r="O94" s="8"/>
      <c r="P94" s="8"/>
      <c r="Q94" s="3"/>
      <c r="T94" s="3"/>
    </row>
    <row r="95" spans="1:20">
      <c r="E95" s="3"/>
      <c r="Q9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2023-03-25T05:32:14Z</dcterms:created>
  <dcterms:modified xsi:type="dcterms:W3CDTF">2023-03-29T12:13:55Z</dcterms:modified>
</cp:coreProperties>
</file>