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\"/>
    </mc:Choice>
  </mc:AlternateContent>
  <xr:revisionPtr revIDLastSave="0" documentId="13_ncr:1_{9A2E266A-C7B0-4E3D-A8B5-F367605955C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10" i="15"/>
  <c r="C9" i="15"/>
  <c r="C8" i="15"/>
  <c r="K11" i="13"/>
  <c r="K9" i="13"/>
  <c r="K10" i="13"/>
  <c r="K8" i="13"/>
  <c r="G11" i="13"/>
  <c r="G9" i="13"/>
  <c r="G10" i="13"/>
  <c r="G8" i="13"/>
  <c r="I11" i="13"/>
  <c r="E11" i="13"/>
  <c r="I29" i="12"/>
  <c r="I30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8" i="12"/>
  <c r="I8" i="12"/>
  <c r="O30" i="12"/>
  <c r="M30" i="12"/>
  <c r="K30" i="12"/>
  <c r="G30" i="12"/>
  <c r="E30" i="12"/>
  <c r="C30" i="12"/>
  <c r="C116" i="11"/>
  <c r="E116" i="11"/>
  <c r="G116" i="11"/>
  <c r="I116" i="11"/>
  <c r="C7" i="15" s="1"/>
  <c r="M116" i="11"/>
  <c r="O116" i="11"/>
  <c r="Q116" i="11"/>
  <c r="Q53" i="11"/>
  <c r="S53" i="11" s="1"/>
  <c r="S14" i="11"/>
  <c r="S9" i="11"/>
  <c r="S10" i="11"/>
  <c r="S11" i="11"/>
  <c r="S12" i="11"/>
  <c r="S13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16" i="11" s="1"/>
  <c r="S105" i="11"/>
  <c r="S106" i="11"/>
  <c r="S107" i="11"/>
  <c r="S108" i="11"/>
  <c r="S109" i="11"/>
  <c r="S110" i="11"/>
  <c r="S111" i="11"/>
  <c r="S112" i="11"/>
  <c r="S113" i="11"/>
  <c r="S114" i="11"/>
  <c r="S11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8" i="11"/>
  <c r="S8" i="11"/>
  <c r="Q30" i="12" l="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4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Q8" i="10"/>
  <c r="I8" i="10"/>
  <c r="O76" i="10"/>
  <c r="M76" i="10"/>
  <c r="I76" i="10"/>
  <c r="G76" i="10"/>
  <c r="E76" i="10"/>
  <c r="O101" i="9"/>
  <c r="M101" i="9"/>
  <c r="I100" i="9"/>
  <c r="G101" i="9"/>
  <c r="E10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8" i="9"/>
  <c r="Q101" i="9" s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8" i="9"/>
  <c r="I101" i="9" s="1"/>
  <c r="S15" i="8"/>
  <c r="Q15" i="8"/>
  <c r="O15" i="8"/>
  <c r="I15" i="8"/>
  <c r="M15" i="8"/>
  <c r="K15" i="8"/>
  <c r="I19" i="7"/>
  <c r="K19" i="7"/>
  <c r="M19" i="7"/>
  <c r="O19" i="7"/>
  <c r="Q19" i="7"/>
  <c r="S19" i="7"/>
  <c r="S11" i="6"/>
  <c r="K11" i="6"/>
  <c r="M11" i="6"/>
  <c r="O11" i="6"/>
  <c r="Q11" i="6"/>
  <c r="AK16" i="3"/>
  <c r="Q16" i="3"/>
  <c r="S16" i="3"/>
  <c r="W16" i="3"/>
  <c r="AA16" i="3"/>
  <c r="AG16" i="3"/>
  <c r="AI16" i="3"/>
  <c r="W102" i="1"/>
  <c r="U102" i="1"/>
  <c r="O102" i="1"/>
  <c r="K102" i="1"/>
  <c r="G102" i="1"/>
  <c r="E102" i="1"/>
  <c r="Y102" i="1" l="1"/>
  <c r="K34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95" i="11"/>
  <c r="K99" i="11"/>
  <c r="K103" i="11"/>
  <c r="K107" i="11"/>
  <c r="K111" i="11"/>
  <c r="K115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80" i="11"/>
  <c r="K84" i="11"/>
  <c r="K88" i="11"/>
  <c r="K96" i="11"/>
  <c r="K100" i="11"/>
  <c r="K104" i="11"/>
  <c r="K108" i="11"/>
  <c r="K92" i="11"/>
  <c r="K8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5" i="11"/>
  <c r="K89" i="11"/>
  <c r="K93" i="11"/>
  <c r="K97" i="11"/>
  <c r="K101" i="11"/>
  <c r="K105" i="11"/>
  <c r="K109" i="11"/>
  <c r="K113" i="11"/>
  <c r="K10" i="11"/>
  <c r="K14" i="11"/>
  <c r="K18" i="11"/>
  <c r="K22" i="11"/>
  <c r="K26" i="11"/>
  <c r="K30" i="11"/>
  <c r="K38" i="11"/>
  <c r="K42" i="11"/>
  <c r="K46" i="11"/>
  <c r="K50" i="11"/>
  <c r="K54" i="11"/>
  <c r="K58" i="11"/>
  <c r="K62" i="11"/>
  <c r="K66" i="11"/>
  <c r="K70" i="11"/>
  <c r="K74" i="11"/>
  <c r="K78" i="11"/>
  <c r="K82" i="11"/>
  <c r="K86" i="11"/>
  <c r="K90" i="11"/>
  <c r="K94" i="11"/>
  <c r="K98" i="11"/>
  <c r="K102" i="11"/>
  <c r="K106" i="11"/>
  <c r="K110" i="11"/>
  <c r="K114" i="11"/>
  <c r="K112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65" i="11"/>
  <c r="U69" i="11"/>
  <c r="U73" i="11"/>
  <c r="U77" i="11"/>
  <c r="U81" i="11"/>
  <c r="U85" i="11"/>
  <c r="U89" i="11"/>
  <c r="U93" i="11"/>
  <c r="U97" i="11"/>
  <c r="U101" i="11"/>
  <c r="U105" i="11"/>
  <c r="U109" i="11"/>
  <c r="U113" i="11"/>
  <c r="U8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82" i="11"/>
  <c r="U86" i="11"/>
  <c r="U90" i="11"/>
  <c r="U94" i="11"/>
  <c r="U98" i="11"/>
  <c r="U102" i="11"/>
  <c r="U106" i="11"/>
  <c r="U110" i="11"/>
  <c r="U114" i="11"/>
  <c r="U96" i="11"/>
  <c r="U112" i="11"/>
  <c r="U11" i="11"/>
  <c r="U15" i="11"/>
  <c r="U19" i="11"/>
  <c r="U23" i="11"/>
  <c r="U27" i="11"/>
  <c r="U31" i="11"/>
  <c r="U35" i="11"/>
  <c r="U39" i="11"/>
  <c r="U43" i="11"/>
  <c r="U47" i="11"/>
  <c r="U55" i="11"/>
  <c r="U59" i="11"/>
  <c r="U63" i="11"/>
  <c r="U67" i="11"/>
  <c r="U71" i="11"/>
  <c r="U75" i="11"/>
  <c r="U79" i="11"/>
  <c r="U83" i="11"/>
  <c r="U87" i="11"/>
  <c r="U91" i="11"/>
  <c r="U95" i="11"/>
  <c r="U99" i="11"/>
  <c r="U103" i="11"/>
  <c r="U107" i="11"/>
  <c r="U111" i="11"/>
  <c r="U115" i="11"/>
  <c r="U100" i="11"/>
  <c r="U104" i="11"/>
  <c r="U108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68" i="11"/>
  <c r="U72" i="11"/>
  <c r="U76" i="11"/>
  <c r="U80" i="11"/>
  <c r="U84" i="11"/>
  <c r="U88" i="11"/>
  <c r="U92" i="11"/>
  <c r="U51" i="11"/>
  <c r="Q76" i="10"/>
  <c r="K116" i="11" l="1"/>
  <c r="U116" i="11"/>
</calcChain>
</file>

<file path=xl/sharedStrings.xml><?xml version="1.0" encoding="utf-8"?>
<sst xmlns="http://schemas.openxmlformats.org/spreadsheetml/2006/main" count="847" uniqueCount="241">
  <si>
    <t>صندوق سرمایه‌گذاری توسعه اطلس مفید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</si>
  <si>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</si>
  <si>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</si>
  <si>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</si>
  <si>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</si>
  <si>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</si>
  <si>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</si>
  <si>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</si>
  <si>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</si>
  <si>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</si>
  <si>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</si>
  <si>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</si>
  <si>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</si>
  <si>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</si>
  <si>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</si>
  <si>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</si>
  <si>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</si>
  <si>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</si>
  <si>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</si>
  <si>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</si>
  <si>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</si>
  <si>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</si>
  <si>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</si>
  <si>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</si>
  <si>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</si>
  <si>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</si>
  <si>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</si>
  <si>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</si>
  <si>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</si>
  <si>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</si>
  <si>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</si>
  <si>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</si>
  <si>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</si>
  <si>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</si>
  <si>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</si>
  <si>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تامین سرمایه نوین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</si>
  <si>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</si>
  <si>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</si>
  <si>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</si>
  <si>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</si>
  <si>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توسعه حمل و نقل ریلی پارسیان</t>
  </si>
  <si>
    <t>توسعه‌معادن‌وفلزات‌</t>
  </si>
  <si>
    <t>تولید و توسعه سرب روی ایرانیان</t>
  </si>
  <si>
    <t>تولیدی و خدمات صنایع نسوز توکا</t>
  </si>
  <si>
    <t>تولیدی‌مهرام‌</t>
  </si>
  <si>
    <t>ح . واسپاری ملت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</si>
  <si>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</si>
  <si>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</si>
  <si>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</si>
  <si>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</si>
  <si>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</si>
  <si>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ذوب آهن اصفهان</t>
  </si>
  <si>
    <t>زعفران0210نگین سحرخیز(پ)</t>
  </si>
  <si>
    <t>زغال سنگ پروده طبس</t>
  </si>
  <si>
    <t>سپنتا</t>
  </si>
  <si>
    <t>سخت آژند</t>
  </si>
  <si>
    <t>سرما آفرین‌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</si>
  <si>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</si>
  <si>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</si>
  <si>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</si>
  <si>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</si>
  <si>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</si>
  <si>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</si>
  <si>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</si>
  <si>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</si>
  <si>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</si>
  <si>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</si>
  <si>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</si>
  <si>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</si>
  <si>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</si>
  <si>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</si>
  <si>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</si>
  <si>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</si>
  <si>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</si>
  <si>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</si>
  <si>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</si>
  <si>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</si>
  <si>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صنایع فروآلیاژ ایران</t>
  </si>
  <si>
    <t>صنایع گلدیران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</si>
  <si>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</si>
  <si>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</si>
  <si>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</si>
  <si>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</si>
  <si>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</si>
  <si>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</si>
  <si>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</si>
  <si>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</si>
  <si>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</si>
  <si>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</si>
  <si>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</si>
  <si>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</si>
  <si>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</si>
  <si>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</si>
  <si>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</si>
  <si>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</si>
  <si>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</si>
  <si>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</si>
  <si>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</si>
  <si>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</si>
  <si>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واسپاری ملت</t>
  </si>
  <si>
    <t>کارخانجات‌داروپخش‌</t>
  </si>
  <si>
    <t>گروه انتخاب الکترونیک آرمان</t>
  </si>
  <si>
    <t>ح . صنایع گلدیران</t>
  </si>
  <si>
    <t>سرمایه گذاری مسکن جنوب</t>
  </si>
  <si>
    <t>شوکو پارس</t>
  </si>
  <si>
    <t>زعفران0210نگین زرین(پ)</t>
  </si>
  <si>
    <t>زعفران0210نگین وحدت جام(پ)</t>
  </si>
  <si>
    <t>پنبه و دانه های روغنی خراسان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</si>
  <si>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</si>
  <si>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</si>
  <si>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</si>
  <si>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</si>
  <si>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</si>
  <si>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</si>
  <si>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</si>
  <si>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</si>
  <si>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</si>
  <si>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اسنادخزانه-م3بودجه99-011110</t>
  </si>
  <si>
    <t>بله</t>
  </si>
  <si>
    <t>1399/06/22</t>
  </si>
  <si>
    <t>1401/11/10</t>
  </si>
  <si>
    <t>اسنادخزانه-م6بودجه99-020321</t>
  </si>
  <si>
    <t>1399/08/27</t>
  </si>
  <si>
    <t>1402/03/21</t>
  </si>
  <si>
    <t>صکوک اجاره معادن212-6ماهه21%</t>
  </si>
  <si>
    <t>1398/12/14</t>
  </si>
  <si>
    <t>1402/12/14</t>
  </si>
  <si>
    <t>مرابحه عام دولت104-ش.خ020303</t>
  </si>
  <si>
    <t>1401/03/03</t>
  </si>
  <si>
    <t>1402/03/03</t>
  </si>
  <si>
    <t>مرابحه عام دولت86-ش.خ020404</t>
  </si>
  <si>
    <t>1400/03/04</t>
  </si>
  <si>
    <t>1402/04/04</t>
  </si>
  <si>
    <t>اسنادخزانه-م4بودجه99-011215</t>
  </si>
  <si>
    <t>1399/07/23</t>
  </si>
  <si>
    <t>1401/12/15</t>
  </si>
  <si>
    <t>اسنادخزانه-م10بودجه99-020807</t>
  </si>
  <si>
    <t>1399/11/21</t>
  </si>
  <si>
    <t>1402/08/07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</si>
  <si>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</si>
  <si>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</si>
  <si>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</si>
  <si>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</si>
  <si>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</si>
  <si>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</si>
  <si>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</si>
  <si>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</si>
  <si>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</si>
  <si>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</si>
  <si>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</si>
  <si>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</si>
  <si>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</si>
  <si>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</si>
  <si>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</si>
  <si>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</si>
  <si>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</si>
  <si>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</si>
  <si>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</si>
  <si>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</si>
  <si>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</si>
  <si>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</si>
  <si>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</si>
  <si>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</si>
  <si>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</si>
  <si>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</si>
  <si>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</si>
  <si>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</si>
  <si>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</si>
  <si>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</si>
  <si>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</si>
  <si>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دولت105-ش.خ030503</t>
  </si>
  <si>
    <t>1403/05/03</t>
  </si>
  <si>
    <t>مرابحه عام دولت3-ش.خ0211</t>
  </si>
  <si>
    <t>1402/11/13</t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</si>
  <si>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</si>
  <si>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</si>
  <si>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</si>
  <si>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</si>
  <si>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</si>
  <si>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</si>
  <si>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</si>
  <si>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</si>
  <si>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</si>
  <si>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</si>
  <si>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1401/11/23</t>
  </si>
  <si>
    <t>1401/10/28</t>
  </si>
  <si>
    <t>1401/10/13</t>
  </si>
  <si>
    <t>1401/09/28</t>
  </si>
  <si>
    <t>1401/07/27</t>
  </si>
  <si>
    <t>1401/10/27</t>
  </si>
  <si>
    <t>بهای فروش</t>
  </si>
  <si>
    <t>ارزش دفتری</t>
  </si>
  <si>
    <t>سود و زیان ناشی از تغییر قیمت</t>
  </si>
  <si>
    <t>سود و زیان ناشی از فروش</t>
  </si>
  <si>
    <t>تمام سکه طرح جدید 0110 صادرات</t>
  </si>
  <si>
    <t>تکادو</t>
  </si>
  <si>
    <t>سیمان‌مازندران‌</t>
  </si>
  <si>
    <t>سیمان‌ کرمان‌</t>
  </si>
  <si>
    <t>پالایش نفت بندرعباس</t>
  </si>
  <si>
    <t>معدنی و صنعتی گل گهر</t>
  </si>
  <si>
    <t>کالسیمین‌</t>
  </si>
  <si>
    <t>صنایع پتروشیمی خلیج فارس</t>
  </si>
  <si>
    <t>پلیمر آریا ساسول</t>
  </si>
  <si>
    <t>پتروشیمی غدیر</t>
  </si>
  <si>
    <t>تامین سرمایه لوتوس پارسیان</t>
  </si>
  <si>
    <t>ح . تامین سرمایه لوتوس پارسیان</t>
  </si>
  <si>
    <t>ح . کارخانجات‌داروپخش</t>
  </si>
  <si>
    <t>ح . داروسازی‌ ابوریحان‌</t>
  </si>
  <si>
    <t>اختیارخ شستا-565-1401/09/02</t>
  </si>
  <si>
    <t>گروه مدیریت سرمایه گذاری امید</t>
  </si>
  <si>
    <t>اختیارخ شستا-765-1401/09/02</t>
  </si>
  <si>
    <t>گواهی اعتبار مولد سامان0207</t>
  </si>
  <si>
    <t>گام بانک صادرات ایران0207</t>
  </si>
  <si>
    <t>اسنادخزانه-م21بودجه98-020906</t>
  </si>
  <si>
    <t>اسنادخزانه-م2بودجه99-011019</t>
  </si>
  <si>
    <t>اسنادخزانه-م5بودجه99-020218</t>
  </si>
  <si>
    <t>اسنادخزانه-م11بودجه99-020906</t>
  </si>
  <si>
    <t>اسنادخزانه-م6بودجه00-030723</t>
  </si>
  <si>
    <t>اسنادخزانه-م1بودجه00-030821</t>
  </si>
  <si>
    <t>اسنادخزانه-م2بودجه00-031024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</si>
  <si>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</si>
  <si>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</si>
  <si>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</si>
  <si>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</si>
  <si>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</si>
  <si>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</si>
  <si>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</si>
  <si>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</si>
  <si>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</si>
  <si>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</si>
  <si>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</si>
  <si>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</si>
  <si>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</si>
  <si>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</si>
  <si>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</si>
  <si>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</si>
  <si>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1401/11/01</t>
  </si>
  <si>
    <t>-</t>
  </si>
  <si>
    <t>سود سهام شرکت س استان کردستان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</si>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</sst>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0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33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FD47D45-5F98-5238-2695-9BBE0FD504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8144B-335C-4CAF-AE62-984FCA3A7C6B}">
  <dimension ref="A1"/>
  <sheetViews>
    <sheetView rightToLeft="1" view="pageBreakPreview" zoomScale="60" zoomScaleNormal="100" workbookViewId="0">
      <selection activeCell="A2" sqref="A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228600</xdr:colOff>
                <xdr:row>33</xdr:row>
                <xdr:rowOff>123825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workbookViewId="0">
      <selection activeCell="E27" sqref="E27"/>
    </sheetView>
  </sheetViews>
  <sheetFormatPr defaultRowHeight="24" x14ac:dyDescent="0.55000000000000004"/>
  <cols>
    <col min="1" max="1" width="44.42578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25.85546875" style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26.5703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 x14ac:dyDescent="0.55000000000000004">
      <c r="A3" s="15" t="s">
        <v>158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 x14ac:dyDescent="0.55000000000000004">
      <c r="A6" s="15" t="s">
        <v>162</v>
      </c>
      <c r="C6" s="16" t="s">
        <v>160</v>
      </c>
      <c r="D6" s="16" t="s">
        <v>160</v>
      </c>
      <c r="E6" s="16" t="s">
        <v>160</v>
      </c>
      <c r="F6" s="16" t="s">
        <v>160</v>
      </c>
      <c r="G6" s="16" t="s">
        <v>160</v>
      </c>
      <c r="H6" s="16" t="s">
        <v>160</v>
      </c>
      <c r="I6" s="16" t="s">
        <v>160</v>
      </c>
      <c r="K6" s="16" t="s">
        <v>161</v>
      </c>
      <c r="L6" s="16" t="s">
        <v>161</v>
      </c>
      <c r="M6" s="16" t="s">
        <v>161</v>
      </c>
      <c r="N6" s="16" t="s">
        <v>161</v>
      </c>
      <c r="O6" s="16" t="s">
        <v>161</v>
      </c>
      <c r="P6" s="16" t="s">
        <v>161</v>
      </c>
      <c r="Q6" s="16" t="s">
        <v>161</v>
      </c>
    </row>
    <row r="7" spans="1:17" ht="24.75" x14ac:dyDescent="0.55000000000000004">
      <c r="A7" s="16" t="s">
        <v>162</v>
      </c>
      <c r="C7" s="16" t="s">
        <v>225</v>
      </c>
      <c r="E7" s="16" t="s">
        <v>222</v>
      </c>
      <c r="G7" s="16" t="s">
        <v>223</v>
      </c>
      <c r="I7" s="16" t="s">
        <v>226</v>
      </c>
      <c r="K7" s="16" t="s">
        <v>225</v>
      </c>
      <c r="M7" s="16" t="s">
        <v>222</v>
      </c>
      <c r="O7" s="16" t="s">
        <v>223</v>
      </c>
      <c r="Q7" s="16" t="s">
        <v>226</v>
      </c>
    </row>
    <row r="8" spans="1:17" x14ac:dyDescent="0.55000000000000004">
      <c r="A8" s="1" t="s">
        <v>124</v>
      </c>
      <c r="C8" s="7">
        <v>401212192</v>
      </c>
      <c r="D8" s="7"/>
      <c r="E8" s="7">
        <v>0</v>
      </c>
      <c r="F8" s="7"/>
      <c r="G8" s="7">
        <v>-11093057931</v>
      </c>
      <c r="H8" s="7"/>
      <c r="I8" s="7">
        <f>C8+E8+G8</f>
        <v>-10691845739</v>
      </c>
      <c r="J8" s="7"/>
      <c r="K8" s="7">
        <v>8959999521</v>
      </c>
      <c r="L8" s="7"/>
      <c r="M8" s="7">
        <v>0</v>
      </c>
      <c r="N8" s="7"/>
      <c r="O8" s="7">
        <v>-11093057931</v>
      </c>
      <c r="P8" s="7"/>
      <c r="Q8" s="7">
        <f>K8+M8+O8</f>
        <v>-2133058410</v>
      </c>
    </row>
    <row r="9" spans="1:17" x14ac:dyDescent="0.55000000000000004">
      <c r="A9" s="1" t="s">
        <v>130</v>
      </c>
      <c r="C9" s="7">
        <v>110906059</v>
      </c>
      <c r="D9" s="7"/>
      <c r="E9" s="7">
        <v>803954256</v>
      </c>
      <c r="F9" s="7"/>
      <c r="G9" s="7">
        <v>-1342773117</v>
      </c>
      <c r="H9" s="7"/>
      <c r="I9" s="7">
        <f t="shared" ref="I9:I28" si="0">C9+E9+G9</f>
        <v>-427912802</v>
      </c>
      <c r="J9" s="7"/>
      <c r="K9" s="7">
        <v>4095597128</v>
      </c>
      <c r="L9" s="7"/>
      <c r="M9" s="7">
        <v>-10878028</v>
      </c>
      <c r="N9" s="7"/>
      <c r="O9" s="7">
        <v>-1342773117</v>
      </c>
      <c r="P9" s="7"/>
      <c r="Q9" s="7">
        <f t="shared" ref="Q9:Q29" si="1">K9+M9+O9</f>
        <v>2741945983</v>
      </c>
    </row>
    <row r="10" spans="1:17" x14ac:dyDescent="0.55000000000000004">
      <c r="A10" s="1" t="s">
        <v>127</v>
      </c>
      <c r="C10" s="7">
        <v>2246976913</v>
      </c>
      <c r="D10" s="7"/>
      <c r="E10" s="7">
        <v>1870348154</v>
      </c>
      <c r="F10" s="7"/>
      <c r="G10" s="7">
        <v>-1247986381</v>
      </c>
      <c r="H10" s="7"/>
      <c r="I10" s="7">
        <f t="shared" si="0"/>
        <v>2869338686</v>
      </c>
      <c r="J10" s="7"/>
      <c r="K10" s="7">
        <v>16587035356</v>
      </c>
      <c r="L10" s="7"/>
      <c r="M10" s="7">
        <v>-76420718</v>
      </c>
      <c r="N10" s="7"/>
      <c r="O10" s="7">
        <v>-1528735485</v>
      </c>
      <c r="P10" s="7"/>
      <c r="Q10" s="7">
        <f t="shared" si="1"/>
        <v>14981879153</v>
      </c>
    </row>
    <row r="11" spans="1:17" x14ac:dyDescent="0.55000000000000004">
      <c r="A11" s="1" t="s">
        <v>117</v>
      </c>
      <c r="C11" s="7">
        <v>0</v>
      </c>
      <c r="D11" s="7"/>
      <c r="E11" s="7">
        <v>0</v>
      </c>
      <c r="F11" s="7"/>
      <c r="G11" s="7">
        <v>2570475</v>
      </c>
      <c r="H11" s="7"/>
      <c r="I11" s="7">
        <f t="shared" si="0"/>
        <v>2570475</v>
      </c>
      <c r="J11" s="7"/>
      <c r="K11" s="7">
        <v>0</v>
      </c>
      <c r="L11" s="7"/>
      <c r="M11" s="7">
        <v>0</v>
      </c>
      <c r="N11" s="7"/>
      <c r="O11" s="7">
        <v>697318637</v>
      </c>
      <c r="P11" s="7"/>
      <c r="Q11" s="7">
        <f t="shared" si="1"/>
        <v>697318637</v>
      </c>
    </row>
    <row r="12" spans="1:17" x14ac:dyDescent="0.55000000000000004">
      <c r="A12" s="1" t="s">
        <v>211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0</v>
      </c>
      <c r="L12" s="7"/>
      <c r="M12" s="7">
        <v>0</v>
      </c>
      <c r="N12" s="7"/>
      <c r="O12" s="7">
        <v>172821017</v>
      </c>
      <c r="P12" s="7"/>
      <c r="Q12" s="7">
        <f t="shared" si="1"/>
        <v>172821017</v>
      </c>
    </row>
    <row r="13" spans="1:17" x14ac:dyDescent="0.55000000000000004">
      <c r="A13" s="1" t="s">
        <v>212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0</v>
      </c>
      <c r="L13" s="7"/>
      <c r="M13" s="7">
        <v>0</v>
      </c>
      <c r="N13" s="7"/>
      <c r="O13" s="7">
        <v>1313742254</v>
      </c>
      <c r="P13" s="7"/>
      <c r="Q13" s="7">
        <f t="shared" si="1"/>
        <v>1313742254</v>
      </c>
    </row>
    <row r="14" spans="1:17" x14ac:dyDescent="0.55000000000000004">
      <c r="A14" s="1" t="s">
        <v>172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4769785725</v>
      </c>
      <c r="L14" s="7"/>
      <c r="M14" s="7">
        <v>0</v>
      </c>
      <c r="N14" s="7"/>
      <c r="O14" s="7">
        <v>-10628913593</v>
      </c>
      <c r="P14" s="7"/>
      <c r="Q14" s="7">
        <f t="shared" si="1"/>
        <v>-5859127868</v>
      </c>
    </row>
    <row r="15" spans="1:17" x14ac:dyDescent="0.55000000000000004">
      <c r="A15" s="1" t="s">
        <v>170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45800537</v>
      </c>
      <c r="L15" s="7"/>
      <c r="M15" s="7">
        <v>0</v>
      </c>
      <c r="N15" s="7"/>
      <c r="O15" s="7">
        <v>-40992566</v>
      </c>
      <c r="P15" s="7"/>
      <c r="Q15" s="7">
        <f t="shared" si="1"/>
        <v>4807971</v>
      </c>
    </row>
    <row r="16" spans="1:17" x14ac:dyDescent="0.55000000000000004">
      <c r="A16" s="1" t="s">
        <v>167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1309274646</v>
      </c>
      <c r="L16" s="7"/>
      <c r="M16" s="7">
        <v>0</v>
      </c>
      <c r="N16" s="7"/>
      <c r="O16" s="7">
        <v>-3749320312</v>
      </c>
      <c r="P16" s="7"/>
      <c r="Q16" s="7">
        <f t="shared" si="1"/>
        <v>-2440045666</v>
      </c>
    </row>
    <row r="17" spans="1:17" x14ac:dyDescent="0.55000000000000004">
      <c r="A17" s="1" t="s">
        <v>213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-12135797</v>
      </c>
      <c r="P17" s="7"/>
      <c r="Q17" s="7">
        <f t="shared" si="1"/>
        <v>-12135797</v>
      </c>
    </row>
    <row r="18" spans="1:17" x14ac:dyDescent="0.55000000000000004">
      <c r="A18" s="1" t="s">
        <v>214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7196845895</v>
      </c>
      <c r="P18" s="7"/>
      <c r="Q18" s="7">
        <f t="shared" si="1"/>
        <v>7196845895</v>
      </c>
    </row>
    <row r="19" spans="1:17" x14ac:dyDescent="0.55000000000000004">
      <c r="A19" s="1" t="s">
        <v>133</v>
      </c>
      <c r="C19" s="7">
        <v>0</v>
      </c>
      <c r="D19" s="7"/>
      <c r="E19" s="7">
        <v>56029968</v>
      </c>
      <c r="F19" s="7"/>
      <c r="G19" s="7">
        <v>0</v>
      </c>
      <c r="H19" s="7"/>
      <c r="I19" s="7">
        <f t="shared" si="0"/>
        <v>56029968</v>
      </c>
      <c r="J19" s="7"/>
      <c r="K19" s="7">
        <v>0</v>
      </c>
      <c r="L19" s="7"/>
      <c r="M19" s="7">
        <v>56029968</v>
      </c>
      <c r="N19" s="7"/>
      <c r="O19" s="7">
        <v>2413150712</v>
      </c>
      <c r="P19" s="7"/>
      <c r="Q19" s="7">
        <f t="shared" si="1"/>
        <v>2469180680</v>
      </c>
    </row>
    <row r="20" spans="1:17" x14ac:dyDescent="0.55000000000000004">
      <c r="A20" s="1" t="s">
        <v>215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3267926721</v>
      </c>
      <c r="P20" s="7"/>
      <c r="Q20" s="7">
        <f t="shared" si="1"/>
        <v>3267926721</v>
      </c>
    </row>
    <row r="21" spans="1:17" x14ac:dyDescent="0.55000000000000004">
      <c r="A21" s="1" t="s">
        <v>136</v>
      </c>
      <c r="C21" s="7">
        <v>0</v>
      </c>
      <c r="D21" s="7"/>
      <c r="E21" s="7">
        <v>-283967038</v>
      </c>
      <c r="F21" s="7"/>
      <c r="G21" s="7">
        <v>0</v>
      </c>
      <c r="H21" s="7"/>
      <c r="I21" s="7">
        <f t="shared" si="0"/>
        <v>-283967038</v>
      </c>
      <c r="J21" s="7"/>
      <c r="K21" s="7">
        <v>0</v>
      </c>
      <c r="L21" s="7"/>
      <c r="M21" s="7">
        <v>-283967040</v>
      </c>
      <c r="N21" s="7"/>
      <c r="O21" s="7">
        <v>353975429</v>
      </c>
      <c r="P21" s="7"/>
      <c r="Q21" s="7">
        <f t="shared" si="1"/>
        <v>70008389</v>
      </c>
    </row>
    <row r="22" spans="1:17" x14ac:dyDescent="0.55000000000000004">
      <c r="A22" s="1" t="s">
        <v>216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0</v>
      </c>
      <c r="L22" s="7"/>
      <c r="M22" s="7">
        <v>0</v>
      </c>
      <c r="N22" s="7"/>
      <c r="O22" s="7">
        <v>17100902</v>
      </c>
      <c r="P22" s="7"/>
      <c r="Q22" s="7">
        <f t="shared" si="1"/>
        <v>17100902</v>
      </c>
    </row>
    <row r="23" spans="1:17" x14ac:dyDescent="0.55000000000000004">
      <c r="A23" s="1" t="s">
        <v>217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398741444</v>
      </c>
      <c r="P23" s="7"/>
      <c r="Q23" s="7">
        <f t="shared" si="1"/>
        <v>398741444</v>
      </c>
    </row>
    <row r="24" spans="1:17" x14ac:dyDescent="0.55000000000000004">
      <c r="A24" s="1" t="s">
        <v>218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0</v>
      </c>
      <c r="L24" s="7"/>
      <c r="M24" s="7">
        <v>0</v>
      </c>
      <c r="N24" s="7"/>
      <c r="O24" s="7">
        <v>140228926</v>
      </c>
      <c r="P24" s="7"/>
      <c r="Q24" s="7">
        <f t="shared" si="1"/>
        <v>140228926</v>
      </c>
    </row>
    <row r="25" spans="1:17" x14ac:dyDescent="0.55000000000000004">
      <c r="A25" s="1" t="s">
        <v>219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0</v>
      </c>
      <c r="L25" s="7"/>
      <c r="M25" s="7">
        <v>0</v>
      </c>
      <c r="N25" s="7"/>
      <c r="O25" s="7">
        <v>97123344</v>
      </c>
      <c r="P25" s="7"/>
      <c r="Q25" s="7">
        <f t="shared" si="1"/>
        <v>97123344</v>
      </c>
    </row>
    <row r="26" spans="1:17" x14ac:dyDescent="0.55000000000000004">
      <c r="A26" s="1" t="s">
        <v>220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0</v>
      </c>
      <c r="L26" s="7"/>
      <c r="M26" s="7">
        <v>0</v>
      </c>
      <c r="N26" s="7"/>
      <c r="O26" s="7">
        <v>823318</v>
      </c>
      <c r="P26" s="7"/>
      <c r="Q26" s="7">
        <f t="shared" si="1"/>
        <v>823318</v>
      </c>
    </row>
    <row r="27" spans="1:17" x14ac:dyDescent="0.55000000000000004">
      <c r="A27" s="1" t="s">
        <v>174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120101527</v>
      </c>
      <c r="L27" s="7"/>
      <c r="M27" s="7">
        <v>0</v>
      </c>
      <c r="N27" s="7"/>
      <c r="O27" s="7">
        <v>1822499</v>
      </c>
      <c r="P27" s="7"/>
      <c r="Q27" s="7">
        <f t="shared" si="1"/>
        <v>121924026</v>
      </c>
    </row>
    <row r="28" spans="1:17" x14ac:dyDescent="0.55000000000000004">
      <c r="A28" s="1" t="s">
        <v>176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604931509</v>
      </c>
      <c r="L28" s="7"/>
      <c r="M28" s="7">
        <v>0</v>
      </c>
      <c r="N28" s="7"/>
      <c r="O28" s="7">
        <v>0</v>
      </c>
      <c r="P28" s="7"/>
      <c r="Q28" s="7">
        <f t="shared" si="1"/>
        <v>604931509</v>
      </c>
    </row>
    <row r="29" spans="1:17" x14ac:dyDescent="0.55000000000000004">
      <c r="A29" s="1" t="s">
        <v>121</v>
      </c>
      <c r="C29" s="7">
        <v>0</v>
      </c>
      <c r="D29" s="7"/>
      <c r="E29" s="7">
        <v>551711984</v>
      </c>
      <c r="F29" s="7"/>
      <c r="G29" s="7">
        <v>0</v>
      </c>
      <c r="H29" s="7"/>
      <c r="I29" s="7">
        <f>C29+E29+G29</f>
        <v>551711984</v>
      </c>
      <c r="J29" s="7"/>
      <c r="K29" s="7">
        <v>0</v>
      </c>
      <c r="L29" s="7"/>
      <c r="M29" s="7">
        <v>1521160240</v>
      </c>
      <c r="N29" s="7"/>
      <c r="O29" s="7">
        <v>0</v>
      </c>
      <c r="P29" s="7"/>
      <c r="Q29" s="7">
        <f t="shared" si="1"/>
        <v>1521160240</v>
      </c>
    </row>
    <row r="30" spans="1:17" ht="24.75" thickBot="1" x14ac:dyDescent="0.6">
      <c r="C30" s="8">
        <f>SUM(C8:C29)</f>
        <v>2759095164</v>
      </c>
      <c r="D30" s="7"/>
      <c r="E30" s="8">
        <f>SUM(E8:E29)</f>
        <v>2998077324</v>
      </c>
      <c r="F30" s="7"/>
      <c r="G30" s="8">
        <f>SUM(G8:G29)</f>
        <v>-13681246954</v>
      </c>
      <c r="H30" s="7"/>
      <c r="I30" s="8">
        <f>SUM(I8:I29)</f>
        <v>-7924074466</v>
      </c>
      <c r="J30" s="7"/>
      <c r="K30" s="8">
        <f>SUM(K8:K29)</f>
        <v>36492525949</v>
      </c>
      <c r="L30" s="7"/>
      <c r="M30" s="8">
        <f>SUM(M8:M29)</f>
        <v>1205924422</v>
      </c>
      <c r="N30" s="7"/>
      <c r="O30" s="8">
        <f>SUM(O8:O29)</f>
        <v>-12324307703</v>
      </c>
      <c r="P30" s="7"/>
      <c r="Q30" s="8">
        <f>SUM(Q8:Q29)</f>
        <v>25374142668</v>
      </c>
    </row>
    <row r="31" spans="1:17" ht="24.75" thickTop="1" x14ac:dyDescent="0.55000000000000004">
      <c r="C31" s="11"/>
      <c r="E31" s="11"/>
      <c r="G31" s="11"/>
      <c r="K31" s="11"/>
      <c r="M31" s="11"/>
      <c r="O31" s="11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6" sqref="I6:K6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.75" x14ac:dyDescent="0.55000000000000004">
      <c r="A3" s="15" t="s">
        <v>158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.75" x14ac:dyDescent="0.55000000000000004">
      <c r="A6" s="16" t="s">
        <v>227</v>
      </c>
      <c r="B6" s="16" t="s">
        <v>227</v>
      </c>
      <c r="C6" s="16" t="s">
        <v>227</v>
      </c>
      <c r="E6" s="16" t="s">
        <v>160</v>
      </c>
      <c r="F6" s="16" t="s">
        <v>160</v>
      </c>
      <c r="G6" s="16" t="s">
        <v>160</v>
      </c>
      <c r="I6" s="16" t="s">
        <v>161</v>
      </c>
      <c r="J6" s="16" t="s">
        <v>161</v>
      </c>
      <c r="K6" s="16" t="s">
        <v>161</v>
      </c>
    </row>
    <row r="7" spans="1:11" ht="24.75" x14ac:dyDescent="0.55000000000000004">
      <c r="A7" s="16" t="s">
        <v>228</v>
      </c>
      <c r="C7" s="16" t="s">
        <v>142</v>
      </c>
      <c r="E7" s="16" t="s">
        <v>229</v>
      </c>
      <c r="G7" s="16" t="s">
        <v>230</v>
      </c>
      <c r="I7" s="16" t="s">
        <v>229</v>
      </c>
      <c r="K7" s="16" t="s">
        <v>230</v>
      </c>
    </row>
    <row r="8" spans="1:11" x14ac:dyDescent="0.55000000000000004">
      <c r="A8" s="1" t="s">
        <v>148</v>
      </c>
      <c r="C8" s="4" t="s">
        <v>149</v>
      </c>
      <c r="D8" s="4"/>
      <c r="E8" s="6">
        <v>67185</v>
      </c>
      <c r="F8" s="4"/>
      <c r="G8" s="9">
        <f>E8/$E$11</f>
        <v>0.14928971559736995</v>
      </c>
      <c r="H8" s="4"/>
      <c r="I8" s="6">
        <v>609483398</v>
      </c>
      <c r="K8" s="9">
        <f>I8/$I$11</f>
        <v>0.97852940751861406</v>
      </c>
    </row>
    <row r="9" spans="1:11" x14ac:dyDescent="0.55000000000000004">
      <c r="A9" s="1" t="s">
        <v>152</v>
      </c>
      <c r="C9" s="4" t="s">
        <v>153</v>
      </c>
      <c r="D9" s="4"/>
      <c r="E9" s="6">
        <v>53345</v>
      </c>
      <c r="F9" s="4"/>
      <c r="G9" s="9">
        <f t="shared" ref="G9:G10" si="0">E9/$E$11</f>
        <v>0.11853627861191784</v>
      </c>
      <c r="H9" s="4"/>
      <c r="I9" s="6">
        <v>7417133</v>
      </c>
      <c r="K9" s="9">
        <f t="shared" ref="K9:K10" si="1">I9/$I$11</f>
        <v>1.1908253422149425E-2</v>
      </c>
    </row>
    <row r="10" spans="1:11" x14ac:dyDescent="0.55000000000000004">
      <c r="A10" s="1" t="s">
        <v>155</v>
      </c>
      <c r="C10" s="4" t="s">
        <v>156</v>
      </c>
      <c r="D10" s="4"/>
      <c r="E10" s="6">
        <v>329501</v>
      </c>
      <c r="F10" s="4"/>
      <c r="G10" s="9">
        <f t="shared" si="0"/>
        <v>0.73217400579071223</v>
      </c>
      <c r="H10" s="4"/>
      <c r="I10" s="6">
        <v>5955965</v>
      </c>
      <c r="K10" s="9">
        <f t="shared" si="1"/>
        <v>9.5623390592365284E-3</v>
      </c>
    </row>
    <row r="11" spans="1:11" ht="24.75" thickBot="1" x14ac:dyDescent="0.6">
      <c r="C11" s="4"/>
      <c r="D11" s="4"/>
      <c r="E11" s="12">
        <f>SUM(E8:E10)</f>
        <v>450031</v>
      </c>
      <c r="F11" s="4"/>
      <c r="G11" s="10">
        <f>SUM(G8:G10)</f>
        <v>1</v>
      </c>
      <c r="H11" s="4"/>
      <c r="I11" s="12">
        <f>SUM(I8:I10)</f>
        <v>622856496</v>
      </c>
      <c r="K11" s="10">
        <f>SUM(K8:K10)</f>
        <v>1</v>
      </c>
    </row>
    <row r="12" spans="1:11" ht="24.75" thickTop="1" x14ac:dyDescent="0.5500000000000000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12" sqref="A12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5" t="s">
        <v>0</v>
      </c>
      <c r="B2" s="15"/>
      <c r="C2" s="15"/>
      <c r="D2" s="15"/>
      <c r="E2" s="15"/>
    </row>
    <row r="3" spans="1:5" ht="24.75" x14ac:dyDescent="0.55000000000000004">
      <c r="A3" s="15" t="s">
        <v>158</v>
      </c>
      <c r="B3" s="15"/>
      <c r="C3" s="15"/>
      <c r="D3" s="15"/>
      <c r="E3" s="15"/>
    </row>
    <row r="4" spans="1:5" ht="24.75" x14ac:dyDescent="0.55000000000000004">
      <c r="A4" s="15" t="s">
        <v>2</v>
      </c>
      <c r="B4" s="15"/>
      <c r="C4" s="15"/>
      <c r="D4" s="15"/>
      <c r="E4" s="15"/>
    </row>
    <row r="5" spans="1:5" ht="24.75" x14ac:dyDescent="0.6">
      <c r="C5" s="15" t="s">
        <v>160</v>
      </c>
      <c r="E5" s="2" t="s">
        <v>239</v>
      </c>
    </row>
    <row r="6" spans="1:5" ht="24.75" x14ac:dyDescent="0.55000000000000004">
      <c r="A6" s="15" t="s">
        <v>231</v>
      </c>
      <c r="C6" s="16"/>
      <c r="E6" s="5" t="s">
        <v>240</v>
      </c>
    </row>
    <row r="7" spans="1:5" ht="24.75" x14ac:dyDescent="0.55000000000000004">
      <c r="A7" s="16" t="s">
        <v>231</v>
      </c>
      <c r="C7" s="16" t="s">
        <v>145</v>
      </c>
      <c r="E7" s="16" t="s">
        <v>145</v>
      </c>
    </row>
    <row r="8" spans="1:5" x14ac:dyDescent="0.55000000000000004">
      <c r="A8" s="1" t="s">
        <v>232</v>
      </c>
      <c r="C8" s="3">
        <v>1613926779</v>
      </c>
      <c r="E8" s="3">
        <v>10167936446</v>
      </c>
    </row>
    <row r="9" spans="1:5" ht="24.75" thickBot="1" x14ac:dyDescent="0.6">
      <c r="A9" s="1" t="s">
        <v>168</v>
      </c>
      <c r="C9" s="13">
        <v>1613926779</v>
      </c>
      <c r="E9" s="13">
        <v>10167936446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G13" sqref="G13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15" t="s">
        <v>0</v>
      </c>
      <c r="B2" s="15"/>
      <c r="C2" s="15"/>
      <c r="D2" s="15"/>
      <c r="E2" s="15"/>
      <c r="F2" s="15"/>
      <c r="G2" s="15"/>
    </row>
    <row r="3" spans="1:7" ht="24.75" x14ac:dyDescent="0.55000000000000004">
      <c r="A3" s="15" t="s">
        <v>158</v>
      </c>
      <c r="B3" s="15"/>
      <c r="C3" s="15"/>
      <c r="D3" s="15"/>
      <c r="E3" s="15"/>
      <c r="F3" s="15"/>
      <c r="G3" s="15"/>
    </row>
    <row r="4" spans="1:7" ht="24.75" x14ac:dyDescent="0.55000000000000004">
      <c r="A4" s="15" t="s">
        <v>2</v>
      </c>
      <c r="B4" s="15"/>
      <c r="C4" s="15"/>
      <c r="D4" s="15"/>
      <c r="E4" s="15"/>
      <c r="F4" s="15"/>
      <c r="G4" s="15"/>
    </row>
    <row r="6" spans="1:7" ht="24.75" x14ac:dyDescent="0.55000000000000004">
      <c r="A6" s="16" t="s">
        <v>162</v>
      </c>
      <c r="C6" s="16" t="s">
        <v>145</v>
      </c>
      <c r="E6" s="16" t="s">
        <v>224</v>
      </c>
      <c r="G6" s="16" t="s">
        <v>13</v>
      </c>
    </row>
    <row r="7" spans="1:7" x14ac:dyDescent="0.55000000000000004">
      <c r="A7" s="1" t="s">
        <v>233</v>
      </c>
      <c r="C7" s="7">
        <f>'سرمایه‌گذاری در سهام'!I116</f>
        <v>-767345726999</v>
      </c>
      <c r="E7" s="9">
        <f>C7/$C$11</f>
        <v>0.9918443050291883</v>
      </c>
      <c r="G7" s="9">
        <v>-5.1560797807379981E-2</v>
      </c>
    </row>
    <row r="8" spans="1:7" x14ac:dyDescent="0.55000000000000004">
      <c r="A8" s="1" t="s">
        <v>234</v>
      </c>
      <c r="C8" s="7">
        <f>'سرمایه‌گذاری در اوراق بهادار'!I30</f>
        <v>-7924074466</v>
      </c>
      <c r="E8" s="9">
        <f t="shared" ref="E8:E10" si="0">C8/$C$11</f>
        <v>1.0242382090881895E-2</v>
      </c>
      <c r="G8" s="9">
        <v>-5.3244787450622104E-4</v>
      </c>
    </row>
    <row r="9" spans="1:7" x14ac:dyDescent="0.55000000000000004">
      <c r="A9" s="1" t="s">
        <v>235</v>
      </c>
      <c r="C9" s="7">
        <f>'درآمد سپرده بانکی'!E11</f>
        <v>450031</v>
      </c>
      <c r="E9" s="9">
        <f t="shared" si="0"/>
        <v>-5.8169436374169356E-7</v>
      </c>
      <c r="G9" s="9">
        <v>3.0239247553773451E-8</v>
      </c>
    </row>
    <row r="10" spans="1:7" x14ac:dyDescent="0.55000000000000004">
      <c r="A10" s="1" t="s">
        <v>231</v>
      </c>
      <c r="C10" s="7">
        <f>'سایر درآمدها'!C9</f>
        <v>1613926779</v>
      </c>
      <c r="E10" s="9">
        <f t="shared" si="0"/>
        <v>-2.0861054257064202E-3</v>
      </c>
      <c r="G10" s="9">
        <v>1.0844571019295385E-4</v>
      </c>
    </row>
    <row r="11" spans="1:7" ht="24.75" thickBot="1" x14ac:dyDescent="0.6">
      <c r="C11" s="8">
        <f>SUM(C7:C10)</f>
        <v>-773655424655</v>
      </c>
      <c r="E11" s="10">
        <f>SUM(E7:E10)</f>
        <v>1</v>
      </c>
      <c r="G11" s="14">
        <f>SUM(G7:G10)</f>
        <v>-5.1984769732445701E-2</v>
      </c>
    </row>
    <row r="12" spans="1:7" ht="24.75" thickTop="1" x14ac:dyDescent="0.55000000000000004">
      <c r="C12" s="7"/>
    </row>
    <row r="13" spans="1:7" x14ac:dyDescent="0.55000000000000004">
      <c r="C13" s="7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6"/>
  <sheetViews>
    <sheetView rightToLeft="1" tabSelected="1" workbookViewId="0">
      <selection activeCell="E18" sqref="E18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0.85546875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.7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4.75" x14ac:dyDescent="0.55000000000000004">
      <c r="A6" s="15" t="s">
        <v>3</v>
      </c>
      <c r="C6" s="16" t="s">
        <v>236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.75" x14ac:dyDescent="0.55000000000000004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 x14ac:dyDescent="0.55000000000000004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x14ac:dyDescent="0.55000000000000004">
      <c r="A9" s="1" t="s">
        <v>15</v>
      </c>
      <c r="C9" s="7">
        <v>76000000</v>
      </c>
      <c r="D9" s="7"/>
      <c r="E9" s="7">
        <v>100617993188</v>
      </c>
      <c r="F9" s="7"/>
      <c r="G9" s="7">
        <v>144598489200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76000000</v>
      </c>
      <c r="R9" s="7"/>
      <c r="S9" s="7">
        <v>1592</v>
      </c>
      <c r="T9" s="7"/>
      <c r="U9" s="7">
        <v>100617993188</v>
      </c>
      <c r="V9" s="7"/>
      <c r="W9" s="7">
        <v>120272097600</v>
      </c>
      <c r="X9" s="4"/>
      <c r="Y9" s="9">
        <v>8.0815271239936832E-3</v>
      </c>
    </row>
    <row r="10" spans="1:25" x14ac:dyDescent="0.55000000000000004">
      <c r="A10" s="1" t="s">
        <v>16</v>
      </c>
      <c r="C10" s="7">
        <v>63292709</v>
      </c>
      <c r="D10" s="7"/>
      <c r="E10" s="7">
        <v>165862443298</v>
      </c>
      <c r="F10" s="7"/>
      <c r="G10" s="7">
        <v>201331575620.64001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63292709</v>
      </c>
      <c r="R10" s="7"/>
      <c r="S10" s="7">
        <v>3040</v>
      </c>
      <c r="T10" s="7"/>
      <c r="U10" s="7">
        <v>165862443298</v>
      </c>
      <c r="V10" s="7"/>
      <c r="W10" s="7">
        <v>191264996839.608</v>
      </c>
      <c r="X10" s="4"/>
      <c r="Y10" s="9">
        <v>1.2851802626495958E-2</v>
      </c>
    </row>
    <row r="11" spans="1:25" x14ac:dyDescent="0.55000000000000004">
      <c r="A11" s="1" t="s">
        <v>17</v>
      </c>
      <c r="C11" s="7">
        <v>45877083</v>
      </c>
      <c r="D11" s="7"/>
      <c r="E11" s="7">
        <v>67012574546</v>
      </c>
      <c r="F11" s="7"/>
      <c r="G11" s="7">
        <v>88973627108.848602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45877083</v>
      </c>
      <c r="R11" s="7"/>
      <c r="S11" s="7">
        <v>1627</v>
      </c>
      <c r="T11" s="7"/>
      <c r="U11" s="7">
        <v>67012574546</v>
      </c>
      <c r="V11" s="7"/>
      <c r="W11" s="7">
        <v>74197894057.4561</v>
      </c>
      <c r="X11" s="4"/>
      <c r="Y11" s="9">
        <v>4.9856309595829422E-3</v>
      </c>
    </row>
    <row r="12" spans="1:25" x14ac:dyDescent="0.55000000000000004">
      <c r="A12" s="1" t="s">
        <v>18</v>
      </c>
      <c r="C12" s="7">
        <v>30750422</v>
      </c>
      <c r="D12" s="7"/>
      <c r="E12" s="7">
        <v>119748761637</v>
      </c>
      <c r="F12" s="7"/>
      <c r="G12" s="7">
        <v>112488241719.888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30750422</v>
      </c>
      <c r="R12" s="7"/>
      <c r="S12" s="7">
        <v>3100</v>
      </c>
      <c r="T12" s="7"/>
      <c r="U12" s="7">
        <v>119748761637</v>
      </c>
      <c r="V12" s="7"/>
      <c r="W12" s="7">
        <v>94759116666.210007</v>
      </c>
      <c r="X12" s="4"/>
      <c r="Y12" s="9">
        <v>6.3672155625866308E-3</v>
      </c>
    </row>
    <row r="13" spans="1:25" x14ac:dyDescent="0.55000000000000004">
      <c r="A13" s="1" t="s">
        <v>19</v>
      </c>
      <c r="C13" s="7">
        <v>34232542</v>
      </c>
      <c r="D13" s="7"/>
      <c r="E13" s="7">
        <v>99542864273</v>
      </c>
      <c r="F13" s="7"/>
      <c r="G13" s="7">
        <v>149829063425.565</v>
      </c>
      <c r="H13" s="7"/>
      <c r="I13" s="7">
        <v>0</v>
      </c>
      <c r="J13" s="7"/>
      <c r="K13" s="7">
        <v>0</v>
      </c>
      <c r="L13" s="7"/>
      <c r="M13" s="7">
        <v>-20077183</v>
      </c>
      <c r="N13" s="7"/>
      <c r="O13" s="7">
        <v>102625766784</v>
      </c>
      <c r="P13" s="7"/>
      <c r="Q13" s="7">
        <v>14155359</v>
      </c>
      <c r="R13" s="7"/>
      <c r="S13" s="7">
        <v>5000</v>
      </c>
      <c r="T13" s="7"/>
      <c r="U13" s="7">
        <v>41161564327</v>
      </c>
      <c r="V13" s="7"/>
      <c r="W13" s="7">
        <v>70355673069.75</v>
      </c>
      <c r="X13" s="4"/>
      <c r="Y13" s="9">
        <v>4.7274579190511815E-3</v>
      </c>
    </row>
    <row r="14" spans="1:25" x14ac:dyDescent="0.55000000000000004">
      <c r="A14" s="1" t="s">
        <v>20</v>
      </c>
      <c r="C14" s="7">
        <v>65367671</v>
      </c>
      <c r="D14" s="7"/>
      <c r="E14" s="7">
        <v>363632375092</v>
      </c>
      <c r="F14" s="7"/>
      <c r="G14" s="7">
        <v>517230717526.09802</v>
      </c>
      <c r="H14" s="7"/>
      <c r="I14" s="7">
        <v>13600000</v>
      </c>
      <c r="J14" s="7"/>
      <c r="K14" s="7">
        <v>98247137751</v>
      </c>
      <c r="L14" s="7"/>
      <c r="M14" s="7">
        <v>0</v>
      </c>
      <c r="N14" s="7"/>
      <c r="O14" s="7">
        <v>0</v>
      </c>
      <c r="P14" s="7"/>
      <c r="Q14" s="7">
        <v>78967671</v>
      </c>
      <c r="R14" s="7"/>
      <c r="S14" s="7">
        <v>6780</v>
      </c>
      <c r="T14" s="7"/>
      <c r="U14" s="7">
        <v>461879512843</v>
      </c>
      <c r="V14" s="7"/>
      <c r="W14" s="7">
        <v>532215174564.18903</v>
      </c>
      <c r="X14" s="4"/>
      <c r="Y14" s="9">
        <v>3.5761506241839477E-2</v>
      </c>
    </row>
    <row r="15" spans="1:25" x14ac:dyDescent="0.55000000000000004">
      <c r="A15" s="1" t="s">
        <v>21</v>
      </c>
      <c r="C15" s="7">
        <v>3532424</v>
      </c>
      <c r="D15" s="7"/>
      <c r="E15" s="7">
        <v>41451970003</v>
      </c>
      <c r="F15" s="7"/>
      <c r="G15" s="7">
        <v>60466412649.384003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3532424</v>
      </c>
      <c r="R15" s="7"/>
      <c r="S15" s="7">
        <v>13850</v>
      </c>
      <c r="T15" s="7"/>
      <c r="U15" s="7">
        <v>41451970003</v>
      </c>
      <c r="V15" s="7"/>
      <c r="W15" s="7">
        <v>48632974169.220001</v>
      </c>
      <c r="X15" s="4"/>
      <c r="Y15" s="9">
        <v>3.2678294277045656E-3</v>
      </c>
    </row>
    <row r="16" spans="1:25" x14ac:dyDescent="0.55000000000000004">
      <c r="A16" s="1" t="s">
        <v>22</v>
      </c>
      <c r="C16" s="7">
        <v>42015988</v>
      </c>
      <c r="D16" s="7"/>
      <c r="E16" s="7">
        <v>110389459462</v>
      </c>
      <c r="F16" s="7"/>
      <c r="G16" s="7">
        <v>176670149846.022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42015988</v>
      </c>
      <c r="R16" s="7"/>
      <c r="S16" s="7">
        <v>3880</v>
      </c>
      <c r="T16" s="7"/>
      <c r="U16" s="7">
        <v>110389459462</v>
      </c>
      <c r="V16" s="7"/>
      <c r="W16" s="7">
        <v>162052052341.03201</v>
      </c>
      <c r="X16" s="4"/>
      <c r="Y16" s="9">
        <v>1.0888876827013071E-2</v>
      </c>
    </row>
    <row r="17" spans="1:25" x14ac:dyDescent="0.55000000000000004">
      <c r="A17" s="1" t="s">
        <v>23</v>
      </c>
      <c r="C17" s="7">
        <v>13783023</v>
      </c>
      <c r="D17" s="7"/>
      <c r="E17" s="7">
        <v>98713150920</v>
      </c>
      <c r="F17" s="7"/>
      <c r="G17" s="7">
        <v>214831899726.19199</v>
      </c>
      <c r="H17" s="7"/>
      <c r="I17" s="7">
        <v>0</v>
      </c>
      <c r="J17" s="7"/>
      <c r="K17" s="7">
        <v>0</v>
      </c>
      <c r="L17" s="7"/>
      <c r="M17" s="7">
        <v>-8541763</v>
      </c>
      <c r="N17" s="7"/>
      <c r="O17" s="7">
        <v>116835978051</v>
      </c>
      <c r="P17" s="7"/>
      <c r="Q17" s="7">
        <v>5241260</v>
      </c>
      <c r="R17" s="7"/>
      <c r="S17" s="7">
        <v>12860</v>
      </c>
      <c r="T17" s="7"/>
      <c r="U17" s="7">
        <v>37537577165</v>
      </c>
      <c r="V17" s="7"/>
      <c r="W17" s="7">
        <v>67001558108.580002</v>
      </c>
      <c r="X17" s="4"/>
      <c r="Y17" s="9">
        <v>4.5020825279456023E-3</v>
      </c>
    </row>
    <row r="18" spans="1:25" x14ac:dyDescent="0.55000000000000004">
      <c r="A18" s="1" t="s">
        <v>24</v>
      </c>
      <c r="C18" s="7">
        <v>2804702</v>
      </c>
      <c r="D18" s="7"/>
      <c r="E18" s="7">
        <v>225273945809</v>
      </c>
      <c r="F18" s="7"/>
      <c r="G18" s="7">
        <v>234750780745.01999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2804702</v>
      </c>
      <c r="R18" s="7"/>
      <c r="S18" s="7">
        <v>74100</v>
      </c>
      <c r="T18" s="7"/>
      <c r="U18" s="7">
        <v>225273945809</v>
      </c>
      <c r="V18" s="7"/>
      <c r="W18" s="7">
        <v>206591839111.70999</v>
      </c>
      <c r="X18" s="4"/>
      <c r="Y18" s="9">
        <v>1.3881669852717556E-2</v>
      </c>
    </row>
    <row r="19" spans="1:25" x14ac:dyDescent="0.55000000000000004">
      <c r="A19" s="1" t="s">
        <v>25</v>
      </c>
      <c r="C19" s="7">
        <v>4018000</v>
      </c>
      <c r="D19" s="7"/>
      <c r="E19" s="7">
        <v>40822932325</v>
      </c>
      <c r="F19" s="7"/>
      <c r="G19" s="7">
        <v>136238508819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4018000</v>
      </c>
      <c r="R19" s="7"/>
      <c r="S19" s="7">
        <v>33290</v>
      </c>
      <c r="T19" s="7"/>
      <c r="U19" s="7">
        <v>40822932325</v>
      </c>
      <c r="V19" s="7"/>
      <c r="W19" s="7">
        <v>132963352641</v>
      </c>
      <c r="X19" s="4"/>
      <c r="Y19" s="9">
        <v>8.9342994951256156E-3</v>
      </c>
    </row>
    <row r="20" spans="1:25" x14ac:dyDescent="0.55000000000000004">
      <c r="A20" s="1" t="s">
        <v>26</v>
      </c>
      <c r="C20" s="7">
        <v>87186162</v>
      </c>
      <c r="D20" s="7"/>
      <c r="E20" s="7">
        <v>140196475226</v>
      </c>
      <c r="F20" s="7"/>
      <c r="G20" s="7">
        <v>214501825731.84799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87186162</v>
      </c>
      <c r="R20" s="7"/>
      <c r="S20" s="7">
        <v>2291</v>
      </c>
      <c r="T20" s="7"/>
      <c r="U20" s="7">
        <v>140196475226</v>
      </c>
      <c r="V20" s="7"/>
      <c r="W20" s="7">
        <v>198555023334.005</v>
      </c>
      <c r="X20" s="4"/>
      <c r="Y20" s="9">
        <v>1.3341646472447989E-2</v>
      </c>
    </row>
    <row r="21" spans="1:25" x14ac:dyDescent="0.55000000000000004">
      <c r="A21" s="1" t="s">
        <v>27</v>
      </c>
      <c r="C21" s="7">
        <v>4623289</v>
      </c>
      <c r="D21" s="7"/>
      <c r="E21" s="7">
        <v>495177772654</v>
      </c>
      <c r="F21" s="7"/>
      <c r="G21" s="7">
        <v>720572413690.255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4623289</v>
      </c>
      <c r="R21" s="7"/>
      <c r="S21" s="7">
        <v>139760</v>
      </c>
      <c r="T21" s="7"/>
      <c r="U21" s="7">
        <v>495177772654</v>
      </c>
      <c r="V21" s="7"/>
      <c r="W21" s="7">
        <v>642306272959.69202</v>
      </c>
      <c r="X21" s="4"/>
      <c r="Y21" s="9">
        <v>4.3158934369787211E-2</v>
      </c>
    </row>
    <row r="22" spans="1:25" x14ac:dyDescent="0.55000000000000004">
      <c r="A22" s="1" t="s">
        <v>28</v>
      </c>
      <c r="C22" s="7">
        <v>18989479</v>
      </c>
      <c r="D22" s="7"/>
      <c r="E22" s="7">
        <v>188070412753</v>
      </c>
      <c r="F22" s="7"/>
      <c r="G22" s="7">
        <v>238976383655.367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18989479</v>
      </c>
      <c r="R22" s="7"/>
      <c r="S22" s="7">
        <v>10530</v>
      </c>
      <c r="T22" s="7"/>
      <c r="U22" s="7">
        <v>188070412753</v>
      </c>
      <c r="V22" s="7"/>
      <c r="W22" s="7">
        <v>198769456547.474</v>
      </c>
      <c r="X22" s="4"/>
      <c r="Y22" s="9">
        <v>1.3356055033249001E-2</v>
      </c>
    </row>
    <row r="23" spans="1:25" x14ac:dyDescent="0.55000000000000004">
      <c r="A23" s="1" t="s">
        <v>29</v>
      </c>
      <c r="C23" s="7">
        <v>578116</v>
      </c>
      <c r="D23" s="7"/>
      <c r="E23" s="7">
        <v>82552757776</v>
      </c>
      <c r="F23" s="7"/>
      <c r="G23" s="7">
        <v>76719274008.300003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578116</v>
      </c>
      <c r="R23" s="7"/>
      <c r="S23" s="7">
        <v>138350</v>
      </c>
      <c r="T23" s="7"/>
      <c r="U23" s="7">
        <v>82552757776</v>
      </c>
      <c r="V23" s="7"/>
      <c r="W23" s="7">
        <v>79506453625.830002</v>
      </c>
      <c r="X23" s="4"/>
      <c r="Y23" s="9">
        <v>5.342332713333264E-3</v>
      </c>
    </row>
    <row r="24" spans="1:25" x14ac:dyDescent="0.55000000000000004">
      <c r="A24" s="1" t="s">
        <v>30</v>
      </c>
      <c r="C24" s="7">
        <v>1821939</v>
      </c>
      <c r="D24" s="7"/>
      <c r="E24" s="7">
        <v>54959329320</v>
      </c>
      <c r="F24" s="7"/>
      <c r="G24" s="7">
        <v>202480808157.81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1821939</v>
      </c>
      <c r="R24" s="7"/>
      <c r="S24" s="7">
        <v>97750</v>
      </c>
      <c r="T24" s="7"/>
      <c r="U24" s="7">
        <v>54959329320</v>
      </c>
      <c r="V24" s="7"/>
      <c r="W24" s="7">
        <v>177034874753.362</v>
      </c>
      <c r="X24" s="4"/>
      <c r="Y24" s="9">
        <v>1.1895628086327811E-2</v>
      </c>
    </row>
    <row r="25" spans="1:25" x14ac:dyDescent="0.55000000000000004">
      <c r="A25" s="1" t="s">
        <v>31</v>
      </c>
      <c r="C25" s="7">
        <v>1896851</v>
      </c>
      <c r="D25" s="7"/>
      <c r="E25" s="7">
        <v>85160815046</v>
      </c>
      <c r="F25" s="7"/>
      <c r="G25" s="7">
        <v>77458999377.473999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1896851</v>
      </c>
      <c r="R25" s="7"/>
      <c r="S25" s="7">
        <v>38380</v>
      </c>
      <c r="T25" s="7"/>
      <c r="U25" s="7">
        <v>85160815046</v>
      </c>
      <c r="V25" s="7"/>
      <c r="W25" s="7">
        <v>72367974588.789001</v>
      </c>
      <c r="X25" s="4"/>
      <c r="Y25" s="9">
        <v>4.8626719016147263E-3</v>
      </c>
    </row>
    <row r="26" spans="1:25" x14ac:dyDescent="0.55000000000000004">
      <c r="A26" s="1" t="s">
        <v>32</v>
      </c>
      <c r="C26" s="7">
        <v>1969275</v>
      </c>
      <c r="D26" s="7"/>
      <c r="E26" s="7">
        <v>47928680469</v>
      </c>
      <c r="F26" s="7"/>
      <c r="G26" s="7">
        <v>150575347033.64999</v>
      </c>
      <c r="H26" s="7"/>
      <c r="I26" s="7">
        <v>3938550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5907825</v>
      </c>
      <c r="R26" s="7"/>
      <c r="S26" s="7">
        <v>27123</v>
      </c>
      <c r="T26" s="7"/>
      <c r="U26" s="7">
        <v>47928680469</v>
      </c>
      <c r="V26" s="7"/>
      <c r="W26" s="7">
        <v>159284521747.02399</v>
      </c>
      <c r="X26" s="4"/>
      <c r="Y26" s="9">
        <v>1.0702916209311512E-2</v>
      </c>
    </row>
    <row r="27" spans="1:25" x14ac:dyDescent="0.55000000000000004">
      <c r="A27" s="1" t="s">
        <v>33</v>
      </c>
      <c r="C27" s="7">
        <v>3146248</v>
      </c>
      <c r="D27" s="7"/>
      <c r="E27" s="7">
        <v>47330041121</v>
      </c>
      <c r="F27" s="7"/>
      <c r="G27" s="7">
        <v>96015104209.080002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3146248</v>
      </c>
      <c r="R27" s="7"/>
      <c r="S27" s="7">
        <v>27850</v>
      </c>
      <c r="T27" s="7"/>
      <c r="U27" s="7">
        <v>47330041121</v>
      </c>
      <c r="V27" s="7"/>
      <c r="W27" s="7">
        <v>87101649909.539993</v>
      </c>
      <c r="X27" s="4"/>
      <c r="Y27" s="9">
        <v>5.8526820462516775E-3</v>
      </c>
    </row>
    <row r="28" spans="1:25" x14ac:dyDescent="0.55000000000000004">
      <c r="A28" s="1" t="s">
        <v>34</v>
      </c>
      <c r="C28" s="7">
        <v>467290</v>
      </c>
      <c r="D28" s="7"/>
      <c r="E28" s="7">
        <v>34026873291</v>
      </c>
      <c r="F28" s="7"/>
      <c r="G28" s="7">
        <v>66638550730.769997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467290</v>
      </c>
      <c r="R28" s="7"/>
      <c r="S28" s="7">
        <v>145420</v>
      </c>
      <c r="T28" s="7"/>
      <c r="U28" s="7">
        <v>34026873291</v>
      </c>
      <c r="V28" s="7"/>
      <c r="W28" s="7">
        <v>67548989594.790001</v>
      </c>
      <c r="X28" s="4"/>
      <c r="Y28" s="9">
        <v>4.5388664744520305E-3</v>
      </c>
    </row>
    <row r="29" spans="1:25" x14ac:dyDescent="0.55000000000000004">
      <c r="A29" s="1" t="s">
        <v>35</v>
      </c>
      <c r="C29" s="7">
        <v>9760937</v>
      </c>
      <c r="D29" s="7"/>
      <c r="E29" s="7">
        <v>28898776103</v>
      </c>
      <c r="F29" s="7"/>
      <c r="G29" s="7">
        <v>32582201948.646301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9760937</v>
      </c>
      <c r="R29" s="7"/>
      <c r="S29" s="7">
        <v>3358</v>
      </c>
      <c r="T29" s="7"/>
      <c r="U29" s="7">
        <v>28898776103</v>
      </c>
      <c r="V29" s="7"/>
      <c r="W29" s="7">
        <v>32582201948.646301</v>
      </c>
      <c r="X29" s="4"/>
      <c r="Y29" s="9">
        <v>2.1893186704297152E-3</v>
      </c>
    </row>
    <row r="30" spans="1:25" x14ac:dyDescent="0.55000000000000004">
      <c r="A30" s="1" t="s">
        <v>36</v>
      </c>
      <c r="C30" s="7">
        <v>4200000</v>
      </c>
      <c r="D30" s="7"/>
      <c r="E30" s="7">
        <v>38993150244</v>
      </c>
      <c r="F30" s="7"/>
      <c r="G30" s="7">
        <v>118779034500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4200000</v>
      </c>
      <c r="R30" s="7"/>
      <c r="S30" s="7">
        <v>26880</v>
      </c>
      <c r="T30" s="7"/>
      <c r="U30" s="7">
        <v>38993150244</v>
      </c>
      <c r="V30" s="7"/>
      <c r="W30" s="7">
        <v>112224268800</v>
      </c>
      <c r="X30" s="4"/>
      <c r="Y30" s="9">
        <v>7.5407637380189678E-3</v>
      </c>
    </row>
    <row r="31" spans="1:25" x14ac:dyDescent="0.55000000000000004">
      <c r="A31" s="1" t="s">
        <v>37</v>
      </c>
      <c r="C31" s="7">
        <v>104300</v>
      </c>
      <c r="D31" s="7"/>
      <c r="E31" s="7">
        <v>214551462300</v>
      </c>
      <c r="F31" s="7"/>
      <c r="G31" s="7">
        <v>214621824253.375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104300</v>
      </c>
      <c r="R31" s="7"/>
      <c r="S31" s="7">
        <v>2824623</v>
      </c>
      <c r="T31" s="7"/>
      <c r="U31" s="7">
        <v>214551462300</v>
      </c>
      <c r="V31" s="7"/>
      <c r="W31" s="7">
        <v>294239918676.375</v>
      </c>
      <c r="X31" s="4"/>
      <c r="Y31" s="9">
        <v>1.9771068528739291E-2</v>
      </c>
    </row>
    <row r="32" spans="1:25" x14ac:dyDescent="0.55000000000000004">
      <c r="A32" s="1" t="s">
        <v>38</v>
      </c>
      <c r="C32" s="7">
        <v>75000</v>
      </c>
      <c r="D32" s="7"/>
      <c r="E32" s="7">
        <v>101752031250</v>
      </c>
      <c r="F32" s="7"/>
      <c r="G32" s="7">
        <v>154330170843.75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75000</v>
      </c>
      <c r="R32" s="7"/>
      <c r="S32" s="7">
        <v>2824623</v>
      </c>
      <c r="T32" s="7"/>
      <c r="U32" s="7">
        <v>101752031250</v>
      </c>
      <c r="V32" s="7"/>
      <c r="W32" s="7">
        <v>211581916593.75</v>
      </c>
      <c r="X32" s="4"/>
      <c r="Y32" s="9">
        <v>1.4216971617022501E-2</v>
      </c>
    </row>
    <row r="33" spans="1:25" x14ac:dyDescent="0.55000000000000004">
      <c r="A33" s="1" t="s">
        <v>39</v>
      </c>
      <c r="C33" s="7">
        <v>114900</v>
      </c>
      <c r="D33" s="7"/>
      <c r="E33" s="7">
        <v>146401433417</v>
      </c>
      <c r="F33" s="7"/>
      <c r="G33" s="7">
        <v>236433821732.625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114900</v>
      </c>
      <c r="R33" s="7"/>
      <c r="S33" s="7">
        <v>2824623</v>
      </c>
      <c r="T33" s="7"/>
      <c r="U33" s="7">
        <v>146401433417</v>
      </c>
      <c r="V33" s="7"/>
      <c r="W33" s="7">
        <v>324143496221.625</v>
      </c>
      <c r="X33" s="4"/>
      <c r="Y33" s="9">
        <v>2.1780400517278468E-2</v>
      </c>
    </row>
    <row r="34" spans="1:25" x14ac:dyDescent="0.55000000000000004">
      <c r="A34" s="1" t="s">
        <v>40</v>
      </c>
      <c r="C34" s="7">
        <v>402038</v>
      </c>
      <c r="D34" s="7"/>
      <c r="E34" s="7">
        <v>16034190441</v>
      </c>
      <c r="F34" s="7"/>
      <c r="G34" s="7">
        <v>19222966534.59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402038</v>
      </c>
      <c r="R34" s="7"/>
      <c r="S34" s="7">
        <v>44500</v>
      </c>
      <c r="T34" s="7"/>
      <c r="U34" s="7">
        <v>16034190441</v>
      </c>
      <c r="V34" s="7"/>
      <c r="W34" s="7">
        <v>17784241388.549999</v>
      </c>
      <c r="X34" s="4"/>
      <c r="Y34" s="9">
        <v>1.1949889627701805E-3</v>
      </c>
    </row>
    <row r="35" spans="1:25" x14ac:dyDescent="0.55000000000000004">
      <c r="A35" s="1" t="s">
        <v>41</v>
      </c>
      <c r="C35" s="7">
        <v>10367954</v>
      </c>
      <c r="D35" s="7"/>
      <c r="E35" s="7">
        <v>40910032734</v>
      </c>
      <c r="F35" s="7"/>
      <c r="G35" s="7">
        <v>55138516004.294998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10367954</v>
      </c>
      <c r="R35" s="7"/>
      <c r="S35" s="7">
        <v>4743</v>
      </c>
      <c r="T35" s="7"/>
      <c r="U35" s="7">
        <v>40910032734</v>
      </c>
      <c r="V35" s="7"/>
      <c r="W35" s="7">
        <v>48882613347.3591</v>
      </c>
      <c r="X35" s="4"/>
      <c r="Y35" s="9">
        <v>3.2846036074985546E-3</v>
      </c>
    </row>
    <row r="36" spans="1:25" x14ac:dyDescent="0.55000000000000004">
      <c r="A36" s="1" t="s">
        <v>42</v>
      </c>
      <c r="C36" s="7">
        <v>7760701</v>
      </c>
      <c r="D36" s="7"/>
      <c r="E36" s="7">
        <v>35570738010</v>
      </c>
      <c r="F36" s="7"/>
      <c r="G36" s="7">
        <v>55621724017.4505</v>
      </c>
      <c r="H36" s="7"/>
      <c r="I36" s="7">
        <v>0</v>
      </c>
      <c r="J36" s="7"/>
      <c r="K36" s="7">
        <v>0</v>
      </c>
      <c r="L36" s="7"/>
      <c r="M36" s="7">
        <v>-1000000</v>
      </c>
      <c r="N36" s="7"/>
      <c r="O36" s="7">
        <v>7763530684</v>
      </c>
      <c r="P36" s="7"/>
      <c r="Q36" s="7">
        <v>6760701</v>
      </c>
      <c r="R36" s="7"/>
      <c r="S36" s="7">
        <v>6280</v>
      </c>
      <c r="T36" s="7"/>
      <c r="U36" s="7">
        <v>30987294063</v>
      </c>
      <c r="V36" s="7"/>
      <c r="W36" s="7">
        <v>42204581926.433998</v>
      </c>
      <c r="X36" s="4"/>
      <c r="Y36" s="9">
        <v>2.8358819743016603E-3</v>
      </c>
    </row>
    <row r="37" spans="1:25" x14ac:dyDescent="0.55000000000000004">
      <c r="A37" s="1" t="s">
        <v>43</v>
      </c>
      <c r="C37" s="7">
        <v>2563145</v>
      </c>
      <c r="D37" s="7"/>
      <c r="E37" s="7">
        <v>16092051579</v>
      </c>
      <c r="F37" s="7"/>
      <c r="G37" s="7">
        <v>27287947816.447498</v>
      </c>
      <c r="H37" s="7"/>
      <c r="I37" s="7">
        <v>0</v>
      </c>
      <c r="J37" s="7"/>
      <c r="K37" s="7">
        <v>0</v>
      </c>
      <c r="L37" s="7"/>
      <c r="M37" s="7">
        <v>-2563145</v>
      </c>
      <c r="N37" s="7"/>
      <c r="O37" s="7">
        <v>32179904930</v>
      </c>
      <c r="P37" s="7"/>
      <c r="Q37" s="7">
        <v>0</v>
      </c>
      <c r="R37" s="7"/>
      <c r="S37" s="7">
        <v>0</v>
      </c>
      <c r="T37" s="7"/>
      <c r="U37" s="7">
        <v>0</v>
      </c>
      <c r="V37" s="7"/>
      <c r="W37" s="7">
        <v>0</v>
      </c>
      <c r="X37" s="4"/>
      <c r="Y37" s="9">
        <v>0</v>
      </c>
    </row>
    <row r="38" spans="1:25" x14ac:dyDescent="0.55000000000000004">
      <c r="A38" s="1" t="s">
        <v>44</v>
      </c>
      <c r="C38" s="7">
        <v>8045421</v>
      </c>
      <c r="D38" s="7"/>
      <c r="E38" s="7">
        <v>36759158715</v>
      </c>
      <c r="F38" s="7"/>
      <c r="G38" s="7">
        <v>62780773348.642502</v>
      </c>
      <c r="H38" s="7"/>
      <c r="I38" s="7">
        <v>0</v>
      </c>
      <c r="J38" s="7"/>
      <c r="K38" s="7">
        <v>0</v>
      </c>
      <c r="L38" s="7"/>
      <c r="M38" s="7">
        <v>-1</v>
      </c>
      <c r="N38" s="7"/>
      <c r="O38" s="7">
        <v>1</v>
      </c>
      <c r="P38" s="7"/>
      <c r="Q38" s="7">
        <v>8045420</v>
      </c>
      <c r="R38" s="7"/>
      <c r="S38" s="7">
        <v>7560</v>
      </c>
      <c r="T38" s="7"/>
      <c r="U38" s="7">
        <v>36759154146</v>
      </c>
      <c r="V38" s="7"/>
      <c r="W38" s="7">
        <v>60461476117.559998</v>
      </c>
      <c r="X38" s="4"/>
      <c r="Y38" s="9">
        <v>4.0626302272186981E-3</v>
      </c>
    </row>
    <row r="39" spans="1:25" x14ac:dyDescent="0.55000000000000004">
      <c r="A39" s="1" t="s">
        <v>45</v>
      </c>
      <c r="C39" s="7">
        <v>10556271</v>
      </c>
      <c r="D39" s="7"/>
      <c r="E39" s="7">
        <v>29020387939</v>
      </c>
      <c r="F39" s="7"/>
      <c r="G39" s="7">
        <v>44072536987.709999</v>
      </c>
      <c r="H39" s="7"/>
      <c r="I39" s="7">
        <v>0</v>
      </c>
      <c r="J39" s="7"/>
      <c r="K39" s="7">
        <v>0</v>
      </c>
      <c r="L39" s="7"/>
      <c r="M39" s="7">
        <v>-10556271</v>
      </c>
      <c r="N39" s="7"/>
      <c r="O39" s="7">
        <v>36039109194</v>
      </c>
      <c r="P39" s="7"/>
      <c r="Q39" s="7">
        <v>0</v>
      </c>
      <c r="R39" s="7"/>
      <c r="S39" s="7">
        <v>0</v>
      </c>
      <c r="T39" s="7"/>
      <c r="U39" s="7">
        <v>0</v>
      </c>
      <c r="V39" s="7"/>
      <c r="W39" s="7">
        <v>0</v>
      </c>
      <c r="X39" s="4"/>
      <c r="Y39" s="9">
        <v>0</v>
      </c>
    </row>
    <row r="40" spans="1:25" x14ac:dyDescent="0.55000000000000004">
      <c r="A40" s="1" t="s">
        <v>46</v>
      </c>
      <c r="C40" s="7">
        <v>37340080</v>
      </c>
      <c r="D40" s="7"/>
      <c r="E40" s="7">
        <v>207482504468</v>
      </c>
      <c r="F40" s="7"/>
      <c r="G40" s="7">
        <v>170371190945.16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37340080</v>
      </c>
      <c r="R40" s="7"/>
      <c r="S40" s="7">
        <v>3851</v>
      </c>
      <c r="T40" s="7"/>
      <c r="U40" s="7">
        <v>207482504468</v>
      </c>
      <c r="V40" s="7"/>
      <c r="W40" s="7">
        <v>142941058023.92401</v>
      </c>
      <c r="X40" s="4"/>
      <c r="Y40" s="9">
        <v>9.604738427316635E-3</v>
      </c>
    </row>
    <row r="41" spans="1:25" x14ac:dyDescent="0.55000000000000004">
      <c r="A41" s="1" t="s">
        <v>47</v>
      </c>
      <c r="C41" s="7">
        <v>7245780</v>
      </c>
      <c r="D41" s="7"/>
      <c r="E41" s="7">
        <v>42063683186</v>
      </c>
      <c r="F41" s="7"/>
      <c r="G41" s="7">
        <v>78220970233.740005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7245780</v>
      </c>
      <c r="R41" s="7"/>
      <c r="S41" s="7">
        <v>13150</v>
      </c>
      <c r="T41" s="7"/>
      <c r="U41" s="7">
        <v>42063683186</v>
      </c>
      <c r="V41" s="7"/>
      <c r="W41" s="7">
        <v>94715079058.350006</v>
      </c>
      <c r="X41" s="4"/>
      <c r="Y41" s="9">
        <v>6.364256512819493E-3</v>
      </c>
    </row>
    <row r="42" spans="1:25" x14ac:dyDescent="0.55000000000000004">
      <c r="A42" s="1" t="s">
        <v>48</v>
      </c>
      <c r="C42" s="7">
        <v>3380000</v>
      </c>
      <c r="D42" s="7"/>
      <c r="E42" s="7">
        <v>120080362560</v>
      </c>
      <c r="F42" s="7"/>
      <c r="G42" s="7">
        <v>136344295620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3380000</v>
      </c>
      <c r="R42" s="7"/>
      <c r="S42" s="7">
        <v>39490</v>
      </c>
      <c r="T42" s="7"/>
      <c r="U42" s="7">
        <v>120080362560</v>
      </c>
      <c r="V42" s="7"/>
      <c r="W42" s="7">
        <v>132682016610</v>
      </c>
      <c r="X42" s="4"/>
      <c r="Y42" s="9">
        <v>8.9153954865413068E-3</v>
      </c>
    </row>
    <row r="43" spans="1:25" x14ac:dyDescent="0.55000000000000004">
      <c r="A43" s="1" t="s">
        <v>49</v>
      </c>
      <c r="C43" s="7">
        <v>5581142</v>
      </c>
      <c r="D43" s="7"/>
      <c r="E43" s="7">
        <v>71771606932</v>
      </c>
      <c r="F43" s="7"/>
      <c r="G43" s="7">
        <v>114620320677.366</v>
      </c>
      <c r="H43" s="7"/>
      <c r="I43" s="7">
        <v>0</v>
      </c>
      <c r="J43" s="7"/>
      <c r="K43" s="7">
        <v>0</v>
      </c>
      <c r="L43" s="7"/>
      <c r="M43" s="7">
        <v>-400000</v>
      </c>
      <c r="N43" s="7"/>
      <c r="O43" s="7">
        <v>7880882238</v>
      </c>
      <c r="P43" s="7"/>
      <c r="Q43" s="7">
        <v>5181142</v>
      </c>
      <c r="R43" s="7"/>
      <c r="S43" s="7">
        <v>16480</v>
      </c>
      <c r="T43" s="7"/>
      <c r="U43" s="7">
        <v>66627741613</v>
      </c>
      <c r="V43" s="7"/>
      <c r="W43" s="7">
        <v>84877178100.048004</v>
      </c>
      <c r="X43" s="4"/>
      <c r="Y43" s="9">
        <v>5.7032115570551144E-3</v>
      </c>
    </row>
    <row r="44" spans="1:25" x14ac:dyDescent="0.55000000000000004">
      <c r="A44" s="1" t="s">
        <v>50</v>
      </c>
      <c r="C44" s="7">
        <v>6282591</v>
      </c>
      <c r="D44" s="7"/>
      <c r="E44" s="7">
        <v>59733554892</v>
      </c>
      <c r="F44" s="7"/>
      <c r="G44" s="7">
        <v>78689640752.729996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6282591</v>
      </c>
      <c r="R44" s="7"/>
      <c r="S44" s="7">
        <v>12860</v>
      </c>
      <c r="T44" s="7"/>
      <c r="U44" s="7">
        <v>59733554892</v>
      </c>
      <c r="V44" s="7"/>
      <c r="W44" s="7">
        <v>80313395244.453003</v>
      </c>
      <c r="X44" s="4"/>
      <c r="Y44" s="9">
        <v>5.3965541055639851E-3</v>
      </c>
    </row>
    <row r="45" spans="1:25" x14ac:dyDescent="0.55000000000000004">
      <c r="A45" s="1" t="s">
        <v>51</v>
      </c>
      <c r="C45" s="7">
        <v>9890744</v>
      </c>
      <c r="D45" s="7"/>
      <c r="E45" s="7">
        <v>22461797733</v>
      </c>
      <c r="F45" s="7"/>
      <c r="G45" s="7">
        <v>30331393215.821999</v>
      </c>
      <c r="H45" s="7"/>
      <c r="I45" s="7">
        <v>0</v>
      </c>
      <c r="J45" s="7"/>
      <c r="K45" s="7">
        <v>0</v>
      </c>
      <c r="L45" s="7"/>
      <c r="M45" s="7">
        <v>-1</v>
      </c>
      <c r="N45" s="7"/>
      <c r="O45" s="7">
        <v>1</v>
      </c>
      <c r="P45" s="7"/>
      <c r="Q45" s="7">
        <v>9890743</v>
      </c>
      <c r="R45" s="7"/>
      <c r="S45" s="7">
        <v>3003</v>
      </c>
      <c r="T45" s="7"/>
      <c r="U45" s="7">
        <v>22461795462</v>
      </c>
      <c r="V45" s="7"/>
      <c r="W45" s="7">
        <v>29525174916.6875</v>
      </c>
      <c r="X45" s="4"/>
      <c r="Y45" s="9">
        <v>1.9839057162154955E-3</v>
      </c>
    </row>
    <row r="46" spans="1:25" x14ac:dyDescent="0.55000000000000004">
      <c r="A46" s="1" t="s">
        <v>52</v>
      </c>
      <c r="C46" s="7">
        <v>452580</v>
      </c>
      <c r="D46" s="7"/>
      <c r="E46" s="7">
        <v>144821609326</v>
      </c>
      <c r="F46" s="7"/>
      <c r="G46" s="7">
        <v>143146111826.39999</v>
      </c>
      <c r="H46" s="7"/>
      <c r="I46" s="7">
        <v>20000</v>
      </c>
      <c r="J46" s="7"/>
      <c r="K46" s="7">
        <v>6422416878</v>
      </c>
      <c r="L46" s="7"/>
      <c r="M46" s="7">
        <v>0</v>
      </c>
      <c r="N46" s="7"/>
      <c r="O46" s="7">
        <v>0</v>
      </c>
      <c r="P46" s="7"/>
      <c r="Q46" s="7">
        <v>472580</v>
      </c>
      <c r="R46" s="7"/>
      <c r="S46" s="7">
        <v>386544</v>
      </c>
      <c r="T46" s="7"/>
      <c r="U46" s="7">
        <v>151244026204</v>
      </c>
      <c r="V46" s="7"/>
      <c r="W46" s="7">
        <v>182234548407.552</v>
      </c>
      <c r="X46" s="4"/>
      <c r="Y46" s="9">
        <v>1.2245013392735336E-2</v>
      </c>
    </row>
    <row r="47" spans="1:25" x14ac:dyDescent="0.55000000000000004">
      <c r="A47" s="1" t="s">
        <v>53</v>
      </c>
      <c r="C47" s="7">
        <v>8275563</v>
      </c>
      <c r="D47" s="7"/>
      <c r="E47" s="7">
        <v>130102732006</v>
      </c>
      <c r="F47" s="7"/>
      <c r="G47" s="7">
        <v>167405681193.052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8275563</v>
      </c>
      <c r="R47" s="7"/>
      <c r="S47" s="7">
        <v>21000</v>
      </c>
      <c r="T47" s="7"/>
      <c r="U47" s="7">
        <v>130102732006</v>
      </c>
      <c r="V47" s="7"/>
      <c r="W47" s="7">
        <v>172752791403.14999</v>
      </c>
      <c r="X47" s="4"/>
      <c r="Y47" s="9">
        <v>1.1607899066609275E-2</v>
      </c>
    </row>
    <row r="48" spans="1:25" x14ac:dyDescent="0.55000000000000004">
      <c r="A48" s="1" t="s">
        <v>54</v>
      </c>
      <c r="C48" s="7">
        <v>1467649</v>
      </c>
      <c r="D48" s="7"/>
      <c r="E48" s="7">
        <v>28618309727</v>
      </c>
      <c r="F48" s="7"/>
      <c r="G48" s="7">
        <v>47683226508.499802</v>
      </c>
      <c r="H48" s="7"/>
      <c r="I48" s="7">
        <v>6</v>
      </c>
      <c r="J48" s="7"/>
      <c r="K48" s="7">
        <v>6</v>
      </c>
      <c r="L48" s="7"/>
      <c r="M48" s="7">
        <v>0</v>
      </c>
      <c r="N48" s="7"/>
      <c r="O48" s="7">
        <v>0</v>
      </c>
      <c r="P48" s="7"/>
      <c r="Q48" s="7">
        <v>1467655</v>
      </c>
      <c r="R48" s="7"/>
      <c r="S48" s="7">
        <v>32684</v>
      </c>
      <c r="T48" s="7"/>
      <c r="U48" s="7">
        <v>28618309733</v>
      </c>
      <c r="V48" s="7"/>
      <c r="W48" s="7">
        <v>47683421445.681</v>
      </c>
      <c r="X48" s="4"/>
      <c r="Y48" s="9">
        <v>3.2040254678163452E-3</v>
      </c>
    </row>
    <row r="49" spans="1:25" x14ac:dyDescent="0.55000000000000004">
      <c r="A49" s="1" t="s">
        <v>55</v>
      </c>
      <c r="C49" s="7">
        <v>8868106</v>
      </c>
      <c r="D49" s="7"/>
      <c r="E49" s="7">
        <v>65854388596</v>
      </c>
      <c r="F49" s="7"/>
      <c r="G49" s="7">
        <v>44596808951.888702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8868106</v>
      </c>
      <c r="R49" s="7"/>
      <c r="S49" s="7">
        <v>4609</v>
      </c>
      <c r="T49" s="7"/>
      <c r="U49" s="7">
        <v>65854388596</v>
      </c>
      <c r="V49" s="7"/>
      <c r="W49" s="7">
        <v>40629905605.703697</v>
      </c>
      <c r="X49" s="4"/>
      <c r="Y49" s="9">
        <v>2.7300736475872143E-3</v>
      </c>
    </row>
    <row r="50" spans="1:25" x14ac:dyDescent="0.55000000000000004">
      <c r="A50" s="1" t="s">
        <v>56</v>
      </c>
      <c r="C50" s="7">
        <v>1300000</v>
      </c>
      <c r="D50" s="7"/>
      <c r="E50" s="7">
        <v>30415774032</v>
      </c>
      <c r="F50" s="7"/>
      <c r="G50" s="7">
        <v>35653591350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1300000</v>
      </c>
      <c r="R50" s="7"/>
      <c r="S50" s="7">
        <v>25570</v>
      </c>
      <c r="T50" s="7"/>
      <c r="U50" s="7">
        <v>30415774032</v>
      </c>
      <c r="V50" s="7"/>
      <c r="W50" s="7">
        <v>33043216050</v>
      </c>
      <c r="X50" s="4"/>
      <c r="Y50" s="9">
        <v>2.2202959131899136E-3</v>
      </c>
    </row>
    <row r="51" spans="1:25" x14ac:dyDescent="0.55000000000000004">
      <c r="A51" s="1" t="s">
        <v>57</v>
      </c>
      <c r="C51" s="7">
        <v>327856369</v>
      </c>
      <c r="D51" s="7"/>
      <c r="E51" s="7">
        <v>310272777811</v>
      </c>
      <c r="F51" s="7"/>
      <c r="G51" s="7">
        <v>353933507234.43298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327856369</v>
      </c>
      <c r="R51" s="7"/>
      <c r="S51" s="7">
        <v>946</v>
      </c>
      <c r="T51" s="7"/>
      <c r="U51" s="7">
        <v>310272777811</v>
      </c>
      <c r="V51" s="7"/>
      <c r="W51" s="7">
        <v>308306719929.81</v>
      </c>
      <c r="X51" s="4"/>
      <c r="Y51" s="9">
        <v>2.0716268938027433E-2</v>
      </c>
    </row>
    <row r="52" spans="1:25" x14ac:dyDescent="0.55000000000000004">
      <c r="A52" s="1" t="s">
        <v>58</v>
      </c>
      <c r="C52" s="7">
        <v>6830702</v>
      </c>
      <c r="D52" s="7"/>
      <c r="E52" s="7">
        <v>123427967715</v>
      </c>
      <c r="F52" s="7"/>
      <c r="G52" s="7">
        <v>178442759011.06799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6830702</v>
      </c>
      <c r="R52" s="7"/>
      <c r="S52" s="7">
        <v>22950</v>
      </c>
      <c r="T52" s="7"/>
      <c r="U52" s="7">
        <v>123427967715</v>
      </c>
      <c r="V52" s="7"/>
      <c r="W52" s="7">
        <v>155831861465.14499</v>
      </c>
      <c r="X52" s="4"/>
      <c r="Y52" s="9">
        <v>1.047091919358855E-2</v>
      </c>
    </row>
    <row r="53" spans="1:25" x14ac:dyDescent="0.55000000000000004">
      <c r="A53" s="1" t="s">
        <v>59</v>
      </c>
      <c r="C53" s="7">
        <v>23343333</v>
      </c>
      <c r="D53" s="7"/>
      <c r="E53" s="7">
        <v>74871462774</v>
      </c>
      <c r="F53" s="7"/>
      <c r="G53" s="7">
        <v>92307262990.889694</v>
      </c>
      <c r="H53" s="7"/>
      <c r="I53" s="7">
        <v>5602400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28945733</v>
      </c>
      <c r="R53" s="7"/>
      <c r="S53" s="7">
        <v>2935</v>
      </c>
      <c r="T53" s="7"/>
      <c r="U53" s="7">
        <v>74871462774</v>
      </c>
      <c r="V53" s="7"/>
      <c r="W53" s="7">
        <v>84450239783.187698</v>
      </c>
      <c r="X53" s="4"/>
      <c r="Y53" s="9">
        <v>5.6745239923012853E-3</v>
      </c>
    </row>
    <row r="54" spans="1:25" x14ac:dyDescent="0.55000000000000004">
      <c r="A54" s="1" t="s">
        <v>60</v>
      </c>
      <c r="C54" s="7">
        <v>3200000</v>
      </c>
      <c r="D54" s="7"/>
      <c r="E54" s="7">
        <v>37730981888</v>
      </c>
      <c r="F54" s="7"/>
      <c r="G54" s="7">
        <v>39443904000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3200000</v>
      </c>
      <c r="R54" s="7"/>
      <c r="S54" s="7">
        <v>12030</v>
      </c>
      <c r="T54" s="7"/>
      <c r="U54" s="7">
        <v>37730981888</v>
      </c>
      <c r="V54" s="7"/>
      <c r="W54" s="7">
        <v>38266948800</v>
      </c>
      <c r="X54" s="4"/>
      <c r="Y54" s="9">
        <v>2.5712978392394611E-3</v>
      </c>
    </row>
    <row r="55" spans="1:25" x14ac:dyDescent="0.55000000000000004">
      <c r="A55" s="1" t="s">
        <v>61</v>
      </c>
      <c r="C55" s="7">
        <v>55328340</v>
      </c>
      <c r="D55" s="7"/>
      <c r="E55" s="7">
        <v>244290337978</v>
      </c>
      <c r="F55" s="7"/>
      <c r="G55" s="7">
        <v>324494904624.29999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55328340</v>
      </c>
      <c r="R55" s="7"/>
      <c r="S55" s="7">
        <v>5100</v>
      </c>
      <c r="T55" s="7"/>
      <c r="U55" s="7">
        <v>244290337978</v>
      </c>
      <c r="V55" s="7"/>
      <c r="W55" s="7">
        <v>280495595522.70001</v>
      </c>
      <c r="X55" s="4"/>
      <c r="Y55" s="9">
        <v>1.8847536615819872E-2</v>
      </c>
    </row>
    <row r="56" spans="1:25" x14ac:dyDescent="0.55000000000000004">
      <c r="A56" s="1" t="s">
        <v>62</v>
      </c>
      <c r="C56" s="7">
        <v>72151575</v>
      </c>
      <c r="D56" s="7"/>
      <c r="E56" s="7">
        <v>263375335235</v>
      </c>
      <c r="F56" s="7"/>
      <c r="G56" s="7">
        <v>361480256568.90002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72151575</v>
      </c>
      <c r="R56" s="7"/>
      <c r="S56" s="7">
        <v>4360</v>
      </c>
      <c r="T56" s="7"/>
      <c r="U56" s="7">
        <v>263375335235</v>
      </c>
      <c r="V56" s="7"/>
      <c r="W56" s="7">
        <v>312709110841.34998</v>
      </c>
      <c r="X56" s="4"/>
      <c r="Y56" s="9">
        <v>2.1012081867809024E-2</v>
      </c>
    </row>
    <row r="57" spans="1:25" x14ac:dyDescent="0.55000000000000004">
      <c r="A57" s="1" t="s">
        <v>63</v>
      </c>
      <c r="C57" s="7">
        <v>42600000</v>
      </c>
      <c r="D57" s="7"/>
      <c r="E57" s="7">
        <v>276252327232</v>
      </c>
      <c r="F57" s="7"/>
      <c r="G57" s="7">
        <v>191829780900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42600000</v>
      </c>
      <c r="R57" s="7"/>
      <c r="S57" s="7">
        <v>3522</v>
      </c>
      <c r="T57" s="7"/>
      <c r="U57" s="7">
        <v>276252327232</v>
      </c>
      <c r="V57" s="7"/>
      <c r="W57" s="7">
        <v>149144478660</v>
      </c>
      <c r="X57" s="4"/>
      <c r="Y57" s="9">
        <v>1.0021569206295169E-2</v>
      </c>
    </row>
    <row r="58" spans="1:25" x14ac:dyDescent="0.55000000000000004">
      <c r="A58" s="1" t="s">
        <v>64</v>
      </c>
      <c r="C58" s="7">
        <v>6410656</v>
      </c>
      <c r="D58" s="7"/>
      <c r="E58" s="7">
        <v>58347747477</v>
      </c>
      <c r="F58" s="7"/>
      <c r="G58" s="7">
        <v>62705523952.512001</v>
      </c>
      <c r="H58" s="7"/>
      <c r="I58" s="7">
        <v>79171</v>
      </c>
      <c r="J58" s="7"/>
      <c r="K58" s="7">
        <v>709238009</v>
      </c>
      <c r="L58" s="7"/>
      <c r="M58" s="7">
        <v>0</v>
      </c>
      <c r="N58" s="7"/>
      <c r="O58" s="7">
        <v>0</v>
      </c>
      <c r="P58" s="7"/>
      <c r="Q58" s="7">
        <v>6489827</v>
      </c>
      <c r="R58" s="7"/>
      <c r="S58" s="7">
        <v>8630</v>
      </c>
      <c r="T58" s="7"/>
      <c r="U58" s="7">
        <v>59056985486</v>
      </c>
      <c r="V58" s="7"/>
      <c r="W58" s="7">
        <v>55673964128.290497</v>
      </c>
      <c r="X58" s="4"/>
      <c r="Y58" s="9">
        <v>3.7409395876623593E-3</v>
      </c>
    </row>
    <row r="59" spans="1:25" x14ac:dyDescent="0.55000000000000004">
      <c r="A59" s="1" t="s">
        <v>65</v>
      </c>
      <c r="C59" s="7">
        <v>13188080</v>
      </c>
      <c r="D59" s="7"/>
      <c r="E59" s="7">
        <v>110351379557</v>
      </c>
      <c r="F59" s="7"/>
      <c r="G59" s="7">
        <v>194415530002.92001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13188080</v>
      </c>
      <c r="R59" s="7"/>
      <c r="S59" s="7">
        <v>13610</v>
      </c>
      <c r="T59" s="7"/>
      <c r="U59" s="7">
        <v>110351379557</v>
      </c>
      <c r="V59" s="7"/>
      <c r="W59" s="7">
        <v>178421804675.64001</v>
      </c>
      <c r="X59" s="4"/>
      <c r="Y59" s="9">
        <v>1.1988821038056693E-2</v>
      </c>
    </row>
    <row r="60" spans="1:25" x14ac:dyDescent="0.55000000000000004">
      <c r="A60" s="1" t="s">
        <v>66</v>
      </c>
      <c r="C60" s="7">
        <v>53906620</v>
      </c>
      <c r="D60" s="7"/>
      <c r="E60" s="7">
        <v>705113190696</v>
      </c>
      <c r="F60" s="7"/>
      <c r="G60" s="7">
        <v>1003663450194.03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53906620</v>
      </c>
      <c r="R60" s="7"/>
      <c r="S60" s="7">
        <v>17540</v>
      </c>
      <c r="T60" s="7"/>
      <c r="U60" s="7">
        <v>705113190696</v>
      </c>
      <c r="V60" s="7"/>
      <c r="W60" s="7">
        <v>939896258216.93994</v>
      </c>
      <c r="X60" s="4"/>
      <c r="Y60" s="9">
        <v>6.3155106263984975E-2</v>
      </c>
    </row>
    <row r="61" spans="1:25" x14ac:dyDescent="0.55000000000000004">
      <c r="A61" s="1" t="s">
        <v>67</v>
      </c>
      <c r="C61" s="7">
        <v>242610</v>
      </c>
      <c r="D61" s="7"/>
      <c r="E61" s="7">
        <v>7833617579</v>
      </c>
      <c r="F61" s="7"/>
      <c r="G61" s="7">
        <v>7869261932.415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242610</v>
      </c>
      <c r="R61" s="7"/>
      <c r="S61" s="7">
        <v>31500</v>
      </c>
      <c r="T61" s="7"/>
      <c r="U61" s="7">
        <v>7833617579</v>
      </c>
      <c r="V61" s="7"/>
      <c r="W61" s="7">
        <v>7596743820.75</v>
      </c>
      <c r="X61" s="4"/>
      <c r="Y61" s="9">
        <v>5.1045331765646809E-4</v>
      </c>
    </row>
    <row r="62" spans="1:25" x14ac:dyDescent="0.55000000000000004">
      <c r="A62" s="1" t="s">
        <v>68</v>
      </c>
      <c r="C62" s="7">
        <v>3101511</v>
      </c>
      <c r="D62" s="7"/>
      <c r="E62" s="7">
        <v>153566839235</v>
      </c>
      <c r="F62" s="7"/>
      <c r="G62" s="7">
        <v>233387415622.935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3101511</v>
      </c>
      <c r="R62" s="7"/>
      <c r="S62" s="7">
        <v>80000</v>
      </c>
      <c r="T62" s="7"/>
      <c r="U62" s="7">
        <v>153566839235</v>
      </c>
      <c r="V62" s="7"/>
      <c r="W62" s="7">
        <v>246644560764</v>
      </c>
      <c r="X62" s="4"/>
      <c r="Y62" s="9">
        <v>1.6572960375472609E-2</v>
      </c>
    </row>
    <row r="63" spans="1:25" x14ac:dyDescent="0.55000000000000004">
      <c r="A63" s="1" t="s">
        <v>69</v>
      </c>
      <c r="C63" s="7">
        <v>9561751</v>
      </c>
      <c r="D63" s="7"/>
      <c r="E63" s="7">
        <v>238333480017</v>
      </c>
      <c r="F63" s="7"/>
      <c r="G63" s="7">
        <v>285335854618.13098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9561751</v>
      </c>
      <c r="R63" s="7"/>
      <c r="S63" s="7">
        <v>29000</v>
      </c>
      <c r="T63" s="7"/>
      <c r="U63" s="7">
        <v>238333480017</v>
      </c>
      <c r="V63" s="7"/>
      <c r="W63" s="7">
        <v>275640898864.95001</v>
      </c>
      <c r="X63" s="4"/>
      <c r="Y63" s="9">
        <v>1.8521331589872375E-2</v>
      </c>
    </row>
    <row r="64" spans="1:25" x14ac:dyDescent="0.55000000000000004">
      <c r="A64" s="1" t="s">
        <v>70</v>
      </c>
      <c r="C64" s="7">
        <v>5980283</v>
      </c>
      <c r="D64" s="7"/>
      <c r="E64" s="7">
        <v>131046585106</v>
      </c>
      <c r="F64" s="7"/>
      <c r="G64" s="7">
        <v>153670503172.478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5980283</v>
      </c>
      <c r="R64" s="7"/>
      <c r="S64" s="7">
        <v>24300</v>
      </c>
      <c r="T64" s="7"/>
      <c r="U64" s="7">
        <v>131046585106</v>
      </c>
      <c r="V64" s="7"/>
      <c r="W64" s="7">
        <v>144456217682.44501</v>
      </c>
      <c r="X64" s="4"/>
      <c r="Y64" s="9">
        <v>9.706547609345223E-3</v>
      </c>
    </row>
    <row r="65" spans="1:25" x14ac:dyDescent="0.55000000000000004">
      <c r="A65" s="1" t="s">
        <v>71</v>
      </c>
      <c r="C65" s="7">
        <v>7538674</v>
      </c>
      <c r="D65" s="7"/>
      <c r="E65" s="7">
        <v>200339241899</v>
      </c>
      <c r="F65" s="7"/>
      <c r="G65" s="7">
        <v>296230660709.841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7538674</v>
      </c>
      <c r="R65" s="7"/>
      <c r="S65" s="7">
        <v>39390</v>
      </c>
      <c r="T65" s="7"/>
      <c r="U65" s="7">
        <v>200339241899</v>
      </c>
      <c r="V65" s="7"/>
      <c r="W65" s="7">
        <v>295181526065.28302</v>
      </c>
      <c r="X65" s="4"/>
      <c r="Y65" s="9">
        <v>1.9834338612203878E-2</v>
      </c>
    </row>
    <row r="66" spans="1:25" x14ac:dyDescent="0.55000000000000004">
      <c r="A66" s="1" t="s">
        <v>72</v>
      </c>
      <c r="C66" s="7">
        <v>10065086</v>
      </c>
      <c r="D66" s="7"/>
      <c r="E66" s="7">
        <v>69582526696</v>
      </c>
      <c r="F66" s="7"/>
      <c r="G66" s="7">
        <v>181494305112.76199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10065086</v>
      </c>
      <c r="R66" s="7"/>
      <c r="S66" s="7">
        <v>18490</v>
      </c>
      <c r="T66" s="7"/>
      <c r="U66" s="7">
        <v>69582526696</v>
      </c>
      <c r="V66" s="7"/>
      <c r="W66" s="7">
        <v>184996124671.16699</v>
      </c>
      <c r="X66" s="4"/>
      <c r="Y66" s="9">
        <v>1.2430573916952731E-2</v>
      </c>
    </row>
    <row r="67" spans="1:25" x14ac:dyDescent="0.55000000000000004">
      <c r="A67" s="1" t="s">
        <v>73</v>
      </c>
      <c r="C67" s="7">
        <v>10860000</v>
      </c>
      <c r="D67" s="7"/>
      <c r="E67" s="7">
        <v>100852424809</v>
      </c>
      <c r="F67" s="7"/>
      <c r="G67" s="7">
        <v>93595970610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10860000</v>
      </c>
      <c r="R67" s="7"/>
      <c r="S67" s="7">
        <v>7200</v>
      </c>
      <c r="T67" s="7"/>
      <c r="U67" s="7">
        <v>100852424809</v>
      </c>
      <c r="V67" s="7"/>
      <c r="W67" s="7">
        <v>77726757600</v>
      </c>
      <c r="X67" s="4"/>
      <c r="Y67" s="9">
        <v>5.2227483542656881E-3</v>
      </c>
    </row>
    <row r="68" spans="1:25" x14ac:dyDescent="0.55000000000000004">
      <c r="A68" s="1" t="s">
        <v>74</v>
      </c>
      <c r="C68" s="7">
        <v>20249108</v>
      </c>
      <c r="D68" s="7"/>
      <c r="E68" s="7">
        <v>38249016408</v>
      </c>
      <c r="F68" s="7"/>
      <c r="G68" s="7">
        <v>63787615183.650597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20249108</v>
      </c>
      <c r="R68" s="7"/>
      <c r="S68" s="7">
        <v>2440</v>
      </c>
      <c r="T68" s="7"/>
      <c r="U68" s="7">
        <v>38249016408</v>
      </c>
      <c r="V68" s="7"/>
      <c r="W68" s="7">
        <v>49113846970.056</v>
      </c>
      <c r="X68" s="4"/>
      <c r="Y68" s="9">
        <v>3.3001410499402697E-3</v>
      </c>
    </row>
    <row r="69" spans="1:25" x14ac:dyDescent="0.55000000000000004">
      <c r="A69" s="1" t="s">
        <v>75</v>
      </c>
      <c r="C69" s="7">
        <v>84855799</v>
      </c>
      <c r="D69" s="7"/>
      <c r="E69" s="7">
        <v>36876847481</v>
      </c>
      <c r="F69" s="7"/>
      <c r="G69" s="7">
        <v>36608293636.242302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84855799</v>
      </c>
      <c r="R69" s="7"/>
      <c r="S69" s="7">
        <v>434</v>
      </c>
      <c r="T69" s="7"/>
      <c r="U69" s="7">
        <v>36876847481</v>
      </c>
      <c r="V69" s="7"/>
      <c r="W69" s="7">
        <v>36608293636.242302</v>
      </c>
      <c r="X69" s="4"/>
      <c r="Y69" s="9">
        <v>2.4598466634244312E-3</v>
      </c>
    </row>
    <row r="70" spans="1:25" x14ac:dyDescent="0.55000000000000004">
      <c r="A70" s="1" t="s">
        <v>76</v>
      </c>
      <c r="C70" s="7">
        <v>3524631</v>
      </c>
      <c r="D70" s="7"/>
      <c r="E70" s="7">
        <v>64689831062</v>
      </c>
      <c r="F70" s="7"/>
      <c r="G70" s="7">
        <v>45582609386.605499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3524631</v>
      </c>
      <c r="R70" s="7"/>
      <c r="S70" s="7">
        <v>11430</v>
      </c>
      <c r="T70" s="7"/>
      <c r="U70" s="7">
        <v>64689831062</v>
      </c>
      <c r="V70" s="7"/>
      <c r="W70" s="7">
        <v>40046827462.636497</v>
      </c>
      <c r="X70" s="4"/>
      <c r="Y70" s="9">
        <v>2.6908944703496382E-3</v>
      </c>
    </row>
    <row r="71" spans="1:25" x14ac:dyDescent="0.55000000000000004">
      <c r="A71" s="1" t="s">
        <v>77</v>
      </c>
      <c r="C71" s="7">
        <v>2750000</v>
      </c>
      <c r="D71" s="7"/>
      <c r="E71" s="7">
        <v>119733619500</v>
      </c>
      <c r="F71" s="7"/>
      <c r="G71" s="7">
        <v>126977461875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2750000</v>
      </c>
      <c r="R71" s="7"/>
      <c r="S71" s="7">
        <v>44000</v>
      </c>
      <c r="T71" s="7"/>
      <c r="U71" s="7">
        <v>119733619500</v>
      </c>
      <c r="V71" s="7"/>
      <c r="W71" s="7">
        <v>120280050000</v>
      </c>
      <c r="X71" s="4"/>
      <c r="Y71" s="9">
        <v>8.0820614751655959E-3</v>
      </c>
    </row>
    <row r="72" spans="1:25" x14ac:dyDescent="0.55000000000000004">
      <c r="A72" s="1" t="s">
        <v>78</v>
      </c>
      <c r="C72" s="7">
        <v>11000000</v>
      </c>
      <c r="D72" s="7"/>
      <c r="E72" s="7">
        <v>72665920800</v>
      </c>
      <c r="F72" s="7"/>
      <c r="G72" s="7">
        <v>57953115000</v>
      </c>
      <c r="H72" s="7"/>
      <c r="I72" s="7">
        <v>9403795</v>
      </c>
      <c r="J72" s="7"/>
      <c r="K72" s="7">
        <v>33635206199.873001</v>
      </c>
      <c r="L72" s="7"/>
      <c r="M72" s="7">
        <v>0</v>
      </c>
      <c r="N72" s="7"/>
      <c r="O72" s="7">
        <v>0</v>
      </c>
      <c r="P72" s="7"/>
      <c r="Q72" s="7">
        <v>20403795</v>
      </c>
      <c r="R72" s="7"/>
      <c r="S72" s="7">
        <v>2857</v>
      </c>
      <c r="T72" s="7"/>
      <c r="U72" s="7">
        <v>72665920999</v>
      </c>
      <c r="V72" s="7"/>
      <c r="W72" s="7">
        <v>57946795143.2257</v>
      </c>
      <c r="X72" s="4"/>
      <c r="Y72" s="9">
        <v>3.8936595107532568E-3</v>
      </c>
    </row>
    <row r="73" spans="1:25" x14ac:dyDescent="0.55000000000000004">
      <c r="A73" s="1" t="s">
        <v>79</v>
      </c>
      <c r="C73" s="7">
        <v>236583</v>
      </c>
      <c r="D73" s="7"/>
      <c r="E73" s="7">
        <v>1520239546</v>
      </c>
      <c r="F73" s="7"/>
      <c r="G73" s="7">
        <v>8242895356.8074999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236583</v>
      </c>
      <c r="R73" s="7"/>
      <c r="S73" s="7">
        <v>30150</v>
      </c>
      <c r="T73" s="7"/>
      <c r="U73" s="7">
        <v>1520239546</v>
      </c>
      <c r="V73" s="7"/>
      <c r="W73" s="7">
        <v>7090536234.1724997</v>
      </c>
      <c r="X73" s="4"/>
      <c r="Y73" s="9">
        <v>4.7643935745347047E-4</v>
      </c>
    </row>
    <row r="74" spans="1:25" x14ac:dyDescent="0.55000000000000004">
      <c r="A74" s="1" t="s">
        <v>80</v>
      </c>
      <c r="C74" s="7">
        <v>14500000</v>
      </c>
      <c r="D74" s="7"/>
      <c r="E74" s="7">
        <v>61217628673</v>
      </c>
      <c r="F74" s="7"/>
      <c r="G74" s="7">
        <v>59096272500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14500000</v>
      </c>
      <c r="R74" s="7"/>
      <c r="S74" s="7">
        <v>3944</v>
      </c>
      <c r="T74" s="7"/>
      <c r="U74" s="7">
        <v>61217628673</v>
      </c>
      <c r="V74" s="7"/>
      <c r="W74" s="7">
        <v>56847731400</v>
      </c>
      <c r="X74" s="4"/>
      <c r="Y74" s="9">
        <v>3.8198093524113232E-3</v>
      </c>
    </row>
    <row r="75" spans="1:25" x14ac:dyDescent="0.55000000000000004">
      <c r="A75" s="1" t="s">
        <v>81</v>
      </c>
      <c r="C75" s="7">
        <v>15980119</v>
      </c>
      <c r="D75" s="7"/>
      <c r="E75" s="7">
        <v>151297225546</v>
      </c>
      <c r="F75" s="7"/>
      <c r="G75" s="7">
        <v>338668995064.37402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15980119</v>
      </c>
      <c r="R75" s="7"/>
      <c r="S75" s="7">
        <v>18850</v>
      </c>
      <c r="T75" s="7"/>
      <c r="U75" s="7">
        <v>151297225546</v>
      </c>
      <c r="V75" s="7"/>
      <c r="W75" s="7">
        <v>299432952953.258</v>
      </c>
      <c r="X75" s="4"/>
      <c r="Y75" s="9">
        <v>2.0120007710826514E-2</v>
      </c>
    </row>
    <row r="76" spans="1:25" x14ac:dyDescent="0.55000000000000004">
      <c r="A76" s="1" t="s">
        <v>82</v>
      </c>
      <c r="C76" s="7">
        <v>22814564</v>
      </c>
      <c r="D76" s="7"/>
      <c r="E76" s="7">
        <v>113687796279</v>
      </c>
      <c r="F76" s="7"/>
      <c r="G76" s="7">
        <v>121286315156.782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22814564</v>
      </c>
      <c r="R76" s="7"/>
      <c r="S76" s="7">
        <v>4124</v>
      </c>
      <c r="T76" s="7"/>
      <c r="U76" s="7">
        <v>113687796279</v>
      </c>
      <c r="V76" s="7"/>
      <c r="W76" s="7">
        <v>93527442727.480804</v>
      </c>
      <c r="X76" s="4"/>
      <c r="Y76" s="9">
        <v>6.284454834683967E-3</v>
      </c>
    </row>
    <row r="77" spans="1:25" x14ac:dyDescent="0.55000000000000004">
      <c r="A77" s="1" t="s">
        <v>83</v>
      </c>
      <c r="C77" s="7">
        <v>5630095</v>
      </c>
      <c r="D77" s="7"/>
      <c r="E77" s="7">
        <v>54647050805</v>
      </c>
      <c r="F77" s="7"/>
      <c r="G77" s="7">
        <v>54063116729.684998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5630095</v>
      </c>
      <c r="R77" s="7"/>
      <c r="S77" s="7">
        <v>9840</v>
      </c>
      <c r="T77" s="7"/>
      <c r="U77" s="7">
        <v>54647050805</v>
      </c>
      <c r="V77" s="7"/>
      <c r="W77" s="7">
        <v>55070503997.940002</v>
      </c>
      <c r="X77" s="4"/>
      <c r="Y77" s="9">
        <v>3.7003908693062884E-3</v>
      </c>
    </row>
    <row r="78" spans="1:25" x14ac:dyDescent="0.55000000000000004">
      <c r="A78" s="1" t="s">
        <v>84</v>
      </c>
      <c r="C78" s="7">
        <v>20255351</v>
      </c>
      <c r="D78" s="7"/>
      <c r="E78" s="7">
        <v>134245779459</v>
      </c>
      <c r="F78" s="7"/>
      <c r="G78" s="7">
        <v>137118203615.15601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20255351</v>
      </c>
      <c r="R78" s="7"/>
      <c r="S78" s="7">
        <v>6330</v>
      </c>
      <c r="T78" s="7"/>
      <c r="U78" s="7">
        <v>134245779459</v>
      </c>
      <c r="V78" s="7"/>
      <c r="W78" s="7">
        <v>127453484417.61099</v>
      </c>
      <c r="X78" s="4"/>
      <c r="Y78" s="9">
        <v>8.5640710682045144E-3</v>
      </c>
    </row>
    <row r="79" spans="1:25" x14ac:dyDescent="0.55000000000000004">
      <c r="A79" s="1" t="s">
        <v>85</v>
      </c>
      <c r="C79" s="7">
        <v>142910337</v>
      </c>
      <c r="D79" s="7"/>
      <c r="E79" s="7">
        <v>345881485056</v>
      </c>
      <c r="F79" s="7"/>
      <c r="G79" s="7">
        <v>469934547796.96399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142910337</v>
      </c>
      <c r="R79" s="7"/>
      <c r="S79" s="7">
        <v>3256</v>
      </c>
      <c r="T79" s="7"/>
      <c r="U79" s="7">
        <v>345881485056</v>
      </c>
      <c r="V79" s="7"/>
      <c r="W79" s="7">
        <v>462547426731.23199</v>
      </c>
      <c r="X79" s="4"/>
      <c r="Y79" s="9">
        <v>3.1080272564082499E-2</v>
      </c>
    </row>
    <row r="80" spans="1:25" x14ac:dyDescent="0.55000000000000004">
      <c r="A80" s="1" t="s">
        <v>86</v>
      </c>
      <c r="C80" s="7">
        <v>12621706</v>
      </c>
      <c r="D80" s="7"/>
      <c r="E80" s="7">
        <v>170157489255</v>
      </c>
      <c r="F80" s="7"/>
      <c r="G80" s="7">
        <v>205764352328.51999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12621706</v>
      </c>
      <c r="R80" s="7"/>
      <c r="S80" s="7">
        <v>18170</v>
      </c>
      <c r="T80" s="7"/>
      <c r="U80" s="7">
        <v>170157489255</v>
      </c>
      <c r="V80" s="7"/>
      <c r="W80" s="7">
        <v>227971846451.78101</v>
      </c>
      <c r="X80" s="4"/>
      <c r="Y80" s="9">
        <v>1.5318271630501533E-2</v>
      </c>
    </row>
    <row r="81" spans="1:25" x14ac:dyDescent="0.55000000000000004">
      <c r="A81" s="1" t="s">
        <v>87</v>
      </c>
      <c r="C81" s="7">
        <v>95149464</v>
      </c>
      <c r="D81" s="7"/>
      <c r="E81" s="7">
        <v>374658081184</v>
      </c>
      <c r="F81" s="7"/>
      <c r="G81" s="7">
        <v>603441611517.09595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95149464</v>
      </c>
      <c r="R81" s="7"/>
      <c r="S81" s="7">
        <v>6550</v>
      </c>
      <c r="T81" s="7"/>
      <c r="U81" s="7">
        <v>374658081184</v>
      </c>
      <c r="V81" s="7"/>
      <c r="W81" s="7">
        <v>619520776714.26001</v>
      </c>
      <c r="X81" s="4"/>
      <c r="Y81" s="9">
        <v>4.1627892593551367E-2</v>
      </c>
    </row>
    <row r="82" spans="1:25" x14ac:dyDescent="0.55000000000000004">
      <c r="A82" s="1" t="s">
        <v>88</v>
      </c>
      <c r="C82" s="7">
        <v>19821452</v>
      </c>
      <c r="D82" s="7"/>
      <c r="E82" s="7">
        <v>35361597946</v>
      </c>
      <c r="F82" s="7"/>
      <c r="G82" s="7">
        <v>50243961619.529999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19821452</v>
      </c>
      <c r="R82" s="7"/>
      <c r="S82" s="7">
        <v>2016</v>
      </c>
      <c r="T82" s="7"/>
      <c r="U82" s="7">
        <v>35361597946</v>
      </c>
      <c r="V82" s="7"/>
      <c r="W82" s="7">
        <v>39722284950.969597</v>
      </c>
      <c r="X82" s="4"/>
      <c r="Y82" s="9">
        <v>2.6690872585086343E-3</v>
      </c>
    </row>
    <row r="83" spans="1:25" x14ac:dyDescent="0.55000000000000004">
      <c r="A83" s="1" t="s">
        <v>89</v>
      </c>
      <c r="C83" s="7">
        <v>24004460</v>
      </c>
      <c r="D83" s="7"/>
      <c r="E83" s="7">
        <v>750758155646</v>
      </c>
      <c r="F83" s="7"/>
      <c r="G83" s="7">
        <v>792444847306.22998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24004460</v>
      </c>
      <c r="R83" s="7"/>
      <c r="S83" s="7">
        <v>28150</v>
      </c>
      <c r="T83" s="7"/>
      <c r="U83" s="7">
        <v>750758155646</v>
      </c>
      <c r="V83" s="7"/>
      <c r="W83" s="7">
        <v>671704981983.44995</v>
      </c>
      <c r="X83" s="4"/>
      <c r="Y83" s="9">
        <v>4.5134342374859686E-2</v>
      </c>
    </row>
    <row r="84" spans="1:25" x14ac:dyDescent="0.55000000000000004">
      <c r="A84" s="1" t="s">
        <v>90</v>
      </c>
      <c r="C84" s="7">
        <v>13960000</v>
      </c>
      <c r="D84" s="7"/>
      <c r="E84" s="7">
        <v>251205369116</v>
      </c>
      <c r="F84" s="7"/>
      <c r="G84" s="7">
        <v>216480232800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13960000</v>
      </c>
      <c r="R84" s="7"/>
      <c r="S84" s="7">
        <v>13540</v>
      </c>
      <c r="T84" s="7"/>
      <c r="U84" s="7">
        <v>251205369116</v>
      </c>
      <c r="V84" s="7"/>
      <c r="W84" s="7">
        <v>187893740520</v>
      </c>
      <c r="X84" s="4"/>
      <c r="Y84" s="9">
        <v>1.262527544411108E-2</v>
      </c>
    </row>
    <row r="85" spans="1:25" x14ac:dyDescent="0.55000000000000004">
      <c r="A85" s="1" t="s">
        <v>91</v>
      </c>
      <c r="C85" s="7">
        <v>14100212</v>
      </c>
      <c r="D85" s="7"/>
      <c r="E85" s="7">
        <v>222092220760</v>
      </c>
      <c r="F85" s="7"/>
      <c r="G85" s="7">
        <v>460996624642.55402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14100212</v>
      </c>
      <c r="R85" s="7"/>
      <c r="S85" s="7">
        <v>28690</v>
      </c>
      <c r="T85" s="7"/>
      <c r="U85" s="7">
        <v>222092220760</v>
      </c>
      <c r="V85" s="7"/>
      <c r="W85" s="7">
        <v>402128098540.43402</v>
      </c>
      <c r="X85" s="4"/>
      <c r="Y85" s="9">
        <v>2.7020474411968039E-2</v>
      </c>
    </row>
    <row r="86" spans="1:25" x14ac:dyDescent="0.55000000000000004">
      <c r="A86" s="1" t="s">
        <v>92</v>
      </c>
      <c r="C86" s="7">
        <v>19490378</v>
      </c>
      <c r="D86" s="7"/>
      <c r="E86" s="7">
        <v>188678354653</v>
      </c>
      <c r="F86" s="7"/>
      <c r="G86" s="7">
        <v>161776325595.01501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19490378</v>
      </c>
      <c r="R86" s="7"/>
      <c r="S86" s="7">
        <v>6390</v>
      </c>
      <c r="T86" s="7"/>
      <c r="U86" s="7">
        <v>188678354653</v>
      </c>
      <c r="V86" s="7"/>
      <c r="W86" s="7">
        <v>123802481503.25101</v>
      </c>
      <c r="X86" s="4"/>
      <c r="Y86" s="9">
        <v>8.3187466773361526E-3</v>
      </c>
    </row>
    <row r="87" spans="1:25" x14ac:dyDescent="0.55000000000000004">
      <c r="A87" s="1" t="s">
        <v>93</v>
      </c>
      <c r="C87" s="7">
        <v>3283046</v>
      </c>
      <c r="D87" s="7"/>
      <c r="E87" s="7">
        <v>39468262140</v>
      </c>
      <c r="F87" s="7"/>
      <c r="G87" s="7">
        <v>39749574653.334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3283046</v>
      </c>
      <c r="R87" s="7"/>
      <c r="S87" s="7">
        <v>11310</v>
      </c>
      <c r="T87" s="7"/>
      <c r="U87" s="7">
        <v>39468262140</v>
      </c>
      <c r="V87" s="7"/>
      <c r="W87" s="7">
        <v>36910319320.953003</v>
      </c>
      <c r="X87" s="4"/>
      <c r="Y87" s="9">
        <v>2.48014088637255E-3</v>
      </c>
    </row>
    <row r="88" spans="1:25" x14ac:dyDescent="0.55000000000000004">
      <c r="A88" s="1" t="s">
        <v>94</v>
      </c>
      <c r="C88" s="7">
        <v>47760996</v>
      </c>
      <c r="D88" s="7"/>
      <c r="E88" s="7">
        <v>300397222984</v>
      </c>
      <c r="F88" s="7"/>
      <c r="G88" s="7">
        <v>375066862783.02002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v>47760996</v>
      </c>
      <c r="R88" s="7"/>
      <c r="S88" s="7">
        <v>7920</v>
      </c>
      <c r="T88" s="7"/>
      <c r="U88" s="7">
        <v>300397222984</v>
      </c>
      <c r="V88" s="7"/>
      <c r="W88" s="7">
        <v>376016399144.49597</v>
      </c>
      <c r="X88" s="4"/>
      <c r="Y88" s="9">
        <v>2.5265932742430858E-2</v>
      </c>
    </row>
    <row r="89" spans="1:25" x14ac:dyDescent="0.55000000000000004">
      <c r="A89" s="1" t="s">
        <v>95</v>
      </c>
      <c r="C89" s="7">
        <v>4040235</v>
      </c>
      <c r="D89" s="7"/>
      <c r="E89" s="7">
        <v>143504307021</v>
      </c>
      <c r="F89" s="7"/>
      <c r="G89" s="7">
        <v>248200888188.14999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4040235</v>
      </c>
      <c r="R89" s="7"/>
      <c r="S89" s="7">
        <v>64200</v>
      </c>
      <c r="T89" s="7"/>
      <c r="U89" s="7">
        <v>143504307021</v>
      </c>
      <c r="V89" s="7"/>
      <c r="W89" s="7">
        <v>257839757632.35001</v>
      </c>
      <c r="X89" s="4"/>
      <c r="Y89" s="9">
        <v>1.7325207064067986E-2</v>
      </c>
    </row>
    <row r="90" spans="1:25" x14ac:dyDescent="0.55000000000000004">
      <c r="A90" s="1" t="s">
        <v>96</v>
      </c>
      <c r="C90" s="7">
        <v>5500180</v>
      </c>
      <c r="D90" s="7"/>
      <c r="E90" s="7">
        <v>89060826670</v>
      </c>
      <c r="F90" s="7"/>
      <c r="G90" s="7">
        <v>101202572225.78999</v>
      </c>
      <c r="H90" s="7"/>
      <c r="I90" s="7">
        <v>0</v>
      </c>
      <c r="J90" s="7"/>
      <c r="K90" s="7">
        <v>0</v>
      </c>
      <c r="L90" s="7"/>
      <c r="M90" s="7">
        <v>0</v>
      </c>
      <c r="N90" s="7"/>
      <c r="O90" s="7">
        <v>0</v>
      </c>
      <c r="P90" s="7"/>
      <c r="Q90" s="7">
        <v>5500180</v>
      </c>
      <c r="R90" s="7"/>
      <c r="S90" s="7">
        <v>17800</v>
      </c>
      <c r="T90" s="7"/>
      <c r="U90" s="7">
        <v>89060826670</v>
      </c>
      <c r="V90" s="7"/>
      <c r="W90" s="7">
        <v>97320679936.199997</v>
      </c>
      <c r="X90" s="4"/>
      <c r="Y90" s="9">
        <v>6.5393364739146963E-3</v>
      </c>
    </row>
    <row r="91" spans="1:25" x14ac:dyDescent="0.55000000000000004">
      <c r="A91" s="1" t="s">
        <v>97</v>
      </c>
      <c r="C91" s="7">
        <v>50872921</v>
      </c>
      <c r="D91" s="7"/>
      <c r="E91" s="7">
        <v>173875989606</v>
      </c>
      <c r="F91" s="7"/>
      <c r="G91" s="7">
        <v>214518903443.25201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50872921</v>
      </c>
      <c r="R91" s="7"/>
      <c r="S91" s="7">
        <v>3930</v>
      </c>
      <c r="T91" s="7"/>
      <c r="U91" s="7">
        <v>173875989606</v>
      </c>
      <c r="V91" s="7"/>
      <c r="W91" s="7">
        <v>198740992581.797</v>
      </c>
      <c r="X91" s="4"/>
      <c r="Y91" s="9">
        <v>1.335414243410701E-2</v>
      </c>
    </row>
    <row r="92" spans="1:25" x14ac:dyDescent="0.55000000000000004">
      <c r="A92" s="1" t="s">
        <v>98</v>
      </c>
      <c r="C92" s="7">
        <v>13745011</v>
      </c>
      <c r="D92" s="7"/>
      <c r="E92" s="7">
        <v>158083064533</v>
      </c>
      <c r="F92" s="7"/>
      <c r="G92" s="7">
        <v>276817003018.98297</v>
      </c>
      <c r="H92" s="7"/>
      <c r="I92" s="7">
        <v>0</v>
      </c>
      <c r="J92" s="7"/>
      <c r="K92" s="7">
        <v>0</v>
      </c>
      <c r="L92" s="7"/>
      <c r="M92" s="7">
        <v>0</v>
      </c>
      <c r="N92" s="7"/>
      <c r="O92" s="7">
        <v>0</v>
      </c>
      <c r="P92" s="7"/>
      <c r="Q92" s="7">
        <v>13745011</v>
      </c>
      <c r="R92" s="7"/>
      <c r="S92" s="7">
        <v>18820</v>
      </c>
      <c r="T92" s="7"/>
      <c r="U92" s="7">
        <v>158083064533</v>
      </c>
      <c r="V92" s="7"/>
      <c r="W92" s="7">
        <v>257141954433.23099</v>
      </c>
      <c r="X92" s="4"/>
      <c r="Y92" s="9">
        <v>1.7278319085946531E-2</v>
      </c>
    </row>
    <row r="93" spans="1:25" x14ac:dyDescent="0.55000000000000004">
      <c r="A93" s="1" t="s">
        <v>99</v>
      </c>
      <c r="C93" s="7">
        <v>867402</v>
      </c>
      <c r="D93" s="7"/>
      <c r="E93" s="7">
        <v>3251988615</v>
      </c>
      <c r="F93" s="7"/>
      <c r="G93" s="7">
        <v>4526765030.0249996</v>
      </c>
      <c r="H93" s="7"/>
      <c r="I93" s="7">
        <v>0</v>
      </c>
      <c r="J93" s="7"/>
      <c r="K93" s="7">
        <v>0</v>
      </c>
      <c r="L93" s="7"/>
      <c r="M93" s="7">
        <v>0</v>
      </c>
      <c r="N93" s="7"/>
      <c r="O93" s="7">
        <v>0</v>
      </c>
      <c r="P93" s="7"/>
      <c r="Q93" s="7">
        <v>867402</v>
      </c>
      <c r="R93" s="7"/>
      <c r="S93" s="7">
        <v>3743</v>
      </c>
      <c r="T93" s="7"/>
      <c r="U93" s="7">
        <v>3251988615</v>
      </c>
      <c r="V93" s="7"/>
      <c r="W93" s="7">
        <v>3227367906.1683002</v>
      </c>
      <c r="X93" s="4"/>
      <c r="Y93" s="9">
        <v>2.1685878764291061E-4</v>
      </c>
    </row>
    <row r="94" spans="1:25" x14ac:dyDescent="0.55000000000000004">
      <c r="A94" s="1" t="s">
        <v>100</v>
      </c>
      <c r="C94" s="7">
        <v>5960364</v>
      </c>
      <c r="D94" s="7"/>
      <c r="E94" s="7">
        <v>76183937239</v>
      </c>
      <c r="F94" s="7"/>
      <c r="G94" s="7">
        <v>130347796316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v>5960364</v>
      </c>
      <c r="R94" s="7"/>
      <c r="S94" s="7">
        <v>20870</v>
      </c>
      <c r="T94" s="7"/>
      <c r="U94" s="7">
        <v>76183937239</v>
      </c>
      <c r="V94" s="7"/>
      <c r="W94" s="7">
        <v>123652659504</v>
      </c>
      <c r="X94" s="4"/>
      <c r="Y94" s="9">
        <v>8.3086795830151997E-3</v>
      </c>
    </row>
    <row r="95" spans="1:25" x14ac:dyDescent="0.55000000000000004">
      <c r="A95" s="1" t="s">
        <v>101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v>2500000</v>
      </c>
      <c r="J95" s="7"/>
      <c r="K95" s="7">
        <v>45065882700</v>
      </c>
      <c r="L95" s="7"/>
      <c r="M95" s="7">
        <v>0</v>
      </c>
      <c r="N95" s="7"/>
      <c r="O95" s="7">
        <v>0</v>
      </c>
      <c r="P95" s="7"/>
      <c r="Q95" s="7">
        <v>2500000</v>
      </c>
      <c r="R95" s="7"/>
      <c r="S95" s="7">
        <v>17500</v>
      </c>
      <c r="T95" s="7"/>
      <c r="U95" s="7">
        <v>45065882700</v>
      </c>
      <c r="V95" s="7"/>
      <c r="W95" s="7">
        <v>43489687500</v>
      </c>
      <c r="X95" s="4"/>
      <c r="Y95" s="9">
        <v>2.9222329713925192E-3</v>
      </c>
    </row>
    <row r="96" spans="1:25" x14ac:dyDescent="0.55000000000000004">
      <c r="A96" s="1" t="s">
        <v>102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v>13211000</v>
      </c>
      <c r="J96" s="7"/>
      <c r="K96" s="7">
        <v>0</v>
      </c>
      <c r="L96" s="7"/>
      <c r="M96" s="7">
        <v>-13211000</v>
      </c>
      <c r="N96" s="7"/>
      <c r="O96" s="7">
        <v>33635206000</v>
      </c>
      <c r="P96" s="7"/>
      <c r="Q96" s="7">
        <v>0</v>
      </c>
      <c r="R96" s="7"/>
      <c r="S96" s="7">
        <v>0</v>
      </c>
      <c r="T96" s="7"/>
      <c r="U96" s="7">
        <v>0</v>
      </c>
      <c r="V96" s="7"/>
      <c r="W96" s="7">
        <v>0</v>
      </c>
      <c r="X96" s="4"/>
      <c r="Y96" s="9">
        <v>0</v>
      </c>
    </row>
    <row r="97" spans="1:25" x14ac:dyDescent="0.55000000000000004">
      <c r="A97" s="1" t="s">
        <v>103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v>7000000</v>
      </c>
      <c r="J97" s="7"/>
      <c r="K97" s="7">
        <v>70063560000</v>
      </c>
      <c r="L97" s="7"/>
      <c r="M97" s="7">
        <v>-7000000</v>
      </c>
      <c r="N97" s="7"/>
      <c r="O97" s="7">
        <v>73688532894</v>
      </c>
      <c r="P97" s="7"/>
      <c r="Q97" s="7">
        <v>0</v>
      </c>
      <c r="R97" s="7"/>
      <c r="S97" s="7">
        <v>0</v>
      </c>
      <c r="T97" s="7"/>
      <c r="U97" s="7">
        <v>0</v>
      </c>
      <c r="V97" s="7"/>
      <c r="W97" s="7">
        <v>0</v>
      </c>
      <c r="X97" s="4"/>
      <c r="Y97" s="9">
        <v>0</v>
      </c>
    </row>
    <row r="98" spans="1:25" x14ac:dyDescent="0.55000000000000004">
      <c r="A98" s="1" t="s">
        <v>104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v>3990000</v>
      </c>
      <c r="J98" s="7"/>
      <c r="K98" s="7">
        <v>35563762446</v>
      </c>
      <c r="L98" s="7"/>
      <c r="M98" s="7">
        <v>0</v>
      </c>
      <c r="N98" s="7"/>
      <c r="O98" s="7">
        <v>0</v>
      </c>
      <c r="P98" s="7"/>
      <c r="Q98" s="7">
        <v>3990000</v>
      </c>
      <c r="R98" s="7"/>
      <c r="S98" s="7">
        <v>9030</v>
      </c>
      <c r="T98" s="7"/>
      <c r="U98" s="7">
        <v>35563762446</v>
      </c>
      <c r="V98" s="7"/>
      <c r="W98" s="7">
        <v>35815323285</v>
      </c>
      <c r="X98" s="4"/>
      <c r="Y98" s="9">
        <v>2.4065640523287094E-3</v>
      </c>
    </row>
    <row r="99" spans="1:25" x14ac:dyDescent="0.55000000000000004">
      <c r="A99" s="1" t="s">
        <v>105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v>43199</v>
      </c>
      <c r="J99" s="7"/>
      <c r="K99" s="7">
        <v>13838639484</v>
      </c>
      <c r="L99" s="7"/>
      <c r="M99" s="7">
        <v>0</v>
      </c>
      <c r="N99" s="7"/>
      <c r="O99" s="7">
        <v>0</v>
      </c>
      <c r="P99" s="7"/>
      <c r="Q99" s="7">
        <v>43199</v>
      </c>
      <c r="R99" s="7"/>
      <c r="S99" s="7">
        <v>386544</v>
      </c>
      <c r="T99" s="7"/>
      <c r="U99" s="7">
        <v>13838639484</v>
      </c>
      <c r="V99" s="7"/>
      <c r="W99" s="7">
        <v>16658238301.785601</v>
      </c>
      <c r="X99" s="4"/>
      <c r="Y99" s="9">
        <v>1.1193286502873033E-3</v>
      </c>
    </row>
    <row r="100" spans="1:25" x14ac:dyDescent="0.55000000000000004">
      <c r="A100" s="1" t="s">
        <v>106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v>50335</v>
      </c>
      <c r="J100" s="7"/>
      <c r="K100" s="7">
        <v>16125679571</v>
      </c>
      <c r="L100" s="7"/>
      <c r="M100" s="7">
        <v>0</v>
      </c>
      <c r="N100" s="7"/>
      <c r="O100" s="7">
        <v>0</v>
      </c>
      <c r="P100" s="7"/>
      <c r="Q100" s="7">
        <v>50335</v>
      </c>
      <c r="R100" s="7"/>
      <c r="S100" s="7">
        <v>386544</v>
      </c>
      <c r="T100" s="7"/>
      <c r="U100" s="7">
        <v>16125679571</v>
      </c>
      <c r="V100" s="7"/>
      <c r="W100" s="7">
        <v>19409996178.624001</v>
      </c>
      <c r="X100" s="4"/>
      <c r="Y100" s="9">
        <v>1.3042294407789859E-3</v>
      </c>
    </row>
    <row r="101" spans="1:25" x14ac:dyDescent="0.55000000000000004">
      <c r="A101" s="1" t="s">
        <v>107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v>5400000</v>
      </c>
      <c r="J101" s="7"/>
      <c r="K101" s="7">
        <v>102693160800</v>
      </c>
      <c r="L101" s="7"/>
      <c r="M101" s="7">
        <v>-5400000</v>
      </c>
      <c r="N101" s="7"/>
      <c r="O101" s="7">
        <v>110569176072</v>
      </c>
      <c r="P101" s="7"/>
      <c r="Q101" s="7">
        <v>0</v>
      </c>
      <c r="R101" s="7"/>
      <c r="S101" s="7">
        <v>0</v>
      </c>
      <c r="T101" s="7"/>
      <c r="U101" s="7">
        <v>0</v>
      </c>
      <c r="V101" s="7"/>
      <c r="W101" s="7">
        <v>0</v>
      </c>
      <c r="X101" s="4"/>
      <c r="Y101" s="9">
        <v>0</v>
      </c>
    </row>
    <row r="102" spans="1:25" ht="24.75" thickBot="1" x14ac:dyDescent="0.6">
      <c r="C102" s="7"/>
      <c r="D102" s="7"/>
      <c r="E102" s="8">
        <f>SUM(E9:E101)</f>
        <v>11513898896086</v>
      </c>
      <c r="F102" s="7"/>
      <c r="G102" s="8">
        <f>SUM(G9:G101)</f>
        <v>15404481536269.781</v>
      </c>
      <c r="H102" s="7"/>
      <c r="I102" s="7"/>
      <c r="J102" s="7"/>
      <c r="K102" s="8">
        <f>SUM(K9:K101)</f>
        <v>422364683844.87299</v>
      </c>
      <c r="L102" s="7"/>
      <c r="M102" s="7"/>
      <c r="N102" s="7"/>
      <c r="O102" s="8">
        <f>SUM(O9:O101)</f>
        <v>521218086849</v>
      </c>
      <c r="P102" s="7"/>
      <c r="Q102" s="7"/>
      <c r="R102" s="7"/>
      <c r="S102" s="7"/>
      <c r="T102" s="7"/>
      <c r="U102" s="8">
        <f>SUM(U9:U101)</f>
        <v>11555475023805</v>
      </c>
      <c r="V102" s="7"/>
      <c r="W102" s="8">
        <f>SUM(W9:W101)</f>
        <v>14448657735669.367</v>
      </c>
      <c r="X102" s="4"/>
      <c r="Y102" s="10">
        <f>SUM(Y9:Y101)</f>
        <v>0.97085875881583694</v>
      </c>
    </row>
    <row r="103" spans="1:25" ht="24.75" thickTop="1" x14ac:dyDescent="0.55000000000000004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4"/>
      <c r="Y103" s="4"/>
    </row>
    <row r="104" spans="1:25" x14ac:dyDescent="0.55000000000000004">
      <c r="G104" s="11"/>
      <c r="W104" s="11"/>
      <c r="Y104" s="6"/>
    </row>
    <row r="105" spans="1:25" x14ac:dyDescent="0.55000000000000004">
      <c r="Y105" s="6"/>
    </row>
    <row r="106" spans="1:25" x14ac:dyDescent="0.55000000000000004">
      <c r="Y106" s="4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topLeftCell="J1" workbookViewId="0">
      <selection activeCell="S22" sqref="S22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.710937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.7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7" ht="24.75" x14ac:dyDescent="0.55000000000000004">
      <c r="A6" s="16" t="s">
        <v>109</v>
      </c>
      <c r="B6" s="16" t="s">
        <v>109</v>
      </c>
      <c r="C6" s="16" t="s">
        <v>109</v>
      </c>
      <c r="D6" s="16" t="s">
        <v>109</v>
      </c>
      <c r="E6" s="16" t="s">
        <v>109</v>
      </c>
      <c r="F6" s="16" t="s">
        <v>109</v>
      </c>
      <c r="G6" s="16" t="s">
        <v>109</v>
      </c>
      <c r="H6" s="16" t="s">
        <v>109</v>
      </c>
      <c r="I6" s="16" t="s">
        <v>109</v>
      </c>
      <c r="J6" s="16" t="s">
        <v>109</v>
      </c>
      <c r="K6" s="16" t="s">
        <v>109</v>
      </c>
      <c r="L6" s="16" t="s">
        <v>109</v>
      </c>
      <c r="M6" s="16" t="s">
        <v>109</v>
      </c>
      <c r="O6" s="16" t="s">
        <v>236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4.75" x14ac:dyDescent="0.55000000000000004">
      <c r="A7" s="15" t="s">
        <v>110</v>
      </c>
      <c r="C7" s="15" t="s">
        <v>111</v>
      </c>
      <c r="E7" s="15" t="s">
        <v>112</v>
      </c>
      <c r="G7" s="15" t="s">
        <v>113</v>
      </c>
      <c r="I7" s="15" t="s">
        <v>114</v>
      </c>
      <c r="K7" s="15" t="s">
        <v>115</v>
      </c>
      <c r="M7" s="15" t="s">
        <v>108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116</v>
      </c>
      <c r="AG7" s="15" t="s">
        <v>8</v>
      </c>
      <c r="AI7" s="15" t="s">
        <v>9</v>
      </c>
      <c r="AK7" s="15" t="s">
        <v>13</v>
      </c>
    </row>
    <row r="8" spans="1:37" ht="24.75" x14ac:dyDescent="0.55000000000000004">
      <c r="A8" s="16" t="s">
        <v>110</v>
      </c>
      <c r="C8" s="16" t="s">
        <v>111</v>
      </c>
      <c r="E8" s="16" t="s">
        <v>112</v>
      </c>
      <c r="G8" s="16" t="s">
        <v>113</v>
      </c>
      <c r="I8" s="16" t="s">
        <v>114</v>
      </c>
      <c r="K8" s="16" t="s">
        <v>115</v>
      </c>
      <c r="M8" s="16" t="s">
        <v>108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7" t="s">
        <v>14</v>
      </c>
      <c r="AC8" s="16" t="s">
        <v>7</v>
      </c>
      <c r="AE8" s="16" t="s">
        <v>116</v>
      </c>
      <c r="AG8" s="16" t="s">
        <v>8</v>
      </c>
      <c r="AI8" s="16" t="s">
        <v>9</v>
      </c>
      <c r="AK8" s="16" t="s">
        <v>13</v>
      </c>
    </row>
    <row r="9" spans="1:37" x14ac:dyDescent="0.55000000000000004">
      <c r="A9" s="1" t="s">
        <v>117</v>
      </c>
      <c r="C9" s="4" t="s">
        <v>118</v>
      </c>
      <c r="D9" s="4"/>
      <c r="E9" s="4" t="s">
        <v>118</v>
      </c>
      <c r="F9" s="4"/>
      <c r="G9" s="4" t="s">
        <v>119</v>
      </c>
      <c r="H9" s="4"/>
      <c r="I9" s="4" t="s">
        <v>120</v>
      </c>
      <c r="J9" s="4"/>
      <c r="K9" s="6">
        <v>0</v>
      </c>
      <c r="L9" s="4"/>
      <c r="M9" s="6">
        <v>0</v>
      </c>
      <c r="N9" s="4"/>
      <c r="O9" s="6">
        <v>57</v>
      </c>
      <c r="P9" s="4"/>
      <c r="Q9" s="6">
        <v>49930496</v>
      </c>
      <c r="R9" s="4"/>
      <c r="S9" s="6">
        <v>56466503</v>
      </c>
      <c r="T9" s="4"/>
      <c r="U9" s="6">
        <v>0</v>
      </c>
      <c r="V9" s="4"/>
      <c r="W9" s="6">
        <v>0</v>
      </c>
      <c r="X9" s="4"/>
      <c r="Y9" s="6">
        <v>57</v>
      </c>
      <c r="Z9" s="4"/>
      <c r="AA9" s="6">
        <v>57000000</v>
      </c>
      <c r="AB9" s="6"/>
      <c r="AC9" s="6">
        <v>0</v>
      </c>
      <c r="AD9" s="4"/>
      <c r="AE9" s="6">
        <v>0</v>
      </c>
      <c r="AF9" s="4"/>
      <c r="AG9" s="6">
        <v>0</v>
      </c>
      <c r="AH9" s="4"/>
      <c r="AI9" s="6">
        <v>0</v>
      </c>
      <c r="AK9" s="9">
        <v>0</v>
      </c>
    </row>
    <row r="10" spans="1:37" x14ac:dyDescent="0.55000000000000004">
      <c r="A10" s="1" t="s">
        <v>121</v>
      </c>
      <c r="C10" s="4" t="s">
        <v>118</v>
      </c>
      <c r="D10" s="4"/>
      <c r="E10" s="4" t="s">
        <v>118</v>
      </c>
      <c r="F10" s="4"/>
      <c r="G10" s="4" t="s">
        <v>122</v>
      </c>
      <c r="H10" s="4"/>
      <c r="I10" s="4" t="s">
        <v>123</v>
      </c>
      <c r="J10" s="4"/>
      <c r="K10" s="6">
        <v>0</v>
      </c>
      <c r="L10" s="4"/>
      <c r="M10" s="6">
        <v>0</v>
      </c>
      <c r="N10" s="4"/>
      <c r="O10" s="6">
        <v>26800</v>
      </c>
      <c r="P10" s="4"/>
      <c r="Q10" s="6">
        <v>23237130966</v>
      </c>
      <c r="R10" s="4"/>
      <c r="S10" s="6">
        <v>24421092874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6"/>
      <c r="AC10" s="6">
        <v>26800</v>
      </c>
      <c r="AD10" s="4"/>
      <c r="AE10" s="6">
        <v>931990</v>
      </c>
      <c r="AF10" s="4"/>
      <c r="AG10" s="6">
        <v>23237130966</v>
      </c>
      <c r="AH10" s="4"/>
      <c r="AI10" s="6">
        <v>24972804858</v>
      </c>
      <c r="AK10" s="9">
        <v>1.6780151327644944E-3</v>
      </c>
    </row>
    <row r="11" spans="1:37" x14ac:dyDescent="0.55000000000000004">
      <c r="A11" s="1" t="s">
        <v>124</v>
      </c>
      <c r="C11" s="4" t="s">
        <v>118</v>
      </c>
      <c r="D11" s="4"/>
      <c r="E11" s="4" t="s">
        <v>118</v>
      </c>
      <c r="F11" s="4"/>
      <c r="G11" s="4" t="s">
        <v>125</v>
      </c>
      <c r="H11" s="4"/>
      <c r="I11" s="4" t="s">
        <v>126</v>
      </c>
      <c r="J11" s="4"/>
      <c r="K11" s="6">
        <v>21</v>
      </c>
      <c r="L11" s="4"/>
      <c r="M11" s="6">
        <v>21</v>
      </c>
      <c r="N11" s="4"/>
      <c r="O11" s="6">
        <v>165000</v>
      </c>
      <c r="P11" s="4"/>
      <c r="Q11" s="6">
        <v>164687645937</v>
      </c>
      <c r="R11" s="4"/>
      <c r="S11" s="6">
        <v>164970093750</v>
      </c>
      <c r="T11" s="4"/>
      <c r="U11" s="6">
        <v>0</v>
      </c>
      <c r="V11" s="4"/>
      <c r="W11" s="6">
        <v>0</v>
      </c>
      <c r="X11" s="4"/>
      <c r="Y11" s="6">
        <v>165000</v>
      </c>
      <c r="Z11" s="4"/>
      <c r="AA11" s="6">
        <v>157176437694</v>
      </c>
      <c r="AB11" s="6"/>
      <c r="AC11" s="6">
        <v>0</v>
      </c>
      <c r="AD11" s="4"/>
      <c r="AE11" s="6">
        <v>0</v>
      </c>
      <c r="AF11" s="4"/>
      <c r="AG11" s="6">
        <v>0</v>
      </c>
      <c r="AH11" s="4"/>
      <c r="AI11" s="6">
        <v>0</v>
      </c>
      <c r="AK11" s="9">
        <v>0</v>
      </c>
    </row>
    <row r="12" spans="1:37" x14ac:dyDescent="0.55000000000000004">
      <c r="A12" s="1" t="s">
        <v>127</v>
      </c>
      <c r="C12" s="4" t="s">
        <v>118</v>
      </c>
      <c r="D12" s="4"/>
      <c r="E12" s="4" t="s">
        <v>118</v>
      </c>
      <c r="F12" s="4"/>
      <c r="G12" s="4" t="s">
        <v>128</v>
      </c>
      <c r="H12" s="4"/>
      <c r="I12" s="4" t="s">
        <v>129</v>
      </c>
      <c r="J12" s="4"/>
      <c r="K12" s="6">
        <v>18</v>
      </c>
      <c r="L12" s="4"/>
      <c r="M12" s="6">
        <v>18</v>
      </c>
      <c r="N12" s="4"/>
      <c r="O12" s="6">
        <v>340630</v>
      </c>
      <c r="P12" s="4"/>
      <c r="Q12" s="6">
        <v>333924543732</v>
      </c>
      <c r="R12" s="4"/>
      <c r="S12" s="6">
        <v>334438032117</v>
      </c>
      <c r="T12" s="4"/>
      <c r="U12" s="6">
        <v>0</v>
      </c>
      <c r="V12" s="4"/>
      <c r="W12" s="6">
        <v>0</v>
      </c>
      <c r="X12" s="4"/>
      <c r="Y12" s="6">
        <v>314420</v>
      </c>
      <c r="Z12" s="4"/>
      <c r="AA12" s="6">
        <v>309253464244</v>
      </c>
      <c r="AB12" s="6"/>
      <c r="AC12" s="6">
        <v>26210</v>
      </c>
      <c r="AD12" s="4"/>
      <c r="AE12" s="6">
        <v>984800</v>
      </c>
      <c r="AF12" s="4"/>
      <c r="AG12" s="6">
        <v>25694044245</v>
      </c>
      <c r="AH12" s="4"/>
      <c r="AI12" s="6">
        <v>25806929646</v>
      </c>
      <c r="AK12" s="9">
        <v>1.7340630626961455E-3</v>
      </c>
    </row>
    <row r="13" spans="1:37" x14ac:dyDescent="0.55000000000000004">
      <c r="A13" s="1" t="s">
        <v>130</v>
      </c>
      <c r="C13" s="4" t="s">
        <v>118</v>
      </c>
      <c r="D13" s="4"/>
      <c r="E13" s="4" t="s">
        <v>118</v>
      </c>
      <c r="F13" s="4"/>
      <c r="G13" s="4" t="s">
        <v>131</v>
      </c>
      <c r="H13" s="4"/>
      <c r="I13" s="4" t="s">
        <v>132</v>
      </c>
      <c r="J13" s="4"/>
      <c r="K13" s="6">
        <v>16</v>
      </c>
      <c r="L13" s="4"/>
      <c r="M13" s="6">
        <v>16</v>
      </c>
      <c r="N13" s="4"/>
      <c r="O13" s="6">
        <v>102000</v>
      </c>
      <c r="P13" s="4"/>
      <c r="Q13" s="6">
        <v>98853879387</v>
      </c>
      <c r="R13" s="4"/>
      <c r="S13" s="6">
        <v>99024048639</v>
      </c>
      <c r="T13" s="4"/>
      <c r="U13" s="6">
        <v>0</v>
      </c>
      <c r="V13" s="4"/>
      <c r="W13" s="6">
        <v>0</v>
      </c>
      <c r="X13" s="4"/>
      <c r="Y13" s="6">
        <v>100000</v>
      </c>
      <c r="Z13" s="4"/>
      <c r="AA13" s="6">
        <v>96538482688</v>
      </c>
      <c r="AB13" s="6"/>
      <c r="AC13" s="6">
        <v>2000</v>
      </c>
      <c r="AD13" s="4"/>
      <c r="AE13" s="6">
        <v>973550</v>
      </c>
      <c r="AF13" s="4"/>
      <c r="AG13" s="6">
        <v>1938311361</v>
      </c>
      <c r="AH13" s="4"/>
      <c r="AI13" s="6">
        <v>1946747088</v>
      </c>
      <c r="AK13" s="9">
        <v>1.3080913785632454E-4</v>
      </c>
    </row>
    <row r="14" spans="1:37" x14ac:dyDescent="0.55000000000000004">
      <c r="A14" s="1" t="s">
        <v>133</v>
      </c>
      <c r="C14" s="4" t="s">
        <v>118</v>
      </c>
      <c r="D14" s="4"/>
      <c r="E14" s="4" t="s">
        <v>118</v>
      </c>
      <c r="F14" s="4"/>
      <c r="G14" s="4" t="s">
        <v>134</v>
      </c>
      <c r="H14" s="4"/>
      <c r="I14" s="4" t="s">
        <v>135</v>
      </c>
      <c r="J14" s="4"/>
      <c r="K14" s="6">
        <v>0</v>
      </c>
      <c r="L14" s="4"/>
      <c r="M14" s="6">
        <v>0</v>
      </c>
      <c r="N14" s="4"/>
      <c r="O14" s="6">
        <v>0</v>
      </c>
      <c r="P14" s="4"/>
      <c r="Q14" s="6">
        <v>0</v>
      </c>
      <c r="R14" s="4"/>
      <c r="S14" s="6">
        <v>0</v>
      </c>
      <c r="T14" s="4"/>
      <c r="U14" s="6">
        <v>20000</v>
      </c>
      <c r="V14" s="4"/>
      <c r="W14" s="6">
        <v>19751379288</v>
      </c>
      <c r="X14" s="4"/>
      <c r="Y14" s="6">
        <v>0</v>
      </c>
      <c r="Z14" s="4"/>
      <c r="AA14" s="6">
        <v>0</v>
      </c>
      <c r="AB14" s="6"/>
      <c r="AC14" s="6">
        <v>20000</v>
      </c>
      <c r="AD14" s="4"/>
      <c r="AE14" s="6">
        <v>990550</v>
      </c>
      <c r="AF14" s="4"/>
      <c r="AG14" s="6">
        <v>19751379288</v>
      </c>
      <c r="AH14" s="4"/>
      <c r="AI14" s="6">
        <v>19807409257</v>
      </c>
      <c r="AK14" s="9">
        <v>1.3309330955452554E-3</v>
      </c>
    </row>
    <row r="15" spans="1:37" x14ac:dyDescent="0.55000000000000004">
      <c r="A15" s="1" t="s">
        <v>136</v>
      </c>
      <c r="C15" s="4" t="s">
        <v>118</v>
      </c>
      <c r="D15" s="4"/>
      <c r="E15" s="4" t="s">
        <v>118</v>
      </c>
      <c r="F15" s="4"/>
      <c r="G15" s="4" t="s">
        <v>137</v>
      </c>
      <c r="H15" s="4"/>
      <c r="I15" s="4" t="s">
        <v>138</v>
      </c>
      <c r="J15" s="4"/>
      <c r="K15" s="6">
        <v>0</v>
      </c>
      <c r="L15" s="4"/>
      <c r="M15" s="6">
        <v>0</v>
      </c>
      <c r="N15" s="4"/>
      <c r="O15" s="6">
        <v>0</v>
      </c>
      <c r="P15" s="4"/>
      <c r="Q15" s="6">
        <v>0</v>
      </c>
      <c r="R15" s="4"/>
      <c r="S15" s="6">
        <v>0</v>
      </c>
      <c r="T15" s="4"/>
      <c r="U15" s="6">
        <v>141386</v>
      </c>
      <c r="V15" s="4"/>
      <c r="W15" s="6">
        <v>120016203636</v>
      </c>
      <c r="X15" s="4"/>
      <c r="Y15" s="6">
        <v>0</v>
      </c>
      <c r="Z15" s="4"/>
      <c r="AA15" s="6">
        <v>0</v>
      </c>
      <c r="AB15" s="6"/>
      <c r="AC15" s="6">
        <v>141386</v>
      </c>
      <c r="AD15" s="4"/>
      <c r="AE15" s="6">
        <v>847000</v>
      </c>
      <c r="AF15" s="4"/>
      <c r="AG15" s="6">
        <v>120016203636</v>
      </c>
      <c r="AH15" s="4"/>
      <c r="AI15" s="6">
        <v>119732236598</v>
      </c>
      <c r="AK15" s="9">
        <v>8.045251866324531E-3</v>
      </c>
    </row>
    <row r="16" spans="1:37" ht="24.75" thickBot="1" x14ac:dyDescent="0.6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2">
        <f>SUM(Q9:Q15)</f>
        <v>620753130518</v>
      </c>
      <c r="R16" s="4"/>
      <c r="S16" s="12">
        <f>SUM(S9:S15)</f>
        <v>622909733883</v>
      </c>
      <c r="T16" s="4"/>
      <c r="U16" s="4"/>
      <c r="V16" s="4"/>
      <c r="W16" s="12">
        <f>SUM(W9:W15)</f>
        <v>139767582924</v>
      </c>
      <c r="X16" s="4"/>
      <c r="Y16" s="4"/>
      <c r="Z16" s="4"/>
      <c r="AA16" s="12">
        <f>SUM(AA9:AA15)</f>
        <v>563025384626</v>
      </c>
      <c r="AB16" s="4"/>
      <c r="AC16" s="4"/>
      <c r="AD16" s="4"/>
      <c r="AE16" s="4"/>
      <c r="AF16" s="4"/>
      <c r="AG16" s="12">
        <f>SUM(AG9:AG15)</f>
        <v>190637069496</v>
      </c>
      <c r="AH16" s="4"/>
      <c r="AI16" s="12">
        <f>SUM(AI9:AI15)</f>
        <v>192266127447</v>
      </c>
      <c r="AK16" s="14">
        <f>SUM(AK9:AK15)</f>
        <v>1.291907229518675E-2</v>
      </c>
    </row>
    <row r="17" spans="3:36" ht="24.75" thickTop="1" x14ac:dyDescent="0.55000000000000004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  <c r="R17" s="4"/>
      <c r="S17" s="6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6"/>
      <c r="AH17" s="4"/>
      <c r="AI17" s="6"/>
    </row>
    <row r="18" spans="3:36" x14ac:dyDescent="0.55000000000000004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3:36" x14ac:dyDescent="0.55000000000000004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K18" sqref="K18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 x14ac:dyDescent="0.55000000000000004">
      <c r="A6" s="15" t="s">
        <v>140</v>
      </c>
      <c r="C6" s="16" t="s">
        <v>141</v>
      </c>
      <c r="D6" s="16" t="s">
        <v>141</v>
      </c>
      <c r="E6" s="16" t="s">
        <v>141</v>
      </c>
      <c r="F6" s="16" t="s">
        <v>141</v>
      </c>
      <c r="G6" s="16" t="s">
        <v>141</v>
      </c>
      <c r="H6" s="16" t="s">
        <v>141</v>
      </c>
      <c r="I6" s="16" t="s">
        <v>141</v>
      </c>
      <c r="K6" s="16" t="s">
        <v>6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.75" x14ac:dyDescent="0.55000000000000004">
      <c r="A7" s="16" t="s">
        <v>140</v>
      </c>
      <c r="C7" s="16" t="s">
        <v>142</v>
      </c>
      <c r="E7" s="16" t="s">
        <v>143</v>
      </c>
      <c r="G7" s="16" t="s">
        <v>144</v>
      </c>
      <c r="I7" s="16" t="s">
        <v>115</v>
      </c>
      <c r="K7" s="16" t="s">
        <v>145</v>
      </c>
      <c r="M7" s="16" t="s">
        <v>146</v>
      </c>
      <c r="O7" s="16" t="s">
        <v>147</v>
      </c>
      <c r="Q7" s="16" t="s">
        <v>145</v>
      </c>
      <c r="S7" s="16" t="s">
        <v>139</v>
      </c>
    </row>
    <row r="8" spans="1:19" x14ac:dyDescent="0.55000000000000004">
      <c r="A8" s="1" t="s">
        <v>148</v>
      </c>
      <c r="C8" s="4" t="s">
        <v>149</v>
      </c>
      <c r="E8" s="4" t="s">
        <v>150</v>
      </c>
      <c r="F8" s="4"/>
      <c r="G8" s="4" t="s">
        <v>151</v>
      </c>
      <c r="H8" s="4"/>
      <c r="I8" s="6">
        <v>8</v>
      </c>
      <c r="J8" s="4"/>
      <c r="K8" s="6">
        <v>10217760</v>
      </c>
      <c r="L8" s="4"/>
      <c r="M8" s="6">
        <v>67185</v>
      </c>
      <c r="N8" s="4"/>
      <c r="O8" s="6">
        <v>0</v>
      </c>
      <c r="P8" s="4"/>
      <c r="Q8" s="6">
        <v>10284945</v>
      </c>
      <c r="R8" s="4"/>
      <c r="S8" s="9">
        <v>6.9108349854108825E-7</v>
      </c>
    </row>
    <row r="9" spans="1:19" x14ac:dyDescent="0.55000000000000004">
      <c r="A9" s="1" t="s">
        <v>152</v>
      </c>
      <c r="C9" s="4" t="s">
        <v>153</v>
      </c>
      <c r="E9" s="4" t="s">
        <v>150</v>
      </c>
      <c r="F9" s="4"/>
      <c r="G9" s="4" t="s">
        <v>154</v>
      </c>
      <c r="H9" s="4"/>
      <c r="I9" s="6">
        <v>8</v>
      </c>
      <c r="J9" s="4"/>
      <c r="K9" s="6">
        <v>910792617</v>
      </c>
      <c r="L9" s="4"/>
      <c r="M9" s="6">
        <v>167179472973</v>
      </c>
      <c r="N9" s="4"/>
      <c r="O9" s="6">
        <v>168048750000</v>
      </c>
      <c r="P9" s="4"/>
      <c r="Q9" s="6">
        <v>41515590</v>
      </c>
      <c r="R9" s="4"/>
      <c r="S9" s="9">
        <v>2.789586058184795E-6</v>
      </c>
    </row>
    <row r="10" spans="1:19" x14ac:dyDescent="0.55000000000000004">
      <c r="A10" s="1" t="s">
        <v>155</v>
      </c>
      <c r="C10" s="4" t="s">
        <v>156</v>
      </c>
      <c r="E10" s="4" t="s">
        <v>150</v>
      </c>
      <c r="F10" s="4"/>
      <c r="G10" s="4" t="s">
        <v>157</v>
      </c>
      <c r="H10" s="4"/>
      <c r="I10" s="6">
        <v>8</v>
      </c>
      <c r="J10" s="4"/>
      <c r="K10" s="6">
        <v>80178662</v>
      </c>
      <c r="L10" s="4"/>
      <c r="M10" s="6">
        <v>803586183381</v>
      </c>
      <c r="N10" s="4"/>
      <c r="O10" s="6">
        <v>791015319892</v>
      </c>
      <c r="P10" s="4"/>
      <c r="Q10" s="6">
        <v>12651042151</v>
      </c>
      <c r="R10" s="4"/>
      <c r="S10" s="9">
        <v>8.5007031830543125E-4</v>
      </c>
    </row>
    <row r="11" spans="1:19" ht="24.75" thickBot="1" x14ac:dyDescent="0.6">
      <c r="C11" s="4"/>
      <c r="E11" s="4"/>
      <c r="F11" s="4"/>
      <c r="G11" s="4"/>
      <c r="H11" s="4"/>
      <c r="I11" s="4"/>
      <c r="J11" s="4"/>
      <c r="K11" s="12">
        <f>SUM(K8:K10)</f>
        <v>1001189039</v>
      </c>
      <c r="L11" s="4"/>
      <c r="M11" s="12">
        <f>SUM(M8:M10)</f>
        <v>970765723539</v>
      </c>
      <c r="N11" s="4"/>
      <c r="O11" s="12">
        <f>SUM(O8:O10)</f>
        <v>959064069892</v>
      </c>
      <c r="P11" s="4"/>
      <c r="Q11" s="12">
        <f>SUM(Q8:Q10)</f>
        <v>12702842686</v>
      </c>
      <c r="R11" s="4"/>
      <c r="S11" s="10">
        <f>SUM(S8:S10)</f>
        <v>8.535509878621571E-4</v>
      </c>
    </row>
    <row r="12" spans="1:19" ht="24.75" thickTop="1" x14ac:dyDescent="0.55000000000000004"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4"/>
  <sheetViews>
    <sheetView rightToLeft="1" workbookViewId="0">
      <selection activeCell="I23" sqref="I23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 x14ac:dyDescent="0.55000000000000004">
      <c r="A3" s="15" t="s">
        <v>158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 x14ac:dyDescent="0.55000000000000004">
      <c r="A6" s="16" t="s">
        <v>159</v>
      </c>
      <c r="B6" s="16" t="s">
        <v>159</v>
      </c>
      <c r="C6" s="16" t="s">
        <v>159</v>
      </c>
      <c r="D6" s="16" t="s">
        <v>159</v>
      </c>
      <c r="E6" s="16" t="s">
        <v>159</v>
      </c>
      <c r="F6" s="16" t="s">
        <v>159</v>
      </c>
      <c r="G6" s="16" t="s">
        <v>159</v>
      </c>
      <c r="I6" s="16" t="s">
        <v>160</v>
      </c>
      <c r="J6" s="16" t="s">
        <v>160</v>
      </c>
      <c r="K6" s="16" t="s">
        <v>160</v>
      </c>
      <c r="L6" s="16" t="s">
        <v>160</v>
      </c>
      <c r="M6" s="16" t="s">
        <v>160</v>
      </c>
      <c r="O6" s="16" t="s">
        <v>161</v>
      </c>
      <c r="P6" s="16" t="s">
        <v>161</v>
      </c>
      <c r="Q6" s="16" t="s">
        <v>161</v>
      </c>
      <c r="R6" s="16" t="s">
        <v>161</v>
      </c>
      <c r="S6" s="16" t="s">
        <v>161</v>
      </c>
    </row>
    <row r="7" spans="1:19" ht="24.75" x14ac:dyDescent="0.55000000000000004">
      <c r="A7" s="16" t="s">
        <v>162</v>
      </c>
      <c r="C7" s="16" t="s">
        <v>163</v>
      </c>
      <c r="E7" s="16" t="s">
        <v>114</v>
      </c>
      <c r="G7" s="16" t="s">
        <v>115</v>
      </c>
      <c r="I7" s="16" t="s">
        <v>164</v>
      </c>
      <c r="K7" s="16" t="s">
        <v>165</v>
      </c>
      <c r="M7" s="16" t="s">
        <v>166</v>
      </c>
      <c r="O7" s="16" t="s">
        <v>164</v>
      </c>
      <c r="Q7" s="16" t="s">
        <v>165</v>
      </c>
      <c r="S7" s="16" t="s">
        <v>166</v>
      </c>
    </row>
    <row r="8" spans="1:19" x14ac:dyDescent="0.55000000000000004">
      <c r="A8" s="1" t="s">
        <v>167</v>
      </c>
      <c r="C8" s="4">
        <v>0</v>
      </c>
      <c r="D8" s="4"/>
      <c r="E8" s="4" t="s">
        <v>169</v>
      </c>
      <c r="F8" s="4"/>
      <c r="G8" s="6">
        <v>18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1309274646</v>
      </c>
      <c r="P8" s="4"/>
      <c r="Q8" s="6">
        <v>0</v>
      </c>
      <c r="R8" s="4"/>
      <c r="S8" s="6">
        <v>1309274646</v>
      </c>
    </row>
    <row r="9" spans="1:19" x14ac:dyDescent="0.55000000000000004">
      <c r="A9" s="1" t="s">
        <v>170</v>
      </c>
      <c r="C9" s="4">
        <v>0</v>
      </c>
      <c r="D9" s="4"/>
      <c r="E9" s="4" t="s">
        <v>171</v>
      </c>
      <c r="F9" s="4"/>
      <c r="G9" s="6">
        <v>18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45800537</v>
      </c>
      <c r="P9" s="4"/>
      <c r="Q9" s="6">
        <v>0</v>
      </c>
      <c r="R9" s="4"/>
      <c r="S9" s="6">
        <v>45800537</v>
      </c>
    </row>
    <row r="10" spans="1:19" x14ac:dyDescent="0.55000000000000004">
      <c r="A10" s="1" t="s">
        <v>127</v>
      </c>
      <c r="C10" s="4">
        <v>0</v>
      </c>
      <c r="D10" s="4"/>
      <c r="E10" s="4" t="s">
        <v>129</v>
      </c>
      <c r="F10" s="4"/>
      <c r="G10" s="6">
        <v>18</v>
      </c>
      <c r="H10" s="4"/>
      <c r="I10" s="6">
        <v>2246976913</v>
      </c>
      <c r="J10" s="4"/>
      <c r="K10" s="6">
        <v>0</v>
      </c>
      <c r="L10" s="4"/>
      <c r="M10" s="6">
        <v>2246976913</v>
      </c>
      <c r="N10" s="4"/>
      <c r="O10" s="6">
        <v>16587035356</v>
      </c>
      <c r="P10" s="4"/>
      <c r="Q10" s="6">
        <v>0</v>
      </c>
      <c r="R10" s="4"/>
      <c r="S10" s="6">
        <v>16587035356</v>
      </c>
    </row>
    <row r="11" spans="1:19" x14ac:dyDescent="0.55000000000000004">
      <c r="A11" s="1" t="s">
        <v>172</v>
      </c>
      <c r="C11" s="4">
        <v>0</v>
      </c>
      <c r="D11" s="4"/>
      <c r="E11" s="4" t="s">
        <v>173</v>
      </c>
      <c r="F11" s="4"/>
      <c r="G11" s="6">
        <v>15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4769785725</v>
      </c>
      <c r="P11" s="4"/>
      <c r="Q11" s="6">
        <v>0</v>
      </c>
      <c r="R11" s="4"/>
      <c r="S11" s="6">
        <v>4769785725</v>
      </c>
    </row>
    <row r="12" spans="1:19" x14ac:dyDescent="0.55000000000000004">
      <c r="A12" s="1" t="s">
        <v>130</v>
      </c>
      <c r="C12" s="4">
        <v>0</v>
      </c>
      <c r="D12" s="4"/>
      <c r="E12" s="4" t="s">
        <v>132</v>
      </c>
      <c r="F12" s="4"/>
      <c r="G12" s="6">
        <v>16</v>
      </c>
      <c r="H12" s="4"/>
      <c r="I12" s="6">
        <v>110906059</v>
      </c>
      <c r="J12" s="4"/>
      <c r="K12" s="6">
        <v>0</v>
      </c>
      <c r="L12" s="4"/>
      <c r="M12" s="6">
        <v>110906059</v>
      </c>
      <c r="N12" s="4"/>
      <c r="O12" s="6">
        <v>4095597128</v>
      </c>
      <c r="P12" s="4"/>
      <c r="Q12" s="6">
        <v>0</v>
      </c>
      <c r="R12" s="4"/>
      <c r="S12" s="6">
        <v>4095597128</v>
      </c>
    </row>
    <row r="13" spans="1:19" x14ac:dyDescent="0.55000000000000004">
      <c r="A13" s="1" t="s">
        <v>124</v>
      </c>
      <c r="C13" s="4">
        <v>0</v>
      </c>
      <c r="D13" s="4"/>
      <c r="E13" s="4" t="s">
        <v>126</v>
      </c>
      <c r="F13" s="4"/>
      <c r="G13" s="6">
        <v>21</v>
      </c>
      <c r="H13" s="4"/>
      <c r="I13" s="6">
        <v>401212192</v>
      </c>
      <c r="J13" s="4"/>
      <c r="K13" s="6">
        <v>0</v>
      </c>
      <c r="L13" s="4"/>
      <c r="M13" s="6">
        <v>401212192</v>
      </c>
      <c r="N13" s="4"/>
      <c r="O13" s="6">
        <v>8959999521</v>
      </c>
      <c r="P13" s="4"/>
      <c r="Q13" s="6">
        <v>0</v>
      </c>
      <c r="R13" s="4"/>
      <c r="S13" s="6">
        <v>8959999521</v>
      </c>
    </row>
    <row r="14" spans="1:19" x14ac:dyDescent="0.55000000000000004">
      <c r="A14" s="1" t="s">
        <v>174</v>
      </c>
      <c r="C14" s="4">
        <v>0</v>
      </c>
      <c r="D14" s="4"/>
      <c r="E14" s="4" t="s">
        <v>175</v>
      </c>
      <c r="F14" s="4"/>
      <c r="G14" s="6">
        <v>18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120101527</v>
      </c>
      <c r="P14" s="4"/>
      <c r="Q14" s="6">
        <v>0</v>
      </c>
      <c r="R14" s="4"/>
      <c r="S14" s="6">
        <v>120101527</v>
      </c>
    </row>
    <row r="15" spans="1:19" x14ac:dyDescent="0.55000000000000004">
      <c r="A15" s="1" t="s">
        <v>176</v>
      </c>
      <c r="C15" s="4">
        <v>0</v>
      </c>
      <c r="D15" s="4"/>
      <c r="E15" s="4" t="s">
        <v>177</v>
      </c>
      <c r="F15" s="4"/>
      <c r="G15" s="6">
        <v>18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604931509</v>
      </c>
      <c r="P15" s="4"/>
      <c r="Q15" s="6">
        <v>0</v>
      </c>
      <c r="R15" s="4"/>
      <c r="S15" s="6">
        <v>604931509</v>
      </c>
    </row>
    <row r="16" spans="1:19" x14ac:dyDescent="0.55000000000000004">
      <c r="A16" s="1" t="s">
        <v>148</v>
      </c>
      <c r="C16" s="6">
        <v>1</v>
      </c>
      <c r="D16" s="4"/>
      <c r="E16" s="4" t="s">
        <v>237</v>
      </c>
      <c r="F16" s="4"/>
      <c r="G16" s="6">
        <v>8</v>
      </c>
      <c r="H16" s="4"/>
      <c r="I16" s="6">
        <v>67185</v>
      </c>
      <c r="J16" s="4"/>
      <c r="K16" s="6">
        <v>0</v>
      </c>
      <c r="L16" s="4"/>
      <c r="M16" s="6">
        <v>67185</v>
      </c>
      <c r="N16" s="4"/>
      <c r="O16" s="6">
        <v>609483398</v>
      </c>
      <c r="P16" s="4"/>
      <c r="Q16" s="6">
        <v>0</v>
      </c>
      <c r="R16" s="4"/>
      <c r="S16" s="6">
        <v>609483398</v>
      </c>
    </row>
    <row r="17" spans="1:19" x14ac:dyDescent="0.55000000000000004">
      <c r="A17" s="1" t="s">
        <v>152</v>
      </c>
      <c r="C17" s="6">
        <v>25</v>
      </c>
      <c r="D17" s="4"/>
      <c r="E17" s="4" t="s">
        <v>237</v>
      </c>
      <c r="F17" s="4"/>
      <c r="G17" s="6">
        <v>8</v>
      </c>
      <c r="H17" s="4"/>
      <c r="I17" s="6">
        <v>53345</v>
      </c>
      <c r="J17" s="4"/>
      <c r="K17" s="6">
        <v>0</v>
      </c>
      <c r="L17" s="4"/>
      <c r="M17" s="6">
        <v>53345</v>
      </c>
      <c r="N17" s="4"/>
      <c r="O17" s="6">
        <v>7417133</v>
      </c>
      <c r="P17" s="4"/>
      <c r="Q17" s="6">
        <v>0</v>
      </c>
      <c r="R17" s="4"/>
      <c r="S17" s="6">
        <v>7417133</v>
      </c>
    </row>
    <row r="18" spans="1:19" x14ac:dyDescent="0.55000000000000004">
      <c r="A18" s="1" t="s">
        <v>155</v>
      </c>
      <c r="C18" s="6">
        <v>1</v>
      </c>
      <c r="D18" s="4"/>
      <c r="E18" s="4" t="s">
        <v>237</v>
      </c>
      <c r="F18" s="4"/>
      <c r="G18" s="6">
        <v>8</v>
      </c>
      <c r="H18" s="4"/>
      <c r="I18" s="6">
        <v>329501</v>
      </c>
      <c r="J18" s="4"/>
      <c r="K18" s="6">
        <v>0</v>
      </c>
      <c r="L18" s="4"/>
      <c r="M18" s="6">
        <v>329501</v>
      </c>
      <c r="N18" s="4"/>
      <c r="O18" s="6">
        <v>5955965</v>
      </c>
      <c r="P18" s="4"/>
      <c r="Q18" s="6">
        <v>0</v>
      </c>
      <c r="R18" s="4"/>
      <c r="S18" s="6">
        <v>5955965</v>
      </c>
    </row>
    <row r="19" spans="1:19" ht="24.75" thickBot="1" x14ac:dyDescent="0.6">
      <c r="C19" s="4"/>
      <c r="D19" s="4"/>
      <c r="E19" s="4"/>
      <c r="F19" s="4"/>
      <c r="G19" s="4"/>
      <c r="H19" s="4"/>
      <c r="I19" s="12">
        <f>SUM(I8:I18)</f>
        <v>2759545195</v>
      </c>
      <c r="J19" s="4"/>
      <c r="K19" s="12">
        <f>SUM(K8:K18)</f>
        <v>0</v>
      </c>
      <c r="L19" s="4"/>
      <c r="M19" s="12">
        <f>SUM(M8:M18)</f>
        <v>2759545195</v>
      </c>
      <c r="N19" s="4"/>
      <c r="O19" s="12">
        <f>SUM(O8:O18)</f>
        <v>37115382445</v>
      </c>
      <c r="P19" s="4"/>
      <c r="Q19" s="12">
        <f>SUM(Q8:Q18)</f>
        <v>0</v>
      </c>
      <c r="R19" s="4"/>
      <c r="S19" s="12">
        <f>SUM(S8:S18)</f>
        <v>37115382445</v>
      </c>
    </row>
    <row r="20" spans="1:19" ht="24.75" thickTop="1" x14ac:dyDescent="0.55000000000000004">
      <c r="C20" s="4"/>
      <c r="D20" s="4"/>
      <c r="E20" s="4"/>
      <c r="F20" s="4"/>
      <c r="G20" s="4"/>
      <c r="H20" s="4"/>
      <c r="I20" s="4"/>
      <c r="J20" s="4"/>
      <c r="K20" s="4"/>
      <c r="L20" s="4"/>
      <c r="M20" s="6"/>
      <c r="N20" s="6"/>
      <c r="O20" s="6"/>
      <c r="P20" s="6"/>
      <c r="Q20" s="6"/>
      <c r="R20" s="6"/>
      <c r="S20" s="6"/>
    </row>
    <row r="23" spans="1:19" x14ac:dyDescent="0.55000000000000004">
      <c r="M23" s="6"/>
      <c r="N23" s="6"/>
      <c r="O23" s="6"/>
      <c r="P23" s="6"/>
      <c r="Q23" s="6"/>
      <c r="R23" s="6"/>
      <c r="S23" s="6"/>
    </row>
    <row r="24" spans="1:19" x14ac:dyDescent="0.55000000000000004">
      <c r="M24" s="4"/>
      <c r="N24" s="4"/>
      <c r="O24" s="4"/>
      <c r="P24" s="4"/>
      <c r="Q24" s="4"/>
      <c r="R24" s="4"/>
      <c r="S24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22"/>
  <sheetViews>
    <sheetView rightToLeft="1" workbookViewId="0">
      <selection activeCell="S16" sqref="S16"/>
    </sheetView>
  </sheetViews>
  <sheetFormatPr defaultRowHeight="24" x14ac:dyDescent="0.55000000000000004"/>
  <cols>
    <col min="1" max="1" width="33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2" ht="24.75" x14ac:dyDescent="0.55000000000000004">
      <c r="A3" s="15" t="s">
        <v>158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2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2" ht="24.75" x14ac:dyDescent="0.55000000000000004">
      <c r="A6" s="15" t="s">
        <v>3</v>
      </c>
      <c r="C6" s="16" t="s">
        <v>178</v>
      </c>
      <c r="D6" s="16" t="s">
        <v>178</v>
      </c>
      <c r="E6" s="16" t="s">
        <v>178</v>
      </c>
      <c r="F6" s="16" t="s">
        <v>178</v>
      </c>
      <c r="G6" s="16" t="s">
        <v>178</v>
      </c>
      <c r="I6" s="16" t="s">
        <v>160</v>
      </c>
      <c r="J6" s="16" t="s">
        <v>160</v>
      </c>
      <c r="K6" s="16" t="s">
        <v>160</v>
      </c>
      <c r="L6" s="16" t="s">
        <v>160</v>
      </c>
      <c r="M6" s="16" t="s">
        <v>160</v>
      </c>
      <c r="O6" s="16" t="s">
        <v>161</v>
      </c>
      <c r="P6" s="16" t="s">
        <v>161</v>
      </c>
      <c r="Q6" s="16" t="s">
        <v>161</v>
      </c>
      <c r="R6" s="16" t="s">
        <v>161</v>
      </c>
      <c r="S6" s="16" t="s">
        <v>161</v>
      </c>
    </row>
    <row r="7" spans="1:22" ht="24.75" x14ac:dyDescent="0.55000000000000004">
      <c r="A7" s="16" t="s">
        <v>3</v>
      </c>
      <c r="C7" s="16" t="s">
        <v>179</v>
      </c>
      <c r="E7" s="16" t="s">
        <v>180</v>
      </c>
      <c r="G7" s="16" t="s">
        <v>181</v>
      </c>
      <c r="I7" s="16" t="s">
        <v>182</v>
      </c>
      <c r="K7" s="16" t="s">
        <v>165</v>
      </c>
      <c r="M7" s="16" t="s">
        <v>183</v>
      </c>
      <c r="O7" s="16" t="s">
        <v>182</v>
      </c>
      <c r="Q7" s="16" t="s">
        <v>165</v>
      </c>
      <c r="S7" s="16" t="s">
        <v>183</v>
      </c>
    </row>
    <row r="8" spans="1:22" x14ac:dyDescent="0.55000000000000004">
      <c r="A8" s="1" t="s">
        <v>62</v>
      </c>
      <c r="C8" s="4" t="s">
        <v>184</v>
      </c>
      <c r="D8" s="4"/>
      <c r="E8" s="6">
        <v>72151575</v>
      </c>
      <c r="F8" s="4"/>
      <c r="G8" s="6">
        <v>800</v>
      </c>
      <c r="H8" s="4"/>
      <c r="I8" s="6">
        <v>57721260000</v>
      </c>
      <c r="J8" s="4"/>
      <c r="K8" s="6">
        <v>3175603301</v>
      </c>
      <c r="L8" s="4"/>
      <c r="M8" s="6">
        <v>54545656699</v>
      </c>
      <c r="N8" s="4"/>
      <c r="O8" s="6">
        <v>57721260000</v>
      </c>
      <c r="P8" s="4"/>
      <c r="Q8" s="6">
        <v>3175603301</v>
      </c>
      <c r="R8" s="4"/>
      <c r="S8" s="6">
        <v>54545656699</v>
      </c>
      <c r="T8" s="4"/>
      <c r="U8" s="4"/>
      <c r="V8" s="4"/>
    </row>
    <row r="9" spans="1:22" x14ac:dyDescent="0.55000000000000004">
      <c r="A9" s="1" t="s">
        <v>89</v>
      </c>
      <c r="C9" s="4" t="s">
        <v>185</v>
      </c>
      <c r="D9" s="4"/>
      <c r="E9" s="6">
        <v>24004460</v>
      </c>
      <c r="F9" s="4"/>
      <c r="G9" s="6">
        <v>5100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122422746000</v>
      </c>
      <c r="P9" s="4"/>
      <c r="Q9" s="6">
        <v>15522501287</v>
      </c>
      <c r="R9" s="4"/>
      <c r="S9" s="6">
        <v>106900244713</v>
      </c>
      <c r="T9" s="4"/>
      <c r="U9" s="4"/>
      <c r="V9" s="4"/>
    </row>
    <row r="10" spans="1:22" x14ac:dyDescent="0.55000000000000004">
      <c r="A10" s="1" t="s">
        <v>27</v>
      </c>
      <c r="C10" s="4" t="s">
        <v>186</v>
      </c>
      <c r="D10" s="4"/>
      <c r="E10" s="6">
        <v>4623289</v>
      </c>
      <c r="F10" s="4"/>
      <c r="G10" s="6">
        <v>23500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108647291500</v>
      </c>
      <c r="P10" s="4"/>
      <c r="Q10" s="6">
        <v>0</v>
      </c>
      <c r="R10" s="4"/>
      <c r="S10" s="6">
        <v>108647291500</v>
      </c>
      <c r="T10" s="4"/>
      <c r="U10" s="4"/>
      <c r="V10" s="4"/>
    </row>
    <row r="11" spans="1:22" x14ac:dyDescent="0.55000000000000004">
      <c r="A11" s="1" t="s">
        <v>40</v>
      </c>
      <c r="C11" s="4" t="s">
        <v>187</v>
      </c>
      <c r="D11" s="4"/>
      <c r="E11" s="6">
        <v>402038</v>
      </c>
      <c r="F11" s="4"/>
      <c r="G11" s="6">
        <v>5650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2271514700</v>
      </c>
      <c r="P11" s="4"/>
      <c r="Q11" s="6">
        <v>250544888</v>
      </c>
      <c r="R11" s="4"/>
      <c r="S11" s="6">
        <v>2020969812</v>
      </c>
      <c r="T11" s="4"/>
      <c r="U11" s="4"/>
      <c r="V11" s="4"/>
    </row>
    <row r="12" spans="1:22" x14ac:dyDescent="0.55000000000000004">
      <c r="A12" s="1" t="s">
        <v>57</v>
      </c>
      <c r="C12" s="4" t="s">
        <v>188</v>
      </c>
      <c r="D12" s="4"/>
      <c r="E12" s="6">
        <v>201459023</v>
      </c>
      <c r="F12" s="4"/>
      <c r="G12" s="6">
        <v>135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27196968105</v>
      </c>
      <c r="P12" s="4"/>
      <c r="Q12" s="6">
        <v>0</v>
      </c>
      <c r="R12" s="4"/>
      <c r="S12" s="6">
        <v>27196968105</v>
      </c>
      <c r="T12" s="4"/>
      <c r="U12" s="4"/>
      <c r="V12" s="4"/>
    </row>
    <row r="13" spans="1:22" x14ac:dyDescent="0.55000000000000004">
      <c r="A13" s="1" t="s">
        <v>19</v>
      </c>
      <c r="C13" s="4" t="s">
        <v>189</v>
      </c>
      <c r="D13" s="4"/>
      <c r="E13" s="6">
        <v>34232542</v>
      </c>
      <c r="F13" s="4"/>
      <c r="G13" s="6">
        <v>400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13693016800</v>
      </c>
      <c r="P13" s="4"/>
      <c r="Q13" s="6">
        <v>0</v>
      </c>
      <c r="R13" s="4"/>
      <c r="S13" s="6">
        <v>13693016800</v>
      </c>
      <c r="T13" s="4"/>
      <c r="U13" s="4"/>
      <c r="V13" s="4"/>
    </row>
    <row r="14" spans="1:22" x14ac:dyDescent="0.55000000000000004">
      <c r="A14" s="1" t="s">
        <v>238</v>
      </c>
      <c r="C14" s="4" t="s">
        <v>237</v>
      </c>
      <c r="D14" s="4"/>
      <c r="E14" s="6" t="s">
        <v>237</v>
      </c>
      <c r="F14" s="4"/>
      <c r="G14" s="6" t="s">
        <v>237</v>
      </c>
      <c r="H14" s="4"/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4056620000</v>
      </c>
      <c r="P14" s="4"/>
      <c r="Q14" s="6">
        <v>0</v>
      </c>
      <c r="R14" s="4"/>
      <c r="S14" s="6">
        <v>4056620000</v>
      </c>
      <c r="T14" s="4"/>
      <c r="U14" s="4"/>
      <c r="V14" s="4"/>
    </row>
    <row r="15" spans="1:22" ht="24.75" thickBot="1" x14ac:dyDescent="0.6">
      <c r="C15" s="4"/>
      <c r="D15" s="4"/>
      <c r="E15" s="4"/>
      <c r="F15" s="4"/>
      <c r="G15" s="4"/>
      <c r="H15" s="4"/>
      <c r="I15" s="12">
        <f>SUM(I8:I14)</f>
        <v>57721260000</v>
      </c>
      <c r="J15" s="4"/>
      <c r="K15" s="12">
        <f>SUM(K8:K13)</f>
        <v>3175603301</v>
      </c>
      <c r="L15" s="4"/>
      <c r="M15" s="12">
        <f>SUM(M8:M13)</f>
        <v>54545656699</v>
      </c>
      <c r="N15" s="4"/>
      <c r="O15" s="12">
        <f>SUM(O8:O14)</f>
        <v>336009417105</v>
      </c>
      <c r="P15" s="4"/>
      <c r="Q15" s="12">
        <f>SUM(Q8:Q14)</f>
        <v>18948649476</v>
      </c>
      <c r="R15" s="4"/>
      <c r="S15" s="12">
        <f>SUM(S8:S14)</f>
        <v>317060767629</v>
      </c>
      <c r="T15" s="4"/>
      <c r="U15" s="4"/>
      <c r="V15" s="4"/>
    </row>
    <row r="16" spans="1:22" ht="24.75" thickTop="1" x14ac:dyDescent="0.55000000000000004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"/>
      <c r="P16" s="4"/>
      <c r="Q16" s="4"/>
      <c r="R16" s="4"/>
      <c r="S16" s="4"/>
      <c r="T16" s="4"/>
      <c r="U16" s="4"/>
      <c r="V16" s="4"/>
    </row>
    <row r="17" spans="3:22" x14ac:dyDescent="0.55000000000000004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"/>
      <c r="P17" s="4"/>
      <c r="Q17" s="4"/>
      <c r="R17" s="4"/>
      <c r="S17" s="4"/>
      <c r="T17" s="4"/>
      <c r="U17" s="4"/>
      <c r="V17" s="4"/>
    </row>
    <row r="18" spans="3:22" x14ac:dyDescent="0.55000000000000004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3:22" x14ac:dyDescent="0.55000000000000004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3:22" x14ac:dyDescent="0.55000000000000004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3:22" x14ac:dyDescent="0.55000000000000004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3:22" x14ac:dyDescent="0.55000000000000004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110"/>
  <sheetViews>
    <sheetView rightToLeft="1" workbookViewId="0">
      <selection activeCell="D105" sqref="D105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 x14ac:dyDescent="0.55000000000000004">
      <c r="A3" s="15" t="s">
        <v>158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 x14ac:dyDescent="0.55000000000000004">
      <c r="A6" s="15" t="s">
        <v>3</v>
      </c>
      <c r="C6" s="16" t="s">
        <v>160</v>
      </c>
      <c r="D6" s="16" t="s">
        <v>160</v>
      </c>
      <c r="E6" s="16" t="s">
        <v>160</v>
      </c>
      <c r="F6" s="16" t="s">
        <v>160</v>
      </c>
      <c r="G6" s="16" t="s">
        <v>160</v>
      </c>
      <c r="H6" s="16" t="s">
        <v>160</v>
      </c>
      <c r="I6" s="16" t="s">
        <v>160</v>
      </c>
      <c r="K6" s="16" t="s">
        <v>161</v>
      </c>
      <c r="L6" s="16" t="s">
        <v>161</v>
      </c>
      <c r="M6" s="16" t="s">
        <v>161</v>
      </c>
      <c r="N6" s="16" t="s">
        <v>161</v>
      </c>
      <c r="O6" s="16" t="s">
        <v>161</v>
      </c>
      <c r="P6" s="16" t="s">
        <v>161</v>
      </c>
      <c r="Q6" s="16" t="s">
        <v>161</v>
      </c>
    </row>
    <row r="7" spans="1:17" ht="24.75" x14ac:dyDescent="0.55000000000000004">
      <c r="A7" s="16" t="s">
        <v>3</v>
      </c>
      <c r="C7" s="16" t="s">
        <v>7</v>
      </c>
      <c r="E7" s="16" t="s">
        <v>190</v>
      </c>
      <c r="G7" s="16" t="s">
        <v>191</v>
      </c>
      <c r="I7" s="16" t="s">
        <v>192</v>
      </c>
      <c r="K7" s="16" t="s">
        <v>7</v>
      </c>
      <c r="M7" s="16" t="s">
        <v>190</v>
      </c>
      <c r="O7" s="16" t="s">
        <v>191</v>
      </c>
      <c r="Q7" s="16" t="s">
        <v>192</v>
      </c>
    </row>
    <row r="8" spans="1:17" x14ac:dyDescent="0.55000000000000004">
      <c r="A8" s="1" t="s">
        <v>98</v>
      </c>
      <c r="C8" s="7">
        <v>13745011</v>
      </c>
      <c r="D8" s="7"/>
      <c r="E8" s="7">
        <v>257141954433</v>
      </c>
      <c r="F8" s="7"/>
      <c r="G8" s="7">
        <v>276817003018</v>
      </c>
      <c r="H8" s="7"/>
      <c r="I8" s="7">
        <f>E8-G8</f>
        <v>-19675048585</v>
      </c>
      <c r="J8" s="7"/>
      <c r="K8" s="7">
        <v>13745011</v>
      </c>
      <c r="L8" s="7"/>
      <c r="M8" s="7">
        <v>257141954433</v>
      </c>
      <c r="N8" s="7"/>
      <c r="O8" s="7">
        <v>198302608507</v>
      </c>
      <c r="P8" s="7"/>
      <c r="Q8" s="7">
        <f>M8-O8</f>
        <v>58839345926</v>
      </c>
    </row>
    <row r="9" spans="1:17" x14ac:dyDescent="0.55000000000000004">
      <c r="A9" s="1" t="s">
        <v>86</v>
      </c>
      <c r="C9" s="7">
        <v>12621706</v>
      </c>
      <c r="D9" s="7"/>
      <c r="E9" s="7">
        <v>227971846451</v>
      </c>
      <c r="F9" s="7"/>
      <c r="G9" s="7">
        <v>205764352328</v>
      </c>
      <c r="H9" s="7"/>
      <c r="I9" s="7">
        <f t="shared" ref="I9:I72" si="0">E9-G9</f>
        <v>22207494123</v>
      </c>
      <c r="J9" s="7"/>
      <c r="K9" s="7">
        <v>12621706</v>
      </c>
      <c r="L9" s="7"/>
      <c r="M9" s="7">
        <v>227971846451</v>
      </c>
      <c r="N9" s="7"/>
      <c r="O9" s="7">
        <v>123188209555</v>
      </c>
      <c r="P9" s="7"/>
      <c r="Q9" s="7">
        <f t="shared" ref="Q9:Q72" si="1">M9-O9</f>
        <v>104783636896</v>
      </c>
    </row>
    <row r="10" spans="1:17" x14ac:dyDescent="0.55000000000000004">
      <c r="A10" s="1" t="s">
        <v>64</v>
      </c>
      <c r="C10" s="7">
        <v>6489827</v>
      </c>
      <c r="D10" s="7"/>
      <c r="E10" s="7">
        <v>55673964128</v>
      </c>
      <c r="F10" s="7"/>
      <c r="G10" s="7">
        <v>63414761961</v>
      </c>
      <c r="H10" s="7"/>
      <c r="I10" s="7">
        <f t="shared" si="0"/>
        <v>-7740797833</v>
      </c>
      <c r="J10" s="7"/>
      <c r="K10" s="7">
        <v>6489827</v>
      </c>
      <c r="L10" s="7"/>
      <c r="M10" s="7">
        <v>55673964128</v>
      </c>
      <c r="N10" s="7"/>
      <c r="O10" s="7">
        <v>45444276405</v>
      </c>
      <c r="P10" s="7"/>
      <c r="Q10" s="7">
        <f t="shared" si="1"/>
        <v>10229687723</v>
      </c>
    </row>
    <row r="11" spans="1:17" x14ac:dyDescent="0.55000000000000004">
      <c r="A11" s="1" t="s">
        <v>92</v>
      </c>
      <c r="C11" s="7">
        <v>19490378</v>
      </c>
      <c r="D11" s="7"/>
      <c r="E11" s="7">
        <v>123802481503</v>
      </c>
      <c r="F11" s="7"/>
      <c r="G11" s="7">
        <v>161776325595</v>
      </c>
      <c r="H11" s="7"/>
      <c r="I11" s="7">
        <f t="shared" si="0"/>
        <v>-37973844092</v>
      </c>
      <c r="J11" s="7"/>
      <c r="K11" s="7">
        <v>19490378</v>
      </c>
      <c r="L11" s="7"/>
      <c r="M11" s="7">
        <v>123802481503</v>
      </c>
      <c r="N11" s="7"/>
      <c r="O11" s="7">
        <v>110852026802</v>
      </c>
      <c r="P11" s="7"/>
      <c r="Q11" s="7">
        <f t="shared" si="1"/>
        <v>12950454701</v>
      </c>
    </row>
    <row r="12" spans="1:17" x14ac:dyDescent="0.55000000000000004">
      <c r="A12" s="1" t="s">
        <v>63</v>
      </c>
      <c r="C12" s="7">
        <v>42600000</v>
      </c>
      <c r="D12" s="7"/>
      <c r="E12" s="7">
        <v>149144478660</v>
      </c>
      <c r="F12" s="7"/>
      <c r="G12" s="7">
        <v>191829780900</v>
      </c>
      <c r="H12" s="7"/>
      <c r="I12" s="7">
        <f t="shared" si="0"/>
        <v>-42685302240</v>
      </c>
      <c r="J12" s="7"/>
      <c r="K12" s="7">
        <v>42600000</v>
      </c>
      <c r="L12" s="7"/>
      <c r="M12" s="7">
        <v>149144478660</v>
      </c>
      <c r="N12" s="7"/>
      <c r="O12" s="7">
        <v>125980926750</v>
      </c>
      <c r="P12" s="7"/>
      <c r="Q12" s="7">
        <f t="shared" si="1"/>
        <v>23163551910</v>
      </c>
    </row>
    <row r="13" spans="1:17" x14ac:dyDescent="0.55000000000000004">
      <c r="A13" s="1" t="s">
        <v>62</v>
      </c>
      <c r="C13" s="7">
        <v>72151575</v>
      </c>
      <c r="D13" s="7"/>
      <c r="E13" s="7">
        <v>312709110841</v>
      </c>
      <c r="F13" s="7"/>
      <c r="G13" s="7">
        <v>361480256568</v>
      </c>
      <c r="H13" s="7"/>
      <c r="I13" s="7">
        <f t="shared" si="0"/>
        <v>-48771145727</v>
      </c>
      <c r="J13" s="7"/>
      <c r="K13" s="7">
        <v>72151575</v>
      </c>
      <c r="L13" s="7"/>
      <c r="M13" s="7">
        <v>312709110841</v>
      </c>
      <c r="N13" s="7"/>
      <c r="O13" s="7">
        <v>267810967859</v>
      </c>
      <c r="P13" s="7"/>
      <c r="Q13" s="7">
        <f t="shared" si="1"/>
        <v>44898142982</v>
      </c>
    </row>
    <row r="14" spans="1:17" x14ac:dyDescent="0.55000000000000004">
      <c r="A14" s="1" t="s">
        <v>16</v>
      </c>
      <c r="C14" s="7">
        <v>63292709</v>
      </c>
      <c r="D14" s="7"/>
      <c r="E14" s="7">
        <v>191264996839</v>
      </c>
      <c r="F14" s="7"/>
      <c r="G14" s="7">
        <v>201331575620</v>
      </c>
      <c r="H14" s="7"/>
      <c r="I14" s="7">
        <f t="shared" si="0"/>
        <v>-10066578781</v>
      </c>
      <c r="J14" s="7"/>
      <c r="K14" s="7">
        <v>63292709</v>
      </c>
      <c r="L14" s="7"/>
      <c r="M14" s="7">
        <v>191264996839</v>
      </c>
      <c r="N14" s="7"/>
      <c r="O14" s="7">
        <v>131577379772</v>
      </c>
      <c r="P14" s="7"/>
      <c r="Q14" s="7">
        <f t="shared" si="1"/>
        <v>59687617067</v>
      </c>
    </row>
    <row r="15" spans="1:17" x14ac:dyDescent="0.55000000000000004">
      <c r="A15" s="1" t="s">
        <v>18</v>
      </c>
      <c r="C15" s="7">
        <v>30750422</v>
      </c>
      <c r="D15" s="7"/>
      <c r="E15" s="7">
        <v>94759116666</v>
      </c>
      <c r="F15" s="7"/>
      <c r="G15" s="7">
        <v>112488241719</v>
      </c>
      <c r="H15" s="7"/>
      <c r="I15" s="7">
        <f t="shared" si="0"/>
        <v>-17729125053</v>
      </c>
      <c r="J15" s="7"/>
      <c r="K15" s="7">
        <v>30750422</v>
      </c>
      <c r="L15" s="7"/>
      <c r="M15" s="7">
        <v>94759116666</v>
      </c>
      <c r="N15" s="7"/>
      <c r="O15" s="7">
        <v>95586427205</v>
      </c>
      <c r="P15" s="7"/>
      <c r="Q15" s="7">
        <f t="shared" si="1"/>
        <v>-827310539</v>
      </c>
    </row>
    <row r="16" spans="1:17" x14ac:dyDescent="0.55000000000000004">
      <c r="A16" s="1" t="s">
        <v>61</v>
      </c>
      <c r="C16" s="7">
        <v>55328340</v>
      </c>
      <c r="D16" s="7"/>
      <c r="E16" s="7">
        <v>280495595522</v>
      </c>
      <c r="F16" s="7"/>
      <c r="G16" s="7">
        <v>324494904624</v>
      </c>
      <c r="H16" s="7"/>
      <c r="I16" s="7">
        <f t="shared" si="0"/>
        <v>-43999309102</v>
      </c>
      <c r="J16" s="7"/>
      <c r="K16" s="7">
        <v>55328340</v>
      </c>
      <c r="L16" s="7"/>
      <c r="M16" s="7">
        <v>280495595522</v>
      </c>
      <c r="N16" s="7"/>
      <c r="O16" s="7">
        <v>220340564476</v>
      </c>
      <c r="P16" s="7"/>
      <c r="Q16" s="7">
        <f t="shared" si="1"/>
        <v>60155031046</v>
      </c>
    </row>
    <row r="17" spans="1:17" x14ac:dyDescent="0.55000000000000004">
      <c r="A17" s="1" t="s">
        <v>65</v>
      </c>
      <c r="C17" s="7">
        <v>13188080</v>
      </c>
      <c r="D17" s="7"/>
      <c r="E17" s="7">
        <v>178421804675</v>
      </c>
      <c r="F17" s="7"/>
      <c r="G17" s="7">
        <v>194415530002</v>
      </c>
      <c r="H17" s="7"/>
      <c r="I17" s="7">
        <f t="shared" si="0"/>
        <v>-15993725327</v>
      </c>
      <c r="J17" s="7"/>
      <c r="K17" s="7">
        <v>13188080</v>
      </c>
      <c r="L17" s="7"/>
      <c r="M17" s="7">
        <v>178421804675</v>
      </c>
      <c r="N17" s="7"/>
      <c r="O17" s="7">
        <v>140535029105</v>
      </c>
      <c r="P17" s="7"/>
      <c r="Q17" s="7">
        <f t="shared" si="1"/>
        <v>37886775570</v>
      </c>
    </row>
    <row r="18" spans="1:17" x14ac:dyDescent="0.55000000000000004">
      <c r="A18" s="1" t="s">
        <v>66</v>
      </c>
      <c r="C18" s="7">
        <v>53906620</v>
      </c>
      <c r="D18" s="7"/>
      <c r="E18" s="7">
        <v>939896258216</v>
      </c>
      <c r="F18" s="7"/>
      <c r="G18" s="7">
        <v>1003663450194</v>
      </c>
      <c r="H18" s="7"/>
      <c r="I18" s="7">
        <f t="shared" si="0"/>
        <v>-63767191978</v>
      </c>
      <c r="J18" s="7"/>
      <c r="K18" s="7">
        <v>53906620</v>
      </c>
      <c r="L18" s="7"/>
      <c r="M18" s="7">
        <v>939896258216</v>
      </c>
      <c r="N18" s="7"/>
      <c r="O18" s="7">
        <v>743186972471</v>
      </c>
      <c r="P18" s="7"/>
      <c r="Q18" s="7">
        <f t="shared" si="1"/>
        <v>196709285745</v>
      </c>
    </row>
    <row r="19" spans="1:17" x14ac:dyDescent="0.55000000000000004">
      <c r="A19" s="1" t="s">
        <v>84</v>
      </c>
      <c r="C19" s="7">
        <v>20255351</v>
      </c>
      <c r="D19" s="7"/>
      <c r="E19" s="7">
        <v>127453484417</v>
      </c>
      <c r="F19" s="7"/>
      <c r="G19" s="7">
        <v>137118203615</v>
      </c>
      <c r="H19" s="7"/>
      <c r="I19" s="7">
        <f t="shared" si="0"/>
        <v>-9664719198</v>
      </c>
      <c r="J19" s="7"/>
      <c r="K19" s="7">
        <v>20255351</v>
      </c>
      <c r="L19" s="7"/>
      <c r="M19" s="7">
        <v>127453484417</v>
      </c>
      <c r="N19" s="7"/>
      <c r="O19" s="7">
        <v>101629144959</v>
      </c>
      <c r="P19" s="7"/>
      <c r="Q19" s="7">
        <f t="shared" si="1"/>
        <v>25824339458</v>
      </c>
    </row>
    <row r="20" spans="1:17" x14ac:dyDescent="0.55000000000000004">
      <c r="A20" s="1" t="s">
        <v>94</v>
      </c>
      <c r="C20" s="7">
        <v>47760996</v>
      </c>
      <c r="D20" s="7"/>
      <c r="E20" s="7">
        <v>376016399144</v>
      </c>
      <c r="F20" s="7"/>
      <c r="G20" s="7">
        <v>375066862783</v>
      </c>
      <c r="H20" s="7"/>
      <c r="I20" s="7">
        <f t="shared" si="0"/>
        <v>949536361</v>
      </c>
      <c r="J20" s="7"/>
      <c r="K20" s="7">
        <v>47760996</v>
      </c>
      <c r="L20" s="7"/>
      <c r="M20" s="7">
        <v>376016399144</v>
      </c>
      <c r="N20" s="7"/>
      <c r="O20" s="7">
        <v>264729905387</v>
      </c>
      <c r="P20" s="7"/>
      <c r="Q20" s="7">
        <f t="shared" si="1"/>
        <v>111286493757</v>
      </c>
    </row>
    <row r="21" spans="1:17" x14ac:dyDescent="0.55000000000000004">
      <c r="A21" s="1" t="s">
        <v>36</v>
      </c>
      <c r="C21" s="7">
        <v>4200000</v>
      </c>
      <c r="D21" s="7"/>
      <c r="E21" s="7">
        <v>112224268800</v>
      </c>
      <c r="F21" s="7"/>
      <c r="G21" s="7">
        <v>118779034500</v>
      </c>
      <c r="H21" s="7"/>
      <c r="I21" s="7">
        <f t="shared" si="0"/>
        <v>-6554765700</v>
      </c>
      <c r="J21" s="7"/>
      <c r="K21" s="7">
        <v>4200000</v>
      </c>
      <c r="L21" s="7"/>
      <c r="M21" s="7">
        <v>112224268800</v>
      </c>
      <c r="N21" s="7"/>
      <c r="O21" s="7">
        <v>75818181600</v>
      </c>
      <c r="P21" s="7"/>
      <c r="Q21" s="7">
        <f t="shared" si="1"/>
        <v>36406087200</v>
      </c>
    </row>
    <row r="22" spans="1:17" x14ac:dyDescent="0.55000000000000004">
      <c r="A22" s="1" t="s">
        <v>56</v>
      </c>
      <c r="C22" s="7">
        <v>1300000</v>
      </c>
      <c r="D22" s="7"/>
      <c r="E22" s="7">
        <v>33043216050</v>
      </c>
      <c r="F22" s="7"/>
      <c r="G22" s="7">
        <v>35653591350</v>
      </c>
      <c r="H22" s="7"/>
      <c r="I22" s="7">
        <f t="shared" si="0"/>
        <v>-2610375300</v>
      </c>
      <c r="J22" s="7"/>
      <c r="K22" s="7">
        <v>1300000</v>
      </c>
      <c r="L22" s="7"/>
      <c r="M22" s="7">
        <v>33043216050</v>
      </c>
      <c r="N22" s="7"/>
      <c r="O22" s="7">
        <v>28946736000</v>
      </c>
      <c r="P22" s="7"/>
      <c r="Q22" s="7">
        <f t="shared" si="1"/>
        <v>4096480050</v>
      </c>
    </row>
    <row r="23" spans="1:17" x14ac:dyDescent="0.55000000000000004">
      <c r="A23" s="1" t="s">
        <v>41</v>
      </c>
      <c r="C23" s="7">
        <v>10367954</v>
      </c>
      <c r="D23" s="7"/>
      <c r="E23" s="7">
        <v>48882613347</v>
      </c>
      <c r="F23" s="7"/>
      <c r="G23" s="7">
        <v>55138516004</v>
      </c>
      <c r="H23" s="7"/>
      <c r="I23" s="7">
        <f t="shared" si="0"/>
        <v>-6255902657</v>
      </c>
      <c r="J23" s="7"/>
      <c r="K23" s="7">
        <v>10367954</v>
      </c>
      <c r="L23" s="7"/>
      <c r="M23" s="7">
        <v>48882613347</v>
      </c>
      <c r="N23" s="7"/>
      <c r="O23" s="7">
        <v>43121411394</v>
      </c>
      <c r="P23" s="7"/>
      <c r="Q23" s="7">
        <f t="shared" si="1"/>
        <v>5761201953</v>
      </c>
    </row>
    <row r="24" spans="1:17" x14ac:dyDescent="0.55000000000000004">
      <c r="A24" s="1" t="s">
        <v>32</v>
      </c>
      <c r="C24" s="7">
        <v>5907825</v>
      </c>
      <c r="D24" s="7"/>
      <c r="E24" s="7">
        <v>159284521747</v>
      </c>
      <c r="F24" s="7"/>
      <c r="G24" s="7">
        <v>150575347033</v>
      </c>
      <c r="H24" s="7"/>
      <c r="I24" s="7">
        <f t="shared" si="0"/>
        <v>8709174714</v>
      </c>
      <c r="J24" s="7"/>
      <c r="K24" s="7">
        <v>5907825</v>
      </c>
      <c r="L24" s="7"/>
      <c r="M24" s="7">
        <v>159284521747</v>
      </c>
      <c r="N24" s="7"/>
      <c r="O24" s="7">
        <v>133276702308</v>
      </c>
      <c r="P24" s="7"/>
      <c r="Q24" s="7">
        <f t="shared" si="1"/>
        <v>26007819439</v>
      </c>
    </row>
    <row r="25" spans="1:17" x14ac:dyDescent="0.55000000000000004">
      <c r="A25" s="1" t="s">
        <v>48</v>
      </c>
      <c r="C25" s="7">
        <v>3380000</v>
      </c>
      <c r="D25" s="7"/>
      <c r="E25" s="7">
        <v>132682016610</v>
      </c>
      <c r="F25" s="7"/>
      <c r="G25" s="7">
        <v>136344295620</v>
      </c>
      <c r="H25" s="7"/>
      <c r="I25" s="7">
        <f t="shared" si="0"/>
        <v>-3662279010</v>
      </c>
      <c r="J25" s="7"/>
      <c r="K25" s="7">
        <v>3380000</v>
      </c>
      <c r="L25" s="7"/>
      <c r="M25" s="7">
        <v>132682016610</v>
      </c>
      <c r="N25" s="7"/>
      <c r="O25" s="7">
        <v>120080362560</v>
      </c>
      <c r="P25" s="7"/>
      <c r="Q25" s="7">
        <f t="shared" si="1"/>
        <v>12601654050</v>
      </c>
    </row>
    <row r="26" spans="1:17" x14ac:dyDescent="0.55000000000000004">
      <c r="A26" s="1" t="s">
        <v>100</v>
      </c>
      <c r="C26" s="7">
        <v>5960364</v>
      </c>
      <c r="D26" s="7"/>
      <c r="E26" s="7">
        <v>123652659539</v>
      </c>
      <c r="F26" s="7"/>
      <c r="G26" s="7">
        <v>130347796352</v>
      </c>
      <c r="H26" s="7"/>
      <c r="I26" s="7">
        <f t="shared" si="0"/>
        <v>-6695136813</v>
      </c>
      <c r="J26" s="7"/>
      <c r="K26" s="7">
        <v>5960364</v>
      </c>
      <c r="L26" s="7"/>
      <c r="M26" s="7">
        <v>123652659539</v>
      </c>
      <c r="N26" s="7"/>
      <c r="O26" s="7">
        <v>79076338855</v>
      </c>
      <c r="P26" s="7"/>
      <c r="Q26" s="7">
        <f t="shared" si="1"/>
        <v>44576320684</v>
      </c>
    </row>
    <row r="27" spans="1:17" x14ac:dyDescent="0.55000000000000004">
      <c r="A27" s="1" t="s">
        <v>71</v>
      </c>
      <c r="C27" s="7">
        <v>7538674</v>
      </c>
      <c r="D27" s="7"/>
      <c r="E27" s="7">
        <v>295181526065</v>
      </c>
      <c r="F27" s="7"/>
      <c r="G27" s="7">
        <v>296230660709</v>
      </c>
      <c r="H27" s="7"/>
      <c r="I27" s="7">
        <f t="shared" si="0"/>
        <v>-1049134644</v>
      </c>
      <c r="J27" s="7"/>
      <c r="K27" s="7">
        <v>7538674</v>
      </c>
      <c r="L27" s="7"/>
      <c r="M27" s="7">
        <v>295181526065</v>
      </c>
      <c r="N27" s="7"/>
      <c r="O27" s="7">
        <v>219231949165</v>
      </c>
      <c r="P27" s="7"/>
      <c r="Q27" s="7">
        <f t="shared" si="1"/>
        <v>75949576900</v>
      </c>
    </row>
    <row r="28" spans="1:17" x14ac:dyDescent="0.55000000000000004">
      <c r="A28" s="1" t="s">
        <v>70</v>
      </c>
      <c r="C28" s="7">
        <v>5980283</v>
      </c>
      <c r="D28" s="7"/>
      <c r="E28" s="7">
        <v>144456217682</v>
      </c>
      <c r="F28" s="7"/>
      <c r="G28" s="7">
        <v>153670503172</v>
      </c>
      <c r="H28" s="7"/>
      <c r="I28" s="7">
        <f t="shared" si="0"/>
        <v>-9214285490</v>
      </c>
      <c r="J28" s="7"/>
      <c r="K28" s="7">
        <v>5980283</v>
      </c>
      <c r="L28" s="7"/>
      <c r="M28" s="7">
        <v>144456217682</v>
      </c>
      <c r="N28" s="7"/>
      <c r="O28" s="7">
        <v>111938706953</v>
      </c>
      <c r="P28" s="7"/>
      <c r="Q28" s="7">
        <f t="shared" si="1"/>
        <v>32517510729</v>
      </c>
    </row>
    <row r="29" spans="1:17" x14ac:dyDescent="0.55000000000000004">
      <c r="A29" s="1" t="s">
        <v>82</v>
      </c>
      <c r="C29" s="7">
        <v>22814564</v>
      </c>
      <c r="D29" s="7"/>
      <c r="E29" s="7">
        <v>93527442727</v>
      </c>
      <c r="F29" s="7"/>
      <c r="G29" s="7">
        <v>121286315156</v>
      </c>
      <c r="H29" s="7"/>
      <c r="I29" s="7">
        <f t="shared" si="0"/>
        <v>-27758872429</v>
      </c>
      <c r="J29" s="7"/>
      <c r="K29" s="7">
        <v>22814564</v>
      </c>
      <c r="L29" s="7"/>
      <c r="M29" s="7">
        <v>93527442727</v>
      </c>
      <c r="N29" s="7"/>
      <c r="O29" s="7">
        <v>79952969671</v>
      </c>
      <c r="P29" s="7"/>
      <c r="Q29" s="7">
        <f t="shared" si="1"/>
        <v>13574473056</v>
      </c>
    </row>
    <row r="30" spans="1:17" x14ac:dyDescent="0.55000000000000004">
      <c r="A30" s="1" t="s">
        <v>69</v>
      </c>
      <c r="C30" s="7">
        <v>9561751</v>
      </c>
      <c r="D30" s="7"/>
      <c r="E30" s="7">
        <v>275640898864</v>
      </c>
      <c r="F30" s="7"/>
      <c r="G30" s="7">
        <v>285335854618</v>
      </c>
      <c r="H30" s="7"/>
      <c r="I30" s="7">
        <f t="shared" si="0"/>
        <v>-9694955754</v>
      </c>
      <c r="J30" s="7"/>
      <c r="K30" s="7">
        <v>9561751</v>
      </c>
      <c r="L30" s="7"/>
      <c r="M30" s="7">
        <v>275640898864</v>
      </c>
      <c r="N30" s="7"/>
      <c r="O30" s="7">
        <v>242373893829</v>
      </c>
      <c r="P30" s="7"/>
      <c r="Q30" s="7">
        <f t="shared" si="1"/>
        <v>33267005035</v>
      </c>
    </row>
    <row r="31" spans="1:17" x14ac:dyDescent="0.55000000000000004">
      <c r="A31" s="1" t="s">
        <v>50</v>
      </c>
      <c r="C31" s="7">
        <v>6282591</v>
      </c>
      <c r="D31" s="7"/>
      <c r="E31" s="7">
        <v>80313395244</v>
      </c>
      <c r="F31" s="7"/>
      <c r="G31" s="7">
        <v>78689640752</v>
      </c>
      <c r="H31" s="7"/>
      <c r="I31" s="7">
        <f t="shared" si="0"/>
        <v>1623754492</v>
      </c>
      <c r="J31" s="7"/>
      <c r="K31" s="7">
        <v>6282591</v>
      </c>
      <c r="L31" s="7"/>
      <c r="M31" s="7">
        <v>80313395244</v>
      </c>
      <c r="N31" s="7"/>
      <c r="O31" s="7">
        <v>68410277815</v>
      </c>
      <c r="P31" s="7"/>
      <c r="Q31" s="7">
        <f t="shared" si="1"/>
        <v>11903117429</v>
      </c>
    </row>
    <row r="32" spans="1:17" x14ac:dyDescent="0.55000000000000004">
      <c r="A32" s="1" t="s">
        <v>54</v>
      </c>
      <c r="C32" s="7">
        <v>1467655</v>
      </c>
      <c r="D32" s="7"/>
      <c r="E32" s="7">
        <v>47683421445</v>
      </c>
      <c r="F32" s="7"/>
      <c r="G32" s="7">
        <v>47683226514</v>
      </c>
      <c r="H32" s="7"/>
      <c r="I32" s="7">
        <f t="shared" si="0"/>
        <v>194931</v>
      </c>
      <c r="J32" s="7"/>
      <c r="K32" s="7">
        <v>1467655</v>
      </c>
      <c r="L32" s="7"/>
      <c r="M32" s="7">
        <v>47683421445</v>
      </c>
      <c r="N32" s="7"/>
      <c r="O32" s="7">
        <v>43204068830</v>
      </c>
      <c r="P32" s="7"/>
      <c r="Q32" s="7">
        <f t="shared" si="1"/>
        <v>4479352615</v>
      </c>
    </row>
    <row r="33" spans="1:17" x14ac:dyDescent="0.55000000000000004">
      <c r="A33" s="1" t="s">
        <v>21</v>
      </c>
      <c r="C33" s="7">
        <v>3532424</v>
      </c>
      <c r="D33" s="7"/>
      <c r="E33" s="7">
        <v>48632974169</v>
      </c>
      <c r="F33" s="7"/>
      <c r="G33" s="7">
        <v>60466412649</v>
      </c>
      <c r="H33" s="7"/>
      <c r="I33" s="7">
        <f t="shared" si="0"/>
        <v>-11833438480</v>
      </c>
      <c r="J33" s="7"/>
      <c r="K33" s="7">
        <v>3532424</v>
      </c>
      <c r="L33" s="7"/>
      <c r="M33" s="7">
        <v>48632974169</v>
      </c>
      <c r="N33" s="7"/>
      <c r="O33" s="7">
        <v>49686396087</v>
      </c>
      <c r="P33" s="7"/>
      <c r="Q33" s="7">
        <f t="shared" si="1"/>
        <v>-1053421918</v>
      </c>
    </row>
    <row r="34" spans="1:17" x14ac:dyDescent="0.55000000000000004">
      <c r="A34" s="1" t="s">
        <v>20</v>
      </c>
      <c r="C34" s="7">
        <v>78967671</v>
      </c>
      <c r="D34" s="7"/>
      <c r="E34" s="7">
        <v>532215174564</v>
      </c>
      <c r="F34" s="7"/>
      <c r="G34" s="7">
        <v>615477855277</v>
      </c>
      <c r="H34" s="7"/>
      <c r="I34" s="7">
        <f t="shared" si="0"/>
        <v>-83262680713</v>
      </c>
      <c r="J34" s="7"/>
      <c r="K34" s="7">
        <v>78967671</v>
      </c>
      <c r="L34" s="7"/>
      <c r="M34" s="7">
        <v>532215174564</v>
      </c>
      <c r="N34" s="7"/>
      <c r="O34" s="7">
        <v>507463277174</v>
      </c>
      <c r="P34" s="7"/>
      <c r="Q34" s="7">
        <f t="shared" si="1"/>
        <v>24751897390</v>
      </c>
    </row>
    <row r="35" spans="1:17" x14ac:dyDescent="0.55000000000000004">
      <c r="A35" s="1" t="s">
        <v>93</v>
      </c>
      <c r="C35" s="7">
        <v>3283046</v>
      </c>
      <c r="D35" s="7"/>
      <c r="E35" s="7">
        <v>36910319320</v>
      </c>
      <c r="F35" s="7"/>
      <c r="G35" s="7">
        <v>39749574653</v>
      </c>
      <c r="H35" s="7"/>
      <c r="I35" s="7">
        <f t="shared" si="0"/>
        <v>-2839255333</v>
      </c>
      <c r="J35" s="7"/>
      <c r="K35" s="7">
        <v>3283046</v>
      </c>
      <c r="L35" s="7"/>
      <c r="M35" s="7">
        <v>36910319320</v>
      </c>
      <c r="N35" s="7"/>
      <c r="O35" s="7">
        <v>29371606839</v>
      </c>
      <c r="P35" s="7"/>
      <c r="Q35" s="7">
        <f t="shared" si="1"/>
        <v>7538712481</v>
      </c>
    </row>
    <row r="36" spans="1:17" x14ac:dyDescent="0.55000000000000004">
      <c r="A36" s="1" t="s">
        <v>87</v>
      </c>
      <c r="C36" s="7">
        <v>95149464</v>
      </c>
      <c r="D36" s="7"/>
      <c r="E36" s="7">
        <v>619520776714</v>
      </c>
      <c r="F36" s="7"/>
      <c r="G36" s="7">
        <v>603441611517</v>
      </c>
      <c r="H36" s="7"/>
      <c r="I36" s="7">
        <f t="shared" si="0"/>
        <v>16079165197</v>
      </c>
      <c r="J36" s="7"/>
      <c r="K36" s="7">
        <v>95149464</v>
      </c>
      <c r="L36" s="7"/>
      <c r="M36" s="7">
        <v>619520776714</v>
      </c>
      <c r="N36" s="7"/>
      <c r="O36" s="7">
        <v>462140690137</v>
      </c>
      <c r="P36" s="7"/>
      <c r="Q36" s="7">
        <f t="shared" si="1"/>
        <v>157380086577</v>
      </c>
    </row>
    <row r="37" spans="1:17" x14ac:dyDescent="0.55000000000000004">
      <c r="A37" s="1" t="s">
        <v>85</v>
      </c>
      <c r="C37" s="7">
        <v>142910337</v>
      </c>
      <c r="D37" s="7"/>
      <c r="E37" s="7">
        <v>462547426731</v>
      </c>
      <c r="F37" s="7"/>
      <c r="G37" s="7">
        <v>469934547796</v>
      </c>
      <c r="H37" s="7"/>
      <c r="I37" s="7">
        <f t="shared" si="0"/>
        <v>-7387121065</v>
      </c>
      <c r="J37" s="7"/>
      <c r="K37" s="7">
        <v>142910337</v>
      </c>
      <c r="L37" s="7"/>
      <c r="M37" s="7">
        <v>462547426731</v>
      </c>
      <c r="N37" s="7"/>
      <c r="O37" s="7">
        <v>306849644269</v>
      </c>
      <c r="P37" s="7"/>
      <c r="Q37" s="7">
        <f t="shared" si="1"/>
        <v>155697782462</v>
      </c>
    </row>
    <row r="38" spans="1:17" x14ac:dyDescent="0.55000000000000004">
      <c r="A38" s="1" t="s">
        <v>31</v>
      </c>
      <c r="C38" s="7">
        <v>1896851</v>
      </c>
      <c r="D38" s="7"/>
      <c r="E38" s="7">
        <v>72367974588</v>
      </c>
      <c r="F38" s="7"/>
      <c r="G38" s="7">
        <v>77458999377</v>
      </c>
      <c r="H38" s="7"/>
      <c r="I38" s="7">
        <f t="shared" si="0"/>
        <v>-5091024789</v>
      </c>
      <c r="J38" s="7"/>
      <c r="K38" s="7">
        <v>1896851</v>
      </c>
      <c r="L38" s="7"/>
      <c r="M38" s="7">
        <v>72367974588</v>
      </c>
      <c r="N38" s="7"/>
      <c r="O38" s="7">
        <v>68982915941</v>
      </c>
      <c r="P38" s="7"/>
      <c r="Q38" s="7">
        <f t="shared" si="1"/>
        <v>3385058647</v>
      </c>
    </row>
    <row r="39" spans="1:17" x14ac:dyDescent="0.55000000000000004">
      <c r="A39" s="1" t="s">
        <v>44</v>
      </c>
      <c r="C39" s="7">
        <v>8045420</v>
      </c>
      <c r="D39" s="7"/>
      <c r="E39" s="7">
        <v>60461476117</v>
      </c>
      <c r="F39" s="7"/>
      <c r="G39" s="7">
        <v>62780768122</v>
      </c>
      <c r="H39" s="7"/>
      <c r="I39" s="7">
        <f t="shared" si="0"/>
        <v>-2319292005</v>
      </c>
      <c r="J39" s="7"/>
      <c r="K39" s="7">
        <v>8045420</v>
      </c>
      <c r="L39" s="7"/>
      <c r="M39" s="7">
        <v>60461476117</v>
      </c>
      <c r="N39" s="7"/>
      <c r="O39" s="7">
        <v>42039931087</v>
      </c>
      <c r="P39" s="7"/>
      <c r="Q39" s="7">
        <f t="shared" si="1"/>
        <v>18421545030</v>
      </c>
    </row>
    <row r="40" spans="1:17" x14ac:dyDescent="0.55000000000000004">
      <c r="A40" s="1" t="s">
        <v>49</v>
      </c>
      <c r="C40" s="7">
        <v>5181142</v>
      </c>
      <c r="D40" s="7"/>
      <c r="E40" s="7">
        <v>84877178100</v>
      </c>
      <c r="F40" s="7"/>
      <c r="G40" s="7">
        <v>109695935962</v>
      </c>
      <c r="H40" s="7"/>
      <c r="I40" s="7">
        <f t="shared" si="0"/>
        <v>-24818757862</v>
      </c>
      <c r="J40" s="7"/>
      <c r="K40" s="7">
        <v>5181142</v>
      </c>
      <c r="L40" s="7"/>
      <c r="M40" s="7">
        <v>84877178100</v>
      </c>
      <c r="N40" s="7"/>
      <c r="O40" s="7">
        <v>63784841247</v>
      </c>
      <c r="P40" s="7"/>
      <c r="Q40" s="7">
        <f t="shared" si="1"/>
        <v>21092336853</v>
      </c>
    </row>
    <row r="41" spans="1:17" x14ac:dyDescent="0.55000000000000004">
      <c r="A41" s="1" t="s">
        <v>15</v>
      </c>
      <c r="C41" s="7">
        <v>76000000</v>
      </c>
      <c r="D41" s="7"/>
      <c r="E41" s="7">
        <v>120272097600</v>
      </c>
      <c r="F41" s="7"/>
      <c r="G41" s="7">
        <v>144598489200</v>
      </c>
      <c r="H41" s="7"/>
      <c r="I41" s="7">
        <f t="shared" si="0"/>
        <v>-24326391600</v>
      </c>
      <c r="J41" s="7"/>
      <c r="K41" s="7">
        <v>76000000</v>
      </c>
      <c r="L41" s="7"/>
      <c r="M41" s="7">
        <v>120272097600</v>
      </c>
      <c r="N41" s="7"/>
      <c r="O41" s="7">
        <v>104528144360</v>
      </c>
      <c r="P41" s="7"/>
      <c r="Q41" s="7">
        <f t="shared" si="1"/>
        <v>15743953240</v>
      </c>
    </row>
    <row r="42" spans="1:17" x14ac:dyDescent="0.55000000000000004">
      <c r="A42" s="1" t="s">
        <v>17</v>
      </c>
      <c r="C42" s="7">
        <v>45877083</v>
      </c>
      <c r="D42" s="7"/>
      <c r="E42" s="7">
        <v>74197894057</v>
      </c>
      <c r="F42" s="7"/>
      <c r="G42" s="7">
        <v>88973627108</v>
      </c>
      <c r="H42" s="7"/>
      <c r="I42" s="7">
        <f t="shared" si="0"/>
        <v>-14775733051</v>
      </c>
      <c r="J42" s="7"/>
      <c r="K42" s="7">
        <v>45877083</v>
      </c>
      <c r="L42" s="7"/>
      <c r="M42" s="7">
        <v>74197894057</v>
      </c>
      <c r="N42" s="7"/>
      <c r="O42" s="7">
        <v>69453519375</v>
      </c>
      <c r="P42" s="7"/>
      <c r="Q42" s="7">
        <f t="shared" si="1"/>
        <v>4744374682</v>
      </c>
    </row>
    <row r="43" spans="1:17" x14ac:dyDescent="0.55000000000000004">
      <c r="A43" s="1" t="s">
        <v>46</v>
      </c>
      <c r="C43" s="7">
        <v>37340080</v>
      </c>
      <c r="D43" s="7"/>
      <c r="E43" s="7">
        <v>142941058023</v>
      </c>
      <c r="F43" s="7"/>
      <c r="G43" s="7">
        <v>170371190945</v>
      </c>
      <c r="H43" s="7"/>
      <c r="I43" s="7">
        <f t="shared" si="0"/>
        <v>-27430132922</v>
      </c>
      <c r="J43" s="7"/>
      <c r="K43" s="7">
        <v>37340080</v>
      </c>
      <c r="L43" s="7"/>
      <c r="M43" s="7">
        <v>142941058023</v>
      </c>
      <c r="N43" s="7"/>
      <c r="O43" s="7">
        <v>135781043612</v>
      </c>
      <c r="P43" s="7"/>
      <c r="Q43" s="7">
        <f t="shared" si="1"/>
        <v>7160014411</v>
      </c>
    </row>
    <row r="44" spans="1:17" x14ac:dyDescent="0.55000000000000004">
      <c r="A44" s="1" t="s">
        <v>23</v>
      </c>
      <c r="C44" s="7">
        <v>5241260</v>
      </c>
      <c r="D44" s="7"/>
      <c r="E44" s="7">
        <v>67001558108</v>
      </c>
      <c r="F44" s="7"/>
      <c r="G44" s="7">
        <v>109203287502</v>
      </c>
      <c r="H44" s="7"/>
      <c r="I44" s="7">
        <f t="shared" si="0"/>
        <v>-42201729394</v>
      </c>
      <c r="J44" s="7"/>
      <c r="K44" s="7">
        <v>5241260</v>
      </c>
      <c r="L44" s="7"/>
      <c r="M44" s="7">
        <v>67001558108</v>
      </c>
      <c r="N44" s="7"/>
      <c r="O44" s="7">
        <v>64814139680</v>
      </c>
      <c r="P44" s="7"/>
      <c r="Q44" s="7">
        <f t="shared" si="1"/>
        <v>2187418428</v>
      </c>
    </row>
    <row r="45" spans="1:17" x14ac:dyDescent="0.55000000000000004">
      <c r="A45" s="1" t="s">
        <v>89</v>
      </c>
      <c r="C45" s="7">
        <v>24004460</v>
      </c>
      <c r="D45" s="7"/>
      <c r="E45" s="7">
        <v>671704981983</v>
      </c>
      <c r="F45" s="7"/>
      <c r="G45" s="7">
        <v>792444847306</v>
      </c>
      <c r="H45" s="7"/>
      <c r="I45" s="7">
        <f t="shared" si="0"/>
        <v>-120739865323</v>
      </c>
      <c r="J45" s="7"/>
      <c r="K45" s="7">
        <v>24004460</v>
      </c>
      <c r="L45" s="7"/>
      <c r="M45" s="7">
        <v>671704981983</v>
      </c>
      <c r="N45" s="7"/>
      <c r="O45" s="7">
        <v>819713790401</v>
      </c>
      <c r="P45" s="7"/>
      <c r="Q45" s="7">
        <f t="shared" si="1"/>
        <v>-148008808418</v>
      </c>
    </row>
    <row r="46" spans="1:17" x14ac:dyDescent="0.55000000000000004">
      <c r="A46" s="1" t="s">
        <v>27</v>
      </c>
      <c r="C46" s="7">
        <v>4623289</v>
      </c>
      <c r="D46" s="7"/>
      <c r="E46" s="7">
        <v>642306272959</v>
      </c>
      <c r="F46" s="7"/>
      <c r="G46" s="7">
        <v>720572413690</v>
      </c>
      <c r="H46" s="7"/>
      <c r="I46" s="7">
        <f t="shared" si="0"/>
        <v>-78266140731</v>
      </c>
      <c r="J46" s="7"/>
      <c r="K46" s="7">
        <v>4623289</v>
      </c>
      <c r="L46" s="7"/>
      <c r="M46" s="7">
        <v>642306272959</v>
      </c>
      <c r="N46" s="7"/>
      <c r="O46" s="7">
        <v>868303532964</v>
      </c>
      <c r="P46" s="7"/>
      <c r="Q46" s="7">
        <f t="shared" si="1"/>
        <v>-225997260005</v>
      </c>
    </row>
    <row r="47" spans="1:17" x14ac:dyDescent="0.55000000000000004">
      <c r="A47" s="1" t="s">
        <v>29</v>
      </c>
      <c r="C47" s="7">
        <v>578116</v>
      </c>
      <c r="D47" s="7"/>
      <c r="E47" s="7">
        <v>79506453625</v>
      </c>
      <c r="F47" s="7"/>
      <c r="G47" s="7">
        <v>76719274008</v>
      </c>
      <c r="H47" s="7"/>
      <c r="I47" s="7">
        <f t="shared" si="0"/>
        <v>2787179617</v>
      </c>
      <c r="J47" s="7"/>
      <c r="K47" s="7">
        <v>578116</v>
      </c>
      <c r="L47" s="7"/>
      <c r="M47" s="7">
        <v>79506453625</v>
      </c>
      <c r="N47" s="7"/>
      <c r="O47" s="7">
        <v>59873650933</v>
      </c>
      <c r="P47" s="7"/>
      <c r="Q47" s="7">
        <f t="shared" si="1"/>
        <v>19632802692</v>
      </c>
    </row>
    <row r="48" spans="1:17" x14ac:dyDescent="0.55000000000000004">
      <c r="A48" s="1" t="s">
        <v>96</v>
      </c>
      <c r="C48" s="7">
        <v>5500180</v>
      </c>
      <c r="D48" s="7"/>
      <c r="E48" s="7">
        <v>97320679936</v>
      </c>
      <c r="F48" s="7"/>
      <c r="G48" s="7">
        <v>101202572225</v>
      </c>
      <c r="H48" s="7"/>
      <c r="I48" s="7">
        <f t="shared" si="0"/>
        <v>-3881892289</v>
      </c>
      <c r="J48" s="7"/>
      <c r="K48" s="7">
        <v>5500180</v>
      </c>
      <c r="L48" s="7"/>
      <c r="M48" s="7">
        <v>97320679936</v>
      </c>
      <c r="N48" s="7"/>
      <c r="O48" s="7">
        <v>72252106937</v>
      </c>
      <c r="P48" s="7"/>
      <c r="Q48" s="7">
        <f t="shared" si="1"/>
        <v>25068572999</v>
      </c>
    </row>
    <row r="49" spans="1:17" x14ac:dyDescent="0.55000000000000004">
      <c r="A49" s="1" t="s">
        <v>95</v>
      </c>
      <c r="C49" s="7">
        <v>4040235</v>
      </c>
      <c r="D49" s="7"/>
      <c r="E49" s="7">
        <v>257839757632</v>
      </c>
      <c r="F49" s="7"/>
      <c r="G49" s="7">
        <v>248200888188</v>
      </c>
      <c r="H49" s="7"/>
      <c r="I49" s="7">
        <f t="shared" si="0"/>
        <v>9638869444</v>
      </c>
      <c r="J49" s="7"/>
      <c r="K49" s="7">
        <v>4040235</v>
      </c>
      <c r="L49" s="7"/>
      <c r="M49" s="7">
        <v>257839757632</v>
      </c>
      <c r="N49" s="7"/>
      <c r="O49" s="7">
        <v>184945807460</v>
      </c>
      <c r="P49" s="7"/>
      <c r="Q49" s="7">
        <f t="shared" si="1"/>
        <v>72893950172</v>
      </c>
    </row>
    <row r="50" spans="1:17" x14ac:dyDescent="0.55000000000000004">
      <c r="A50" s="1" t="s">
        <v>73</v>
      </c>
      <c r="C50" s="7">
        <v>10860000</v>
      </c>
      <c r="D50" s="7"/>
      <c r="E50" s="7">
        <v>77726757600</v>
      </c>
      <c r="F50" s="7"/>
      <c r="G50" s="7">
        <v>93595970610</v>
      </c>
      <c r="H50" s="7"/>
      <c r="I50" s="7">
        <f t="shared" si="0"/>
        <v>-15869213010</v>
      </c>
      <c r="J50" s="7"/>
      <c r="K50" s="7">
        <v>10860000</v>
      </c>
      <c r="L50" s="7"/>
      <c r="M50" s="7">
        <v>77726757600</v>
      </c>
      <c r="N50" s="7"/>
      <c r="O50" s="7">
        <v>76647219299</v>
      </c>
      <c r="P50" s="7"/>
      <c r="Q50" s="7">
        <f t="shared" si="1"/>
        <v>1079538301</v>
      </c>
    </row>
    <row r="51" spans="1:17" x14ac:dyDescent="0.55000000000000004">
      <c r="A51" s="1" t="s">
        <v>58</v>
      </c>
      <c r="C51" s="7">
        <v>6830702</v>
      </c>
      <c r="D51" s="7"/>
      <c r="E51" s="7">
        <v>155831861465</v>
      </c>
      <c r="F51" s="7"/>
      <c r="G51" s="7">
        <v>178442759011</v>
      </c>
      <c r="H51" s="7"/>
      <c r="I51" s="7">
        <f t="shared" si="0"/>
        <v>-22610897546</v>
      </c>
      <c r="J51" s="7"/>
      <c r="K51" s="7">
        <v>6830702</v>
      </c>
      <c r="L51" s="7"/>
      <c r="M51" s="7">
        <v>155831861465</v>
      </c>
      <c r="N51" s="7"/>
      <c r="O51" s="7">
        <v>123427967715</v>
      </c>
      <c r="P51" s="7"/>
      <c r="Q51" s="7">
        <f t="shared" si="1"/>
        <v>32403893750</v>
      </c>
    </row>
    <row r="52" spans="1:17" x14ac:dyDescent="0.55000000000000004">
      <c r="A52" s="1" t="s">
        <v>97</v>
      </c>
      <c r="C52" s="7">
        <v>50872921</v>
      </c>
      <c r="D52" s="7"/>
      <c r="E52" s="7">
        <v>198740992581</v>
      </c>
      <c r="F52" s="7"/>
      <c r="G52" s="7">
        <v>214518903443</v>
      </c>
      <c r="H52" s="7"/>
      <c r="I52" s="7">
        <f t="shared" si="0"/>
        <v>-15777910862</v>
      </c>
      <c r="J52" s="7"/>
      <c r="K52" s="7">
        <v>50872921</v>
      </c>
      <c r="L52" s="7"/>
      <c r="M52" s="7">
        <v>198740992581</v>
      </c>
      <c r="N52" s="7"/>
      <c r="O52" s="7">
        <v>173875989606</v>
      </c>
      <c r="P52" s="7"/>
      <c r="Q52" s="7">
        <f t="shared" si="1"/>
        <v>24865002975</v>
      </c>
    </row>
    <row r="53" spans="1:17" x14ac:dyDescent="0.55000000000000004">
      <c r="A53" s="1" t="s">
        <v>76</v>
      </c>
      <c r="C53" s="7">
        <v>3524631</v>
      </c>
      <c r="D53" s="7"/>
      <c r="E53" s="7">
        <v>40046827462</v>
      </c>
      <c r="F53" s="7"/>
      <c r="G53" s="7">
        <v>45582609386</v>
      </c>
      <c r="H53" s="7"/>
      <c r="I53" s="7">
        <f t="shared" si="0"/>
        <v>-5535781924</v>
      </c>
      <c r="J53" s="7"/>
      <c r="K53" s="7">
        <v>3524631</v>
      </c>
      <c r="L53" s="7"/>
      <c r="M53" s="7">
        <v>40046827462</v>
      </c>
      <c r="N53" s="7"/>
      <c r="O53" s="7">
        <v>28309568293</v>
      </c>
      <c r="P53" s="7"/>
      <c r="Q53" s="7">
        <f t="shared" si="1"/>
        <v>11737259169</v>
      </c>
    </row>
    <row r="54" spans="1:17" x14ac:dyDescent="0.55000000000000004">
      <c r="A54" s="1" t="s">
        <v>72</v>
      </c>
      <c r="C54" s="7">
        <v>10065086</v>
      </c>
      <c r="D54" s="7"/>
      <c r="E54" s="7">
        <v>184996124671</v>
      </c>
      <c r="F54" s="7"/>
      <c r="G54" s="7">
        <v>181494305112</v>
      </c>
      <c r="H54" s="7"/>
      <c r="I54" s="7">
        <f t="shared" si="0"/>
        <v>3501819559</v>
      </c>
      <c r="J54" s="7"/>
      <c r="K54" s="7">
        <v>10065086</v>
      </c>
      <c r="L54" s="7"/>
      <c r="M54" s="7">
        <v>184996124671</v>
      </c>
      <c r="N54" s="7"/>
      <c r="O54" s="7">
        <v>108756510285</v>
      </c>
      <c r="P54" s="7"/>
      <c r="Q54" s="7">
        <f t="shared" si="1"/>
        <v>76239614386</v>
      </c>
    </row>
    <row r="55" spans="1:17" x14ac:dyDescent="0.55000000000000004">
      <c r="A55" s="1" t="s">
        <v>67</v>
      </c>
      <c r="C55" s="7">
        <v>242610</v>
      </c>
      <c r="D55" s="7"/>
      <c r="E55" s="7">
        <v>7596743820</v>
      </c>
      <c r="F55" s="7"/>
      <c r="G55" s="7">
        <v>7869261932</v>
      </c>
      <c r="H55" s="7"/>
      <c r="I55" s="7">
        <f t="shared" si="0"/>
        <v>-272518112</v>
      </c>
      <c r="J55" s="7"/>
      <c r="K55" s="7">
        <v>242610</v>
      </c>
      <c r="L55" s="7"/>
      <c r="M55" s="7">
        <v>7596743820</v>
      </c>
      <c r="N55" s="7"/>
      <c r="O55" s="7">
        <v>7833617579</v>
      </c>
      <c r="P55" s="7"/>
      <c r="Q55" s="7">
        <f t="shared" si="1"/>
        <v>-236873759</v>
      </c>
    </row>
    <row r="56" spans="1:17" x14ac:dyDescent="0.55000000000000004">
      <c r="A56" s="1" t="s">
        <v>74</v>
      </c>
      <c r="C56" s="7">
        <v>20249108</v>
      </c>
      <c r="D56" s="7"/>
      <c r="E56" s="7">
        <v>49113846970</v>
      </c>
      <c r="F56" s="7"/>
      <c r="G56" s="7">
        <v>63787615183</v>
      </c>
      <c r="H56" s="7"/>
      <c r="I56" s="7">
        <f t="shared" si="0"/>
        <v>-14673768213</v>
      </c>
      <c r="J56" s="7"/>
      <c r="K56" s="7">
        <v>20249108</v>
      </c>
      <c r="L56" s="7"/>
      <c r="M56" s="7">
        <v>49113846970</v>
      </c>
      <c r="N56" s="7"/>
      <c r="O56" s="7">
        <v>36392555447</v>
      </c>
      <c r="P56" s="7"/>
      <c r="Q56" s="7">
        <f t="shared" si="1"/>
        <v>12721291523</v>
      </c>
    </row>
    <row r="57" spans="1:17" x14ac:dyDescent="0.55000000000000004">
      <c r="A57" s="1" t="s">
        <v>90</v>
      </c>
      <c r="C57" s="7">
        <v>13960000</v>
      </c>
      <c r="D57" s="7"/>
      <c r="E57" s="7">
        <v>187893740520</v>
      </c>
      <c r="F57" s="7"/>
      <c r="G57" s="7">
        <v>216480232800</v>
      </c>
      <c r="H57" s="7"/>
      <c r="I57" s="7">
        <f t="shared" si="0"/>
        <v>-28586492280</v>
      </c>
      <c r="J57" s="7"/>
      <c r="K57" s="7">
        <v>13960000</v>
      </c>
      <c r="L57" s="7"/>
      <c r="M57" s="7">
        <v>187893740520</v>
      </c>
      <c r="N57" s="7"/>
      <c r="O57" s="7">
        <v>175682412206</v>
      </c>
      <c r="P57" s="7"/>
      <c r="Q57" s="7">
        <f t="shared" si="1"/>
        <v>12211328314</v>
      </c>
    </row>
    <row r="58" spans="1:17" x14ac:dyDescent="0.55000000000000004">
      <c r="A58" s="1" t="s">
        <v>104</v>
      </c>
      <c r="C58" s="7">
        <v>3990000</v>
      </c>
      <c r="D58" s="7"/>
      <c r="E58" s="7">
        <v>35815323285</v>
      </c>
      <c r="F58" s="7"/>
      <c r="G58" s="7">
        <v>35563762446</v>
      </c>
      <c r="H58" s="7"/>
      <c r="I58" s="7">
        <f t="shared" si="0"/>
        <v>251560839</v>
      </c>
      <c r="J58" s="7"/>
      <c r="K58" s="7">
        <v>3990000</v>
      </c>
      <c r="L58" s="7"/>
      <c r="M58" s="7">
        <v>35815323285</v>
      </c>
      <c r="N58" s="7"/>
      <c r="O58" s="7">
        <v>35563762446</v>
      </c>
      <c r="P58" s="7"/>
      <c r="Q58" s="7">
        <f t="shared" si="1"/>
        <v>251560839</v>
      </c>
    </row>
    <row r="59" spans="1:17" x14ac:dyDescent="0.55000000000000004">
      <c r="A59" s="1" t="s">
        <v>24</v>
      </c>
      <c r="C59" s="7">
        <v>2804702</v>
      </c>
      <c r="D59" s="7"/>
      <c r="E59" s="7">
        <v>206591839111</v>
      </c>
      <c r="F59" s="7"/>
      <c r="G59" s="7">
        <v>234750780745</v>
      </c>
      <c r="H59" s="7"/>
      <c r="I59" s="7">
        <f t="shared" si="0"/>
        <v>-28158941634</v>
      </c>
      <c r="J59" s="7"/>
      <c r="K59" s="7">
        <v>2804702</v>
      </c>
      <c r="L59" s="7"/>
      <c r="M59" s="7">
        <v>206591839111</v>
      </c>
      <c r="N59" s="7"/>
      <c r="O59" s="7">
        <v>198076192485</v>
      </c>
      <c r="P59" s="7"/>
      <c r="Q59" s="7">
        <f t="shared" si="1"/>
        <v>8515646626</v>
      </c>
    </row>
    <row r="60" spans="1:17" x14ac:dyDescent="0.55000000000000004">
      <c r="A60" s="1" t="s">
        <v>83</v>
      </c>
      <c r="C60" s="7">
        <v>5630095</v>
      </c>
      <c r="D60" s="7"/>
      <c r="E60" s="7">
        <v>55070503997</v>
      </c>
      <c r="F60" s="7"/>
      <c r="G60" s="7">
        <v>54063116729</v>
      </c>
      <c r="H60" s="7"/>
      <c r="I60" s="7">
        <f t="shared" si="0"/>
        <v>1007387268</v>
      </c>
      <c r="J60" s="7"/>
      <c r="K60" s="7">
        <v>5630095</v>
      </c>
      <c r="L60" s="7"/>
      <c r="M60" s="7">
        <v>55070503997</v>
      </c>
      <c r="N60" s="7"/>
      <c r="O60" s="7">
        <v>41806571632</v>
      </c>
      <c r="P60" s="7"/>
      <c r="Q60" s="7">
        <f t="shared" si="1"/>
        <v>13263932365</v>
      </c>
    </row>
    <row r="61" spans="1:17" x14ac:dyDescent="0.55000000000000004">
      <c r="A61" s="1" t="s">
        <v>91</v>
      </c>
      <c r="C61" s="7">
        <v>14100212</v>
      </c>
      <c r="D61" s="7"/>
      <c r="E61" s="7">
        <v>402128098540</v>
      </c>
      <c r="F61" s="7"/>
      <c r="G61" s="7">
        <v>460996624642</v>
      </c>
      <c r="H61" s="7"/>
      <c r="I61" s="7">
        <f t="shared" si="0"/>
        <v>-58868526102</v>
      </c>
      <c r="J61" s="7"/>
      <c r="K61" s="7">
        <v>14100212</v>
      </c>
      <c r="L61" s="7"/>
      <c r="M61" s="7">
        <v>402128098540</v>
      </c>
      <c r="N61" s="7"/>
      <c r="O61" s="7">
        <v>333518515193</v>
      </c>
      <c r="P61" s="7"/>
      <c r="Q61" s="7">
        <f t="shared" si="1"/>
        <v>68609583347</v>
      </c>
    </row>
    <row r="62" spans="1:17" x14ac:dyDescent="0.55000000000000004">
      <c r="A62" s="1" t="s">
        <v>81</v>
      </c>
      <c r="C62" s="7">
        <v>15980119</v>
      </c>
      <c r="D62" s="7"/>
      <c r="E62" s="7">
        <v>299432952953</v>
      </c>
      <c r="F62" s="7"/>
      <c r="G62" s="7">
        <v>338668995064</v>
      </c>
      <c r="H62" s="7"/>
      <c r="I62" s="7">
        <f t="shared" si="0"/>
        <v>-39236042111</v>
      </c>
      <c r="J62" s="7"/>
      <c r="K62" s="7">
        <v>15980119</v>
      </c>
      <c r="L62" s="7"/>
      <c r="M62" s="7">
        <v>299432952953</v>
      </c>
      <c r="N62" s="7"/>
      <c r="O62" s="7">
        <v>221204597785</v>
      </c>
      <c r="P62" s="7"/>
      <c r="Q62" s="7">
        <f t="shared" si="1"/>
        <v>78228355168</v>
      </c>
    </row>
    <row r="63" spans="1:17" x14ac:dyDescent="0.55000000000000004">
      <c r="A63" s="1" t="s">
        <v>99</v>
      </c>
      <c r="C63" s="7">
        <v>867402</v>
      </c>
      <c r="D63" s="7"/>
      <c r="E63" s="7">
        <v>3227367906</v>
      </c>
      <c r="F63" s="7"/>
      <c r="G63" s="7">
        <v>4526765030</v>
      </c>
      <c r="H63" s="7"/>
      <c r="I63" s="7">
        <f t="shared" si="0"/>
        <v>-1299397124</v>
      </c>
      <c r="J63" s="7"/>
      <c r="K63" s="7">
        <v>867402</v>
      </c>
      <c r="L63" s="7"/>
      <c r="M63" s="7">
        <v>3227367906</v>
      </c>
      <c r="N63" s="7"/>
      <c r="O63" s="7">
        <v>3251988615</v>
      </c>
      <c r="P63" s="7"/>
      <c r="Q63" s="7">
        <f t="shared" si="1"/>
        <v>-24620709</v>
      </c>
    </row>
    <row r="64" spans="1:17" x14ac:dyDescent="0.55000000000000004">
      <c r="A64" s="1" t="s">
        <v>88</v>
      </c>
      <c r="C64" s="7">
        <v>19821452</v>
      </c>
      <c r="D64" s="7"/>
      <c r="E64" s="7">
        <v>39722284950</v>
      </c>
      <c r="F64" s="7"/>
      <c r="G64" s="7">
        <v>50243961619</v>
      </c>
      <c r="H64" s="7"/>
      <c r="I64" s="7">
        <f t="shared" si="0"/>
        <v>-10521676669</v>
      </c>
      <c r="J64" s="7"/>
      <c r="K64" s="7">
        <v>19821452</v>
      </c>
      <c r="L64" s="7"/>
      <c r="M64" s="7">
        <v>39722284950</v>
      </c>
      <c r="N64" s="7"/>
      <c r="O64" s="7">
        <v>36293873458</v>
      </c>
      <c r="P64" s="7"/>
      <c r="Q64" s="7">
        <f t="shared" si="1"/>
        <v>3428411492</v>
      </c>
    </row>
    <row r="65" spans="1:17" x14ac:dyDescent="0.55000000000000004">
      <c r="A65" s="1" t="s">
        <v>40</v>
      </c>
      <c r="C65" s="7">
        <v>402038</v>
      </c>
      <c r="D65" s="7"/>
      <c r="E65" s="7">
        <v>17784241388</v>
      </c>
      <c r="F65" s="7"/>
      <c r="G65" s="7">
        <v>19222966534</v>
      </c>
      <c r="H65" s="7"/>
      <c r="I65" s="7">
        <f t="shared" si="0"/>
        <v>-1438725146</v>
      </c>
      <c r="J65" s="7"/>
      <c r="K65" s="7">
        <v>402038</v>
      </c>
      <c r="L65" s="7"/>
      <c r="M65" s="7">
        <v>17784241388</v>
      </c>
      <c r="N65" s="7"/>
      <c r="O65" s="7">
        <v>16034190441</v>
      </c>
      <c r="P65" s="7"/>
      <c r="Q65" s="7">
        <f t="shared" si="1"/>
        <v>1750050947</v>
      </c>
    </row>
    <row r="66" spans="1:17" x14ac:dyDescent="0.55000000000000004">
      <c r="A66" s="1" t="s">
        <v>22</v>
      </c>
      <c r="C66" s="7">
        <v>42015988</v>
      </c>
      <c r="D66" s="7"/>
      <c r="E66" s="7">
        <v>162052052341</v>
      </c>
      <c r="F66" s="7"/>
      <c r="G66" s="7">
        <v>176670149846</v>
      </c>
      <c r="H66" s="7"/>
      <c r="I66" s="7">
        <f t="shared" si="0"/>
        <v>-14618097505</v>
      </c>
      <c r="J66" s="7"/>
      <c r="K66" s="7">
        <v>42015988</v>
      </c>
      <c r="L66" s="7"/>
      <c r="M66" s="7">
        <v>162052052341</v>
      </c>
      <c r="N66" s="7"/>
      <c r="O66" s="7">
        <v>123931092268</v>
      </c>
      <c r="P66" s="7"/>
      <c r="Q66" s="7">
        <f t="shared" si="1"/>
        <v>38120960073</v>
      </c>
    </row>
    <row r="67" spans="1:17" x14ac:dyDescent="0.55000000000000004">
      <c r="A67" s="1" t="s">
        <v>26</v>
      </c>
      <c r="C67" s="7">
        <v>87186162</v>
      </c>
      <c r="D67" s="7"/>
      <c r="E67" s="7">
        <v>198555023334</v>
      </c>
      <c r="F67" s="7"/>
      <c r="G67" s="7">
        <v>214501825731</v>
      </c>
      <c r="H67" s="7"/>
      <c r="I67" s="7">
        <f t="shared" si="0"/>
        <v>-15946802397</v>
      </c>
      <c r="J67" s="7"/>
      <c r="K67" s="7">
        <v>87186162</v>
      </c>
      <c r="L67" s="7"/>
      <c r="M67" s="7">
        <v>198555023334</v>
      </c>
      <c r="N67" s="7"/>
      <c r="O67" s="7">
        <v>189331298027</v>
      </c>
      <c r="P67" s="7"/>
      <c r="Q67" s="7">
        <f t="shared" si="1"/>
        <v>9223725307</v>
      </c>
    </row>
    <row r="68" spans="1:17" x14ac:dyDescent="0.55000000000000004">
      <c r="A68" s="1" t="s">
        <v>35</v>
      </c>
      <c r="C68" s="7">
        <v>9760937</v>
      </c>
      <c r="D68" s="7"/>
      <c r="E68" s="7">
        <v>32582201948</v>
      </c>
      <c r="F68" s="7"/>
      <c r="G68" s="7">
        <v>32582201948</v>
      </c>
      <c r="H68" s="7"/>
      <c r="I68" s="7">
        <f t="shared" si="0"/>
        <v>0</v>
      </c>
      <c r="J68" s="7"/>
      <c r="K68" s="7">
        <v>9760937</v>
      </c>
      <c r="L68" s="7"/>
      <c r="M68" s="7">
        <v>32582201948</v>
      </c>
      <c r="N68" s="7"/>
      <c r="O68" s="7">
        <v>39437174197</v>
      </c>
      <c r="P68" s="7"/>
      <c r="Q68" s="7">
        <f t="shared" si="1"/>
        <v>-6854972249</v>
      </c>
    </row>
    <row r="69" spans="1:17" x14ac:dyDescent="0.55000000000000004">
      <c r="A69" s="1" t="s">
        <v>80</v>
      </c>
      <c r="C69" s="7">
        <v>14500000</v>
      </c>
      <c r="D69" s="7"/>
      <c r="E69" s="7">
        <v>56847731400</v>
      </c>
      <c r="F69" s="7"/>
      <c r="G69" s="7">
        <v>59096272500</v>
      </c>
      <c r="H69" s="7"/>
      <c r="I69" s="7">
        <f t="shared" si="0"/>
        <v>-2248541100</v>
      </c>
      <c r="J69" s="7"/>
      <c r="K69" s="7">
        <v>14500000</v>
      </c>
      <c r="L69" s="7"/>
      <c r="M69" s="7">
        <v>56847731400</v>
      </c>
      <c r="N69" s="7"/>
      <c r="O69" s="7">
        <v>40578510265</v>
      </c>
      <c r="P69" s="7"/>
      <c r="Q69" s="7">
        <f t="shared" si="1"/>
        <v>16269221135</v>
      </c>
    </row>
    <row r="70" spans="1:17" x14ac:dyDescent="0.55000000000000004">
      <c r="A70" s="1" t="s">
        <v>30</v>
      </c>
      <c r="C70" s="7">
        <v>1821939</v>
      </c>
      <c r="D70" s="7"/>
      <c r="E70" s="7">
        <v>177034874753</v>
      </c>
      <c r="F70" s="7"/>
      <c r="G70" s="7">
        <v>202480808157</v>
      </c>
      <c r="H70" s="7"/>
      <c r="I70" s="7">
        <f t="shared" si="0"/>
        <v>-25445933404</v>
      </c>
      <c r="J70" s="7"/>
      <c r="K70" s="7">
        <v>1821939</v>
      </c>
      <c r="L70" s="7"/>
      <c r="M70" s="7">
        <v>177034874753</v>
      </c>
      <c r="N70" s="7"/>
      <c r="O70" s="7">
        <v>161787095351</v>
      </c>
      <c r="P70" s="7"/>
      <c r="Q70" s="7">
        <f t="shared" si="1"/>
        <v>15247779402</v>
      </c>
    </row>
    <row r="71" spans="1:17" x14ac:dyDescent="0.55000000000000004">
      <c r="A71" s="1" t="s">
        <v>34</v>
      </c>
      <c r="C71" s="7">
        <v>467290</v>
      </c>
      <c r="D71" s="7"/>
      <c r="E71" s="7">
        <v>67548989594</v>
      </c>
      <c r="F71" s="7"/>
      <c r="G71" s="7">
        <v>66638550730</v>
      </c>
      <c r="H71" s="7"/>
      <c r="I71" s="7">
        <f t="shared" si="0"/>
        <v>910438864</v>
      </c>
      <c r="J71" s="7"/>
      <c r="K71" s="7">
        <v>467290</v>
      </c>
      <c r="L71" s="7"/>
      <c r="M71" s="7">
        <v>67548989594</v>
      </c>
      <c r="N71" s="7"/>
      <c r="O71" s="7">
        <v>47774814879</v>
      </c>
      <c r="P71" s="7"/>
      <c r="Q71" s="7">
        <f t="shared" si="1"/>
        <v>19774174715</v>
      </c>
    </row>
    <row r="72" spans="1:17" x14ac:dyDescent="0.55000000000000004">
      <c r="A72" s="1" t="s">
        <v>60</v>
      </c>
      <c r="C72" s="7">
        <v>3200000</v>
      </c>
      <c r="D72" s="7"/>
      <c r="E72" s="7">
        <v>38266948800</v>
      </c>
      <c r="F72" s="7"/>
      <c r="G72" s="7">
        <v>39443904000</v>
      </c>
      <c r="H72" s="7"/>
      <c r="I72" s="7">
        <f t="shared" si="0"/>
        <v>-1176955200</v>
      </c>
      <c r="J72" s="7"/>
      <c r="K72" s="7">
        <v>3200000</v>
      </c>
      <c r="L72" s="7"/>
      <c r="M72" s="7">
        <v>38266948800</v>
      </c>
      <c r="N72" s="7"/>
      <c r="O72" s="7">
        <v>37730981888</v>
      </c>
      <c r="P72" s="7"/>
      <c r="Q72" s="7">
        <f t="shared" si="1"/>
        <v>535966912</v>
      </c>
    </row>
    <row r="73" spans="1:17" x14ac:dyDescent="0.55000000000000004">
      <c r="A73" s="1" t="s">
        <v>55</v>
      </c>
      <c r="C73" s="7">
        <v>8868106</v>
      </c>
      <c r="D73" s="7"/>
      <c r="E73" s="7">
        <v>40629905605</v>
      </c>
      <c r="F73" s="7"/>
      <c r="G73" s="7">
        <v>44596808951</v>
      </c>
      <c r="H73" s="7"/>
      <c r="I73" s="7">
        <f t="shared" ref="I73:I99" si="2">E73-G73</f>
        <v>-3966903346</v>
      </c>
      <c r="J73" s="7"/>
      <c r="K73" s="7">
        <v>8868106</v>
      </c>
      <c r="L73" s="7"/>
      <c r="M73" s="7">
        <v>40629905605</v>
      </c>
      <c r="N73" s="7"/>
      <c r="O73" s="7">
        <v>42965970909</v>
      </c>
      <c r="P73" s="7"/>
      <c r="Q73" s="7">
        <f t="shared" ref="Q73:Q100" si="3">M73-O73</f>
        <v>-2336065304</v>
      </c>
    </row>
    <row r="74" spans="1:17" x14ac:dyDescent="0.55000000000000004">
      <c r="A74" s="1" t="s">
        <v>33</v>
      </c>
      <c r="C74" s="7">
        <v>3146248</v>
      </c>
      <c r="D74" s="7"/>
      <c r="E74" s="7">
        <v>87101649909</v>
      </c>
      <c r="F74" s="7"/>
      <c r="G74" s="7">
        <v>96015104209</v>
      </c>
      <c r="H74" s="7"/>
      <c r="I74" s="7">
        <f t="shared" si="2"/>
        <v>-8913454300</v>
      </c>
      <c r="J74" s="7"/>
      <c r="K74" s="7">
        <v>3146248</v>
      </c>
      <c r="L74" s="7"/>
      <c r="M74" s="7">
        <v>87101649909</v>
      </c>
      <c r="N74" s="7"/>
      <c r="O74" s="7">
        <v>53047795466</v>
      </c>
      <c r="P74" s="7"/>
      <c r="Q74" s="7">
        <f t="shared" si="3"/>
        <v>34053854443</v>
      </c>
    </row>
    <row r="75" spans="1:17" x14ac:dyDescent="0.55000000000000004">
      <c r="A75" s="1" t="s">
        <v>79</v>
      </c>
      <c r="C75" s="7">
        <v>236583</v>
      </c>
      <c r="D75" s="7"/>
      <c r="E75" s="7">
        <v>7090536234</v>
      </c>
      <c r="F75" s="7"/>
      <c r="G75" s="7">
        <v>8242895356</v>
      </c>
      <c r="H75" s="7"/>
      <c r="I75" s="7">
        <f t="shared" si="2"/>
        <v>-1152359122</v>
      </c>
      <c r="J75" s="7"/>
      <c r="K75" s="7">
        <v>236583</v>
      </c>
      <c r="L75" s="7"/>
      <c r="M75" s="7">
        <v>7090536234</v>
      </c>
      <c r="N75" s="7"/>
      <c r="O75" s="7">
        <v>6667220642</v>
      </c>
      <c r="P75" s="7"/>
      <c r="Q75" s="7">
        <f t="shared" si="3"/>
        <v>423315592</v>
      </c>
    </row>
    <row r="76" spans="1:17" x14ac:dyDescent="0.55000000000000004">
      <c r="A76" s="1" t="s">
        <v>68</v>
      </c>
      <c r="C76" s="7">
        <v>3101511</v>
      </c>
      <c r="D76" s="7"/>
      <c r="E76" s="7">
        <v>246644560764</v>
      </c>
      <c r="F76" s="7"/>
      <c r="G76" s="7">
        <v>233387415622</v>
      </c>
      <c r="H76" s="7"/>
      <c r="I76" s="7">
        <f t="shared" si="2"/>
        <v>13257145142</v>
      </c>
      <c r="J76" s="7"/>
      <c r="K76" s="7">
        <v>3101511</v>
      </c>
      <c r="L76" s="7"/>
      <c r="M76" s="7">
        <v>246644560764</v>
      </c>
      <c r="N76" s="7"/>
      <c r="O76" s="7">
        <v>167587369691</v>
      </c>
      <c r="P76" s="7"/>
      <c r="Q76" s="7">
        <f t="shared" si="3"/>
        <v>79057191073</v>
      </c>
    </row>
    <row r="77" spans="1:17" x14ac:dyDescent="0.55000000000000004">
      <c r="A77" s="1" t="s">
        <v>28</v>
      </c>
      <c r="C77" s="7">
        <v>18989479</v>
      </c>
      <c r="D77" s="7"/>
      <c r="E77" s="7">
        <v>198769456547</v>
      </c>
      <c r="F77" s="7"/>
      <c r="G77" s="7">
        <v>238976383655</v>
      </c>
      <c r="H77" s="7"/>
      <c r="I77" s="7">
        <f t="shared" si="2"/>
        <v>-40206927108</v>
      </c>
      <c r="J77" s="7"/>
      <c r="K77" s="7">
        <v>18989479</v>
      </c>
      <c r="L77" s="7"/>
      <c r="M77" s="7">
        <v>198769456547</v>
      </c>
      <c r="N77" s="7"/>
      <c r="O77" s="7">
        <v>162526592675</v>
      </c>
      <c r="P77" s="7"/>
      <c r="Q77" s="7">
        <f t="shared" si="3"/>
        <v>36242863872</v>
      </c>
    </row>
    <row r="78" spans="1:17" x14ac:dyDescent="0.55000000000000004">
      <c r="A78" s="1" t="s">
        <v>59</v>
      </c>
      <c r="C78" s="7">
        <v>28945733</v>
      </c>
      <c r="D78" s="7"/>
      <c r="E78" s="7">
        <v>84450239783</v>
      </c>
      <c r="F78" s="7"/>
      <c r="G78" s="7">
        <v>92307262990</v>
      </c>
      <c r="H78" s="7"/>
      <c r="I78" s="7">
        <f t="shared" si="2"/>
        <v>-7857023207</v>
      </c>
      <c r="J78" s="7"/>
      <c r="K78" s="7">
        <v>28945733</v>
      </c>
      <c r="L78" s="7"/>
      <c r="M78" s="7">
        <v>84450239783</v>
      </c>
      <c r="N78" s="7"/>
      <c r="O78" s="7">
        <v>68476302937</v>
      </c>
      <c r="P78" s="7"/>
      <c r="Q78" s="7">
        <f t="shared" si="3"/>
        <v>15973936846</v>
      </c>
    </row>
    <row r="79" spans="1:17" x14ac:dyDescent="0.55000000000000004">
      <c r="A79" s="1" t="s">
        <v>57</v>
      </c>
      <c r="C79" s="7">
        <v>327856369</v>
      </c>
      <c r="D79" s="7"/>
      <c r="E79" s="7">
        <v>308306719929</v>
      </c>
      <c r="F79" s="7"/>
      <c r="G79" s="7">
        <v>353933507234</v>
      </c>
      <c r="H79" s="7"/>
      <c r="I79" s="7">
        <f t="shared" si="2"/>
        <v>-45626787305</v>
      </c>
      <c r="J79" s="7"/>
      <c r="K79" s="7">
        <v>327856369</v>
      </c>
      <c r="L79" s="7"/>
      <c r="M79" s="7">
        <v>308306719929</v>
      </c>
      <c r="N79" s="7"/>
      <c r="O79" s="7">
        <v>282790535264</v>
      </c>
      <c r="P79" s="7"/>
      <c r="Q79" s="7">
        <f t="shared" si="3"/>
        <v>25516184665</v>
      </c>
    </row>
    <row r="80" spans="1:17" x14ac:dyDescent="0.55000000000000004">
      <c r="A80" s="1" t="s">
        <v>75</v>
      </c>
      <c r="C80" s="7">
        <v>84855799</v>
      </c>
      <c r="D80" s="7"/>
      <c r="E80" s="7">
        <v>36608293636</v>
      </c>
      <c r="F80" s="7"/>
      <c r="G80" s="7">
        <v>36608293636</v>
      </c>
      <c r="H80" s="7"/>
      <c r="I80" s="7">
        <f t="shared" si="2"/>
        <v>0</v>
      </c>
      <c r="J80" s="7"/>
      <c r="K80" s="7">
        <v>84855799</v>
      </c>
      <c r="L80" s="7"/>
      <c r="M80" s="7">
        <v>36608293636</v>
      </c>
      <c r="N80" s="7"/>
      <c r="O80" s="7">
        <v>36608293636</v>
      </c>
      <c r="P80" s="7"/>
      <c r="Q80" s="7">
        <f t="shared" si="3"/>
        <v>0</v>
      </c>
    </row>
    <row r="81" spans="1:17" x14ac:dyDescent="0.55000000000000004">
      <c r="A81" s="1" t="s">
        <v>25</v>
      </c>
      <c r="C81" s="7">
        <v>4018000</v>
      </c>
      <c r="D81" s="7"/>
      <c r="E81" s="7">
        <v>132963352641</v>
      </c>
      <c r="F81" s="7"/>
      <c r="G81" s="7">
        <v>136238508819</v>
      </c>
      <c r="H81" s="7"/>
      <c r="I81" s="7">
        <f t="shared" si="2"/>
        <v>-3275156178</v>
      </c>
      <c r="J81" s="7"/>
      <c r="K81" s="7">
        <v>4018000</v>
      </c>
      <c r="L81" s="7"/>
      <c r="M81" s="7">
        <v>132963352641</v>
      </c>
      <c r="N81" s="7"/>
      <c r="O81" s="7">
        <v>92039876787</v>
      </c>
      <c r="P81" s="7"/>
      <c r="Q81" s="7">
        <f t="shared" si="3"/>
        <v>40923475854</v>
      </c>
    </row>
    <row r="82" spans="1:17" x14ac:dyDescent="0.55000000000000004">
      <c r="A82" s="1" t="s">
        <v>42</v>
      </c>
      <c r="C82" s="7">
        <v>6760701</v>
      </c>
      <c r="D82" s="7"/>
      <c r="E82" s="7">
        <v>42204581926</v>
      </c>
      <c r="F82" s="7"/>
      <c r="G82" s="7">
        <v>51038280070</v>
      </c>
      <c r="H82" s="7"/>
      <c r="I82" s="7">
        <f t="shared" si="2"/>
        <v>-8833698144</v>
      </c>
      <c r="J82" s="7"/>
      <c r="K82" s="7">
        <v>6760701</v>
      </c>
      <c r="L82" s="7"/>
      <c r="M82" s="7">
        <v>42204581926</v>
      </c>
      <c r="N82" s="7"/>
      <c r="O82" s="7">
        <v>30987294063</v>
      </c>
      <c r="P82" s="7"/>
      <c r="Q82" s="7">
        <f t="shared" si="3"/>
        <v>11217287863</v>
      </c>
    </row>
    <row r="83" spans="1:17" x14ac:dyDescent="0.55000000000000004">
      <c r="A83" s="1" t="s">
        <v>53</v>
      </c>
      <c r="C83" s="7">
        <v>8275563</v>
      </c>
      <c r="D83" s="7"/>
      <c r="E83" s="7">
        <v>172752791403</v>
      </c>
      <c r="F83" s="7"/>
      <c r="G83" s="7">
        <v>167405681193</v>
      </c>
      <c r="H83" s="7"/>
      <c r="I83" s="7">
        <f t="shared" si="2"/>
        <v>5347110210</v>
      </c>
      <c r="J83" s="7"/>
      <c r="K83" s="7">
        <v>8275563</v>
      </c>
      <c r="L83" s="7"/>
      <c r="M83" s="7">
        <v>172752791403</v>
      </c>
      <c r="N83" s="7"/>
      <c r="O83" s="7">
        <v>130102732006</v>
      </c>
      <c r="P83" s="7"/>
      <c r="Q83" s="7">
        <f t="shared" si="3"/>
        <v>42650059397</v>
      </c>
    </row>
    <row r="84" spans="1:17" x14ac:dyDescent="0.55000000000000004">
      <c r="A84" s="1" t="s">
        <v>47</v>
      </c>
      <c r="C84" s="7">
        <v>7245780</v>
      </c>
      <c r="D84" s="7"/>
      <c r="E84" s="7">
        <v>94715079058</v>
      </c>
      <c r="F84" s="7"/>
      <c r="G84" s="7">
        <v>78220970233</v>
      </c>
      <c r="H84" s="7"/>
      <c r="I84" s="7">
        <f t="shared" si="2"/>
        <v>16494108825</v>
      </c>
      <c r="J84" s="7"/>
      <c r="K84" s="7">
        <v>7245780</v>
      </c>
      <c r="L84" s="7"/>
      <c r="M84" s="7">
        <v>94715079058</v>
      </c>
      <c r="N84" s="7"/>
      <c r="O84" s="7">
        <v>62879288236</v>
      </c>
      <c r="P84" s="7"/>
      <c r="Q84" s="7">
        <f t="shared" si="3"/>
        <v>31835790822</v>
      </c>
    </row>
    <row r="85" spans="1:17" x14ac:dyDescent="0.55000000000000004">
      <c r="A85" s="1" t="s">
        <v>101</v>
      </c>
      <c r="C85" s="7">
        <v>2500000</v>
      </c>
      <c r="D85" s="7"/>
      <c r="E85" s="7">
        <v>43489687500</v>
      </c>
      <c r="F85" s="7"/>
      <c r="G85" s="7">
        <v>45065882700</v>
      </c>
      <c r="H85" s="7"/>
      <c r="I85" s="7">
        <f t="shared" si="2"/>
        <v>-1576195200</v>
      </c>
      <c r="J85" s="7"/>
      <c r="K85" s="7">
        <v>2500000</v>
      </c>
      <c r="L85" s="7"/>
      <c r="M85" s="7">
        <v>43489687500</v>
      </c>
      <c r="N85" s="7"/>
      <c r="O85" s="7">
        <v>45065882700</v>
      </c>
      <c r="P85" s="7"/>
      <c r="Q85" s="7">
        <f t="shared" si="3"/>
        <v>-1576195200</v>
      </c>
    </row>
    <row r="86" spans="1:17" x14ac:dyDescent="0.55000000000000004">
      <c r="A86" s="1" t="s">
        <v>19</v>
      </c>
      <c r="C86" s="7">
        <v>14155359</v>
      </c>
      <c r="D86" s="7"/>
      <c r="E86" s="7">
        <v>70355673069</v>
      </c>
      <c r="F86" s="7"/>
      <c r="G86" s="7">
        <v>85287217522</v>
      </c>
      <c r="H86" s="7"/>
      <c r="I86" s="7">
        <f t="shared" si="2"/>
        <v>-14931544453</v>
      </c>
      <c r="J86" s="7"/>
      <c r="K86" s="7">
        <v>14155359</v>
      </c>
      <c r="L86" s="7"/>
      <c r="M86" s="7">
        <v>70355673069</v>
      </c>
      <c r="N86" s="7"/>
      <c r="O86" s="7">
        <v>45505039208</v>
      </c>
      <c r="P86" s="7"/>
      <c r="Q86" s="7">
        <f t="shared" si="3"/>
        <v>24850633861</v>
      </c>
    </row>
    <row r="87" spans="1:17" x14ac:dyDescent="0.55000000000000004">
      <c r="A87" s="1" t="s">
        <v>78</v>
      </c>
      <c r="C87" s="7">
        <v>20403795</v>
      </c>
      <c r="D87" s="7"/>
      <c r="E87" s="7">
        <v>57946795143</v>
      </c>
      <c r="F87" s="7"/>
      <c r="G87" s="7">
        <v>57953115199</v>
      </c>
      <c r="H87" s="7"/>
      <c r="I87" s="7">
        <f t="shared" si="2"/>
        <v>-6320056</v>
      </c>
      <c r="J87" s="7"/>
      <c r="K87" s="7">
        <v>20403795</v>
      </c>
      <c r="L87" s="7"/>
      <c r="M87" s="7">
        <v>57946795143</v>
      </c>
      <c r="N87" s="7"/>
      <c r="O87" s="7">
        <v>57953115199</v>
      </c>
      <c r="P87" s="7"/>
      <c r="Q87" s="7">
        <f t="shared" si="3"/>
        <v>-6320056</v>
      </c>
    </row>
    <row r="88" spans="1:17" x14ac:dyDescent="0.55000000000000004">
      <c r="A88" s="1" t="s">
        <v>77</v>
      </c>
      <c r="C88" s="7">
        <v>2750000</v>
      </c>
      <c r="D88" s="7"/>
      <c r="E88" s="7">
        <v>120280050000</v>
      </c>
      <c r="F88" s="7"/>
      <c r="G88" s="7">
        <v>126977461875</v>
      </c>
      <c r="H88" s="7"/>
      <c r="I88" s="7">
        <f t="shared" si="2"/>
        <v>-6697411875</v>
      </c>
      <c r="J88" s="7"/>
      <c r="K88" s="7">
        <v>2750000</v>
      </c>
      <c r="L88" s="7"/>
      <c r="M88" s="7">
        <v>120280050000</v>
      </c>
      <c r="N88" s="7"/>
      <c r="O88" s="7">
        <v>119733619500</v>
      </c>
      <c r="P88" s="7"/>
      <c r="Q88" s="7">
        <f t="shared" si="3"/>
        <v>546430500</v>
      </c>
    </row>
    <row r="89" spans="1:17" x14ac:dyDescent="0.55000000000000004">
      <c r="A89" s="1" t="s">
        <v>51</v>
      </c>
      <c r="C89" s="7">
        <v>9890743</v>
      </c>
      <c r="D89" s="7"/>
      <c r="E89" s="7">
        <v>29525174916</v>
      </c>
      <c r="F89" s="7"/>
      <c r="G89" s="7">
        <v>30331391297</v>
      </c>
      <c r="H89" s="7"/>
      <c r="I89" s="7">
        <f t="shared" si="2"/>
        <v>-806216381</v>
      </c>
      <c r="J89" s="7"/>
      <c r="K89" s="7">
        <v>9890743</v>
      </c>
      <c r="L89" s="7"/>
      <c r="M89" s="7">
        <v>29525174916</v>
      </c>
      <c r="N89" s="7"/>
      <c r="O89" s="7">
        <v>18967366727</v>
      </c>
      <c r="P89" s="7"/>
      <c r="Q89" s="7">
        <f t="shared" si="3"/>
        <v>10557808189</v>
      </c>
    </row>
    <row r="90" spans="1:17" x14ac:dyDescent="0.55000000000000004">
      <c r="A90" s="1" t="s">
        <v>38</v>
      </c>
      <c r="C90" s="7">
        <v>75000</v>
      </c>
      <c r="D90" s="7"/>
      <c r="E90" s="7">
        <v>211581916593</v>
      </c>
      <c r="F90" s="7"/>
      <c r="G90" s="7">
        <v>154330170843</v>
      </c>
      <c r="H90" s="7"/>
      <c r="I90" s="7">
        <f t="shared" si="2"/>
        <v>57251745750</v>
      </c>
      <c r="J90" s="7"/>
      <c r="K90" s="7">
        <v>75000</v>
      </c>
      <c r="L90" s="7"/>
      <c r="M90" s="7">
        <v>211581916593</v>
      </c>
      <c r="N90" s="7"/>
      <c r="O90" s="7">
        <v>112434281250</v>
      </c>
      <c r="P90" s="7"/>
      <c r="Q90" s="7">
        <f t="shared" si="3"/>
        <v>99147635343</v>
      </c>
    </row>
    <row r="91" spans="1:17" x14ac:dyDescent="0.55000000000000004">
      <c r="A91" s="1" t="s">
        <v>39</v>
      </c>
      <c r="C91" s="7">
        <v>114900</v>
      </c>
      <c r="D91" s="7"/>
      <c r="E91" s="7">
        <v>324143496221</v>
      </c>
      <c r="F91" s="7"/>
      <c r="G91" s="7">
        <v>236433821732</v>
      </c>
      <c r="H91" s="7"/>
      <c r="I91" s="7">
        <f t="shared" si="2"/>
        <v>87709674489</v>
      </c>
      <c r="J91" s="7"/>
      <c r="K91" s="7">
        <v>114900</v>
      </c>
      <c r="L91" s="7"/>
      <c r="M91" s="7">
        <v>324143496221</v>
      </c>
      <c r="N91" s="7"/>
      <c r="O91" s="7">
        <v>171159133312</v>
      </c>
      <c r="P91" s="7"/>
      <c r="Q91" s="7">
        <f t="shared" si="3"/>
        <v>152984362909</v>
      </c>
    </row>
    <row r="92" spans="1:17" x14ac:dyDescent="0.55000000000000004">
      <c r="A92" s="1" t="s">
        <v>52</v>
      </c>
      <c r="C92" s="7">
        <v>472580</v>
      </c>
      <c r="D92" s="7"/>
      <c r="E92" s="7">
        <v>182234548407</v>
      </c>
      <c r="F92" s="7"/>
      <c r="G92" s="7">
        <v>149568528704</v>
      </c>
      <c r="H92" s="7"/>
      <c r="I92" s="7">
        <f t="shared" si="2"/>
        <v>32666019703</v>
      </c>
      <c r="J92" s="7"/>
      <c r="K92" s="7">
        <v>472580</v>
      </c>
      <c r="L92" s="7"/>
      <c r="M92" s="7">
        <v>182234548407</v>
      </c>
      <c r="N92" s="7"/>
      <c r="O92" s="7">
        <v>151244026204</v>
      </c>
      <c r="P92" s="7"/>
      <c r="Q92" s="7">
        <f t="shared" si="3"/>
        <v>30990522203</v>
      </c>
    </row>
    <row r="93" spans="1:17" x14ac:dyDescent="0.55000000000000004">
      <c r="A93" s="1" t="s">
        <v>105</v>
      </c>
      <c r="C93" s="7">
        <v>43199</v>
      </c>
      <c r="D93" s="7"/>
      <c r="E93" s="7">
        <v>16658238301</v>
      </c>
      <c r="F93" s="7"/>
      <c r="G93" s="7">
        <v>13838639484</v>
      </c>
      <c r="H93" s="7"/>
      <c r="I93" s="7">
        <f t="shared" si="2"/>
        <v>2819598817</v>
      </c>
      <c r="J93" s="7"/>
      <c r="K93" s="7">
        <v>43199</v>
      </c>
      <c r="L93" s="7"/>
      <c r="M93" s="7">
        <v>16658238301</v>
      </c>
      <c r="N93" s="7"/>
      <c r="O93" s="7">
        <v>13838639484</v>
      </c>
      <c r="P93" s="7"/>
      <c r="Q93" s="7">
        <f t="shared" si="3"/>
        <v>2819598817</v>
      </c>
    </row>
    <row r="94" spans="1:17" x14ac:dyDescent="0.55000000000000004">
      <c r="A94" s="1" t="s">
        <v>106</v>
      </c>
      <c r="C94" s="7">
        <v>50335</v>
      </c>
      <c r="D94" s="7"/>
      <c r="E94" s="7">
        <v>19409996178</v>
      </c>
      <c r="F94" s="7"/>
      <c r="G94" s="7">
        <v>16125679571</v>
      </c>
      <c r="H94" s="7"/>
      <c r="I94" s="7">
        <f t="shared" si="2"/>
        <v>3284316607</v>
      </c>
      <c r="J94" s="7"/>
      <c r="K94" s="7">
        <v>50335</v>
      </c>
      <c r="L94" s="7"/>
      <c r="M94" s="7">
        <v>19409996178</v>
      </c>
      <c r="N94" s="7"/>
      <c r="O94" s="7">
        <v>16125679571</v>
      </c>
      <c r="P94" s="7"/>
      <c r="Q94" s="7">
        <f t="shared" si="3"/>
        <v>3284316607</v>
      </c>
    </row>
    <row r="95" spans="1:17" x14ac:dyDescent="0.55000000000000004">
      <c r="A95" s="1" t="s">
        <v>37</v>
      </c>
      <c r="C95" s="7">
        <v>104300</v>
      </c>
      <c r="D95" s="7"/>
      <c r="E95" s="7">
        <v>294239918676</v>
      </c>
      <c r="F95" s="7"/>
      <c r="G95" s="7">
        <v>214621824253</v>
      </c>
      <c r="H95" s="7"/>
      <c r="I95" s="7">
        <f t="shared" si="2"/>
        <v>79618094423</v>
      </c>
      <c r="J95" s="7"/>
      <c r="K95" s="7">
        <v>104300</v>
      </c>
      <c r="L95" s="7"/>
      <c r="M95" s="7">
        <v>294239918676</v>
      </c>
      <c r="N95" s="7"/>
      <c r="O95" s="7">
        <v>214551462300</v>
      </c>
      <c r="P95" s="7"/>
      <c r="Q95" s="7">
        <f t="shared" si="3"/>
        <v>79688456376</v>
      </c>
    </row>
    <row r="96" spans="1:17" x14ac:dyDescent="0.55000000000000004">
      <c r="A96" s="1" t="s">
        <v>133</v>
      </c>
      <c r="C96" s="7">
        <v>20000</v>
      </c>
      <c r="D96" s="7"/>
      <c r="E96" s="7">
        <v>19807409256</v>
      </c>
      <c r="F96" s="7"/>
      <c r="G96" s="7">
        <v>19751379288</v>
      </c>
      <c r="H96" s="7"/>
      <c r="I96" s="7">
        <f t="shared" si="2"/>
        <v>56029968</v>
      </c>
      <c r="J96" s="7"/>
      <c r="K96" s="7">
        <v>20000</v>
      </c>
      <c r="L96" s="7"/>
      <c r="M96" s="7">
        <v>19807409256</v>
      </c>
      <c r="N96" s="7"/>
      <c r="O96" s="7">
        <v>19751379288</v>
      </c>
      <c r="P96" s="7"/>
      <c r="Q96" s="7">
        <f t="shared" si="3"/>
        <v>56029968</v>
      </c>
    </row>
    <row r="97" spans="1:18" x14ac:dyDescent="0.55000000000000004">
      <c r="A97" s="1" t="s">
        <v>121</v>
      </c>
      <c r="C97" s="7">
        <v>26800</v>
      </c>
      <c r="D97" s="7"/>
      <c r="E97" s="7">
        <v>24972804858</v>
      </c>
      <c r="F97" s="7"/>
      <c r="G97" s="7">
        <v>24421092874</v>
      </c>
      <c r="H97" s="7"/>
      <c r="I97" s="7">
        <f t="shared" si="2"/>
        <v>551711984</v>
      </c>
      <c r="J97" s="7"/>
      <c r="K97" s="7">
        <v>26800</v>
      </c>
      <c r="L97" s="7"/>
      <c r="M97" s="7">
        <v>24972804858</v>
      </c>
      <c r="N97" s="7"/>
      <c r="O97" s="7">
        <v>23451644618</v>
      </c>
      <c r="P97" s="7"/>
      <c r="Q97" s="7">
        <f t="shared" si="3"/>
        <v>1521160240</v>
      </c>
    </row>
    <row r="98" spans="1:18" x14ac:dyDescent="0.55000000000000004">
      <c r="A98" s="1" t="s">
        <v>136</v>
      </c>
      <c r="C98" s="7">
        <v>141386</v>
      </c>
      <c r="D98" s="7"/>
      <c r="E98" s="7">
        <v>119732236598</v>
      </c>
      <c r="F98" s="7"/>
      <c r="G98" s="7">
        <v>120016203636</v>
      </c>
      <c r="H98" s="7"/>
      <c r="I98" s="7">
        <f t="shared" si="2"/>
        <v>-283967038</v>
      </c>
      <c r="J98" s="7"/>
      <c r="K98" s="7">
        <v>141386</v>
      </c>
      <c r="L98" s="7"/>
      <c r="M98" s="7">
        <v>119732236598</v>
      </c>
      <c r="N98" s="7"/>
      <c r="O98" s="7">
        <v>120016203636</v>
      </c>
      <c r="P98" s="7"/>
      <c r="Q98" s="7">
        <f t="shared" si="3"/>
        <v>-283967038</v>
      </c>
    </row>
    <row r="99" spans="1:18" x14ac:dyDescent="0.55000000000000004">
      <c r="A99" s="1" t="s">
        <v>130</v>
      </c>
      <c r="C99" s="7">
        <v>2000</v>
      </c>
      <c r="D99" s="7"/>
      <c r="E99" s="7">
        <v>1946747088</v>
      </c>
      <c r="F99" s="7"/>
      <c r="G99" s="7">
        <v>1142792832</v>
      </c>
      <c r="H99" s="7"/>
      <c r="I99" s="7">
        <f t="shared" si="2"/>
        <v>803954256</v>
      </c>
      <c r="J99" s="7"/>
      <c r="K99" s="7">
        <v>2000</v>
      </c>
      <c r="L99" s="7"/>
      <c r="M99" s="7">
        <v>1946747088</v>
      </c>
      <c r="N99" s="7"/>
      <c r="O99" s="7">
        <v>1957625117</v>
      </c>
      <c r="P99" s="7"/>
      <c r="Q99" s="7">
        <f t="shared" si="3"/>
        <v>-10878029</v>
      </c>
    </row>
    <row r="100" spans="1:18" x14ac:dyDescent="0.55000000000000004">
      <c r="A100" s="1" t="s">
        <v>127</v>
      </c>
      <c r="C100" s="7">
        <v>26210</v>
      </c>
      <c r="D100" s="7"/>
      <c r="E100" s="7">
        <v>25806929646</v>
      </c>
      <c r="F100" s="7"/>
      <c r="G100" s="7">
        <v>23936581492</v>
      </c>
      <c r="H100" s="7"/>
      <c r="I100" s="7">
        <f>E100-G100</f>
        <v>1870348154</v>
      </c>
      <c r="J100" s="7"/>
      <c r="K100" s="7">
        <v>26210</v>
      </c>
      <c r="L100" s="7"/>
      <c r="M100" s="7">
        <v>25806929646</v>
      </c>
      <c r="N100" s="7"/>
      <c r="O100" s="7">
        <v>25883350365</v>
      </c>
      <c r="P100" s="7"/>
      <c r="Q100" s="7">
        <f t="shared" si="3"/>
        <v>-76420719</v>
      </c>
    </row>
    <row r="101" spans="1:18" ht="24.75" thickBot="1" x14ac:dyDescent="0.6">
      <c r="C101" s="7"/>
      <c r="D101" s="7"/>
      <c r="E101" s="8">
        <f>SUM(E8:E100)</f>
        <v>14640923863115</v>
      </c>
      <c r="F101" s="7"/>
      <c r="G101" s="8">
        <f>SUM(G8:G100)</f>
        <v>15558683564700</v>
      </c>
      <c r="H101" s="7"/>
      <c r="I101" s="8">
        <f>SUM(I8:I100)</f>
        <v>-917759701585</v>
      </c>
      <c r="J101" s="7"/>
      <c r="K101" s="7"/>
      <c r="L101" s="7"/>
      <c r="M101" s="8">
        <f>SUM(M8:M100)</f>
        <v>14640923863115</v>
      </c>
      <c r="N101" s="7"/>
      <c r="O101" s="8">
        <f>SUM(O8:O100)</f>
        <v>12276145296887</v>
      </c>
      <c r="P101" s="7"/>
      <c r="Q101" s="8">
        <f>SUM(Q8:Q100)</f>
        <v>2364778566228</v>
      </c>
    </row>
    <row r="102" spans="1:18" ht="24.75" thickTop="1" x14ac:dyDescent="0.55000000000000004">
      <c r="I102" s="7"/>
      <c r="J102" s="7"/>
      <c r="K102" s="7"/>
      <c r="L102" s="7"/>
      <c r="M102" s="7"/>
      <c r="N102" s="7"/>
      <c r="O102" s="7"/>
      <c r="P102" s="7"/>
      <c r="Q102" s="7"/>
      <c r="R102" s="11"/>
    </row>
    <row r="103" spans="1:18" x14ac:dyDescent="0.55000000000000004">
      <c r="I103" s="7"/>
      <c r="J103" s="7"/>
      <c r="K103" s="7"/>
      <c r="L103" s="7"/>
      <c r="M103" s="7"/>
      <c r="N103" s="7"/>
      <c r="O103" s="7"/>
      <c r="P103" s="7"/>
      <c r="Q103" s="7"/>
      <c r="R103" s="11"/>
    </row>
    <row r="104" spans="1:18" x14ac:dyDescent="0.55000000000000004">
      <c r="I104" s="4"/>
      <c r="J104" s="4"/>
      <c r="K104" s="4"/>
      <c r="L104" s="4"/>
      <c r="M104" s="4"/>
      <c r="N104" s="4"/>
      <c r="O104" s="4"/>
      <c r="P104" s="4"/>
      <c r="Q104" s="4"/>
    </row>
    <row r="105" spans="1:18" x14ac:dyDescent="0.55000000000000004">
      <c r="I105" s="4"/>
      <c r="J105" s="4"/>
      <c r="K105" s="4"/>
      <c r="L105" s="4"/>
      <c r="M105" s="4"/>
      <c r="N105" s="4"/>
      <c r="O105" s="4"/>
      <c r="P105" s="4"/>
      <c r="Q105" s="4"/>
    </row>
    <row r="106" spans="1:18" x14ac:dyDescent="0.55000000000000004">
      <c r="I106" s="7"/>
      <c r="J106" s="7"/>
      <c r="K106" s="7"/>
      <c r="L106" s="7"/>
      <c r="M106" s="7"/>
      <c r="N106" s="7"/>
      <c r="O106" s="7"/>
      <c r="P106" s="7"/>
      <c r="Q106" s="7"/>
      <c r="R106" s="11"/>
    </row>
    <row r="107" spans="1:18" x14ac:dyDescent="0.55000000000000004">
      <c r="I107" s="4"/>
      <c r="J107" s="4"/>
      <c r="K107" s="4"/>
      <c r="L107" s="4"/>
      <c r="M107" s="4"/>
      <c r="N107" s="4"/>
      <c r="O107" s="4"/>
      <c r="P107" s="4"/>
      <c r="Q107" s="4"/>
    </row>
    <row r="108" spans="1:18" x14ac:dyDescent="0.55000000000000004">
      <c r="I108" s="4"/>
      <c r="J108" s="4"/>
      <c r="K108" s="4"/>
      <c r="L108" s="4"/>
      <c r="M108" s="4"/>
      <c r="N108" s="4"/>
      <c r="O108" s="4"/>
      <c r="P108" s="4"/>
      <c r="Q108" s="4"/>
    </row>
    <row r="109" spans="1:18" x14ac:dyDescent="0.55000000000000004">
      <c r="I109" s="4"/>
      <c r="J109" s="4"/>
      <c r="K109" s="4"/>
      <c r="L109" s="4"/>
      <c r="M109" s="4"/>
      <c r="N109" s="4"/>
      <c r="O109" s="4"/>
      <c r="P109" s="4"/>
      <c r="Q109" s="4"/>
    </row>
    <row r="110" spans="1:18" x14ac:dyDescent="0.55000000000000004">
      <c r="I110" s="4"/>
      <c r="J110" s="4"/>
      <c r="K110" s="4"/>
      <c r="L110" s="4"/>
      <c r="M110" s="4"/>
      <c r="N110" s="4"/>
      <c r="O110" s="4"/>
      <c r="P110" s="4"/>
      <c r="Q110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85"/>
  <sheetViews>
    <sheetView rightToLeft="1" workbookViewId="0">
      <selection activeCell="I81" sqref="I81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7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 x14ac:dyDescent="0.55000000000000004">
      <c r="A3" s="15" t="s">
        <v>158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 x14ac:dyDescent="0.55000000000000004">
      <c r="A6" s="15" t="s">
        <v>3</v>
      </c>
      <c r="C6" s="16" t="s">
        <v>160</v>
      </c>
      <c r="D6" s="16" t="s">
        <v>160</v>
      </c>
      <c r="E6" s="16" t="s">
        <v>160</v>
      </c>
      <c r="F6" s="16" t="s">
        <v>160</v>
      </c>
      <c r="G6" s="16" t="s">
        <v>160</v>
      </c>
      <c r="H6" s="16" t="s">
        <v>160</v>
      </c>
      <c r="I6" s="16" t="s">
        <v>160</v>
      </c>
      <c r="K6" s="16" t="s">
        <v>161</v>
      </c>
      <c r="L6" s="16" t="s">
        <v>161</v>
      </c>
      <c r="M6" s="16" t="s">
        <v>161</v>
      </c>
      <c r="N6" s="16" t="s">
        <v>161</v>
      </c>
      <c r="O6" s="16" t="s">
        <v>161</v>
      </c>
      <c r="P6" s="16" t="s">
        <v>161</v>
      </c>
      <c r="Q6" s="16" t="s">
        <v>161</v>
      </c>
    </row>
    <row r="7" spans="1:17" ht="24.75" x14ac:dyDescent="0.55000000000000004">
      <c r="A7" s="16" t="s">
        <v>3</v>
      </c>
      <c r="C7" s="16" t="s">
        <v>7</v>
      </c>
      <c r="E7" s="16" t="s">
        <v>190</v>
      </c>
      <c r="G7" s="16" t="s">
        <v>191</v>
      </c>
      <c r="I7" s="16" t="s">
        <v>193</v>
      </c>
      <c r="K7" s="16" t="s">
        <v>7</v>
      </c>
      <c r="M7" s="16" t="s">
        <v>190</v>
      </c>
      <c r="O7" s="16" t="s">
        <v>191</v>
      </c>
      <c r="Q7" s="16" t="s">
        <v>193</v>
      </c>
    </row>
    <row r="8" spans="1:17" x14ac:dyDescent="0.55000000000000004">
      <c r="A8" s="1" t="s">
        <v>45</v>
      </c>
      <c r="C8" s="7">
        <v>10556271</v>
      </c>
      <c r="D8" s="7"/>
      <c r="E8" s="7">
        <v>36039109194</v>
      </c>
      <c r="F8" s="7"/>
      <c r="G8" s="7">
        <v>20189419326</v>
      </c>
      <c r="H8" s="7"/>
      <c r="I8" s="7">
        <f>E8-G8</f>
        <v>15849689868</v>
      </c>
      <c r="J8" s="7"/>
      <c r="K8" s="7">
        <v>11423673</v>
      </c>
      <c r="L8" s="7"/>
      <c r="M8" s="7">
        <v>38423695809</v>
      </c>
      <c r="N8" s="7"/>
      <c r="O8" s="7">
        <v>21848370928</v>
      </c>
      <c r="P8" s="7"/>
      <c r="Q8" s="7">
        <f>M8-O8</f>
        <v>16575324881</v>
      </c>
    </row>
    <row r="9" spans="1:17" x14ac:dyDescent="0.55000000000000004">
      <c r="A9" s="1" t="s">
        <v>103</v>
      </c>
      <c r="C9" s="7">
        <v>7000000</v>
      </c>
      <c r="D9" s="7"/>
      <c r="E9" s="7">
        <v>73688532894</v>
      </c>
      <c r="F9" s="7"/>
      <c r="G9" s="7">
        <v>70063560000</v>
      </c>
      <c r="H9" s="7"/>
      <c r="I9" s="7">
        <f t="shared" ref="I9:I72" si="0">E9-G9</f>
        <v>3624972894</v>
      </c>
      <c r="J9" s="7"/>
      <c r="K9" s="7">
        <v>7000000</v>
      </c>
      <c r="L9" s="7"/>
      <c r="M9" s="7">
        <v>73688532894</v>
      </c>
      <c r="N9" s="7"/>
      <c r="O9" s="7">
        <v>70063560000</v>
      </c>
      <c r="P9" s="7"/>
      <c r="Q9" s="7">
        <f t="shared" ref="Q9:Q72" si="1">M9-O9</f>
        <v>3624972894</v>
      </c>
    </row>
    <row r="10" spans="1:17" x14ac:dyDescent="0.55000000000000004">
      <c r="A10" s="1" t="s">
        <v>42</v>
      </c>
      <c r="C10" s="7">
        <v>1000000</v>
      </c>
      <c r="D10" s="7"/>
      <c r="E10" s="7">
        <v>7763530684</v>
      </c>
      <c r="F10" s="7"/>
      <c r="G10" s="7">
        <v>4583443947</v>
      </c>
      <c r="H10" s="7"/>
      <c r="I10" s="7">
        <f t="shared" si="0"/>
        <v>3180086737</v>
      </c>
      <c r="J10" s="7"/>
      <c r="K10" s="7">
        <v>1626199</v>
      </c>
      <c r="L10" s="7"/>
      <c r="M10" s="7">
        <v>12005260681</v>
      </c>
      <c r="N10" s="7"/>
      <c r="O10" s="7">
        <v>7513632775</v>
      </c>
      <c r="P10" s="7"/>
      <c r="Q10" s="7">
        <f t="shared" si="1"/>
        <v>4491627906</v>
      </c>
    </row>
    <row r="11" spans="1:17" x14ac:dyDescent="0.55000000000000004">
      <c r="A11" s="1" t="s">
        <v>43</v>
      </c>
      <c r="C11" s="7">
        <v>2563145</v>
      </c>
      <c r="D11" s="7"/>
      <c r="E11" s="7">
        <v>32179904930</v>
      </c>
      <c r="F11" s="7"/>
      <c r="G11" s="7">
        <v>16092051579</v>
      </c>
      <c r="H11" s="7"/>
      <c r="I11" s="7">
        <f t="shared" si="0"/>
        <v>16087853351</v>
      </c>
      <c r="J11" s="7"/>
      <c r="K11" s="7">
        <v>2613145</v>
      </c>
      <c r="L11" s="7"/>
      <c r="M11" s="7">
        <v>32522852193</v>
      </c>
      <c r="N11" s="7"/>
      <c r="O11" s="7">
        <v>16397667791</v>
      </c>
      <c r="P11" s="7"/>
      <c r="Q11" s="7">
        <f t="shared" si="1"/>
        <v>16125184402</v>
      </c>
    </row>
    <row r="12" spans="1:17" x14ac:dyDescent="0.55000000000000004">
      <c r="A12" s="1" t="s">
        <v>107</v>
      </c>
      <c r="C12" s="7">
        <v>5400000</v>
      </c>
      <c r="D12" s="7"/>
      <c r="E12" s="7">
        <v>110569176072</v>
      </c>
      <c r="F12" s="7"/>
      <c r="G12" s="7">
        <v>102693160800</v>
      </c>
      <c r="H12" s="7"/>
      <c r="I12" s="7">
        <f t="shared" si="0"/>
        <v>7876015272</v>
      </c>
      <c r="J12" s="7"/>
      <c r="K12" s="7">
        <v>5400000</v>
      </c>
      <c r="L12" s="7"/>
      <c r="M12" s="7">
        <v>110569176072</v>
      </c>
      <c r="N12" s="7"/>
      <c r="O12" s="7">
        <v>102693160800</v>
      </c>
      <c r="P12" s="7"/>
      <c r="Q12" s="7">
        <f t="shared" si="1"/>
        <v>7876015272</v>
      </c>
    </row>
    <row r="13" spans="1:17" x14ac:dyDescent="0.55000000000000004">
      <c r="A13" s="1" t="s">
        <v>102</v>
      </c>
      <c r="C13" s="7">
        <v>13211000</v>
      </c>
      <c r="D13" s="7"/>
      <c r="E13" s="7">
        <v>33635206000</v>
      </c>
      <c r="F13" s="7"/>
      <c r="G13" s="7">
        <v>33635206000</v>
      </c>
      <c r="H13" s="7"/>
      <c r="I13" s="7">
        <f t="shared" si="0"/>
        <v>0</v>
      </c>
      <c r="J13" s="7"/>
      <c r="K13" s="7">
        <v>13211000</v>
      </c>
      <c r="L13" s="7"/>
      <c r="M13" s="7">
        <v>33635206000</v>
      </c>
      <c r="N13" s="7"/>
      <c r="O13" s="7">
        <v>33635206000</v>
      </c>
      <c r="P13" s="7"/>
      <c r="Q13" s="7">
        <f t="shared" si="1"/>
        <v>0</v>
      </c>
    </row>
    <row r="14" spans="1:17" x14ac:dyDescent="0.55000000000000004">
      <c r="A14" s="1" t="s">
        <v>51</v>
      </c>
      <c r="C14" s="7">
        <v>1</v>
      </c>
      <c r="D14" s="7"/>
      <c r="E14" s="7">
        <v>1</v>
      </c>
      <c r="F14" s="7"/>
      <c r="G14" s="7">
        <v>1918</v>
      </c>
      <c r="H14" s="7"/>
      <c r="I14" s="7">
        <f t="shared" si="0"/>
        <v>-1917</v>
      </c>
      <c r="J14" s="7"/>
      <c r="K14" s="7">
        <v>1</v>
      </c>
      <c r="L14" s="7"/>
      <c r="M14" s="7">
        <v>1</v>
      </c>
      <c r="N14" s="7"/>
      <c r="O14" s="7">
        <v>1918</v>
      </c>
      <c r="P14" s="7"/>
      <c r="Q14" s="7">
        <f t="shared" si="1"/>
        <v>-1917</v>
      </c>
    </row>
    <row r="15" spans="1:17" x14ac:dyDescent="0.55000000000000004">
      <c r="A15" s="1" t="s">
        <v>23</v>
      </c>
      <c r="C15" s="7">
        <v>8541763</v>
      </c>
      <c r="D15" s="7"/>
      <c r="E15" s="7">
        <v>116835978051</v>
      </c>
      <c r="F15" s="7"/>
      <c r="G15" s="7">
        <v>105628612224</v>
      </c>
      <c r="H15" s="7"/>
      <c r="I15" s="7">
        <f t="shared" si="0"/>
        <v>11207365827</v>
      </c>
      <c r="J15" s="7"/>
      <c r="K15" s="7">
        <v>9541763</v>
      </c>
      <c r="L15" s="7"/>
      <c r="M15" s="7">
        <v>129704973872</v>
      </c>
      <c r="N15" s="7"/>
      <c r="O15" s="7">
        <v>117994749314</v>
      </c>
      <c r="P15" s="7"/>
      <c r="Q15" s="7">
        <f t="shared" si="1"/>
        <v>11710224558</v>
      </c>
    </row>
    <row r="16" spans="1:17" x14ac:dyDescent="0.55000000000000004">
      <c r="A16" s="1" t="s">
        <v>49</v>
      </c>
      <c r="C16" s="7">
        <v>400000</v>
      </c>
      <c r="D16" s="7"/>
      <c r="E16" s="7">
        <v>7880882238</v>
      </c>
      <c r="F16" s="7"/>
      <c r="G16" s="7">
        <v>4924384715</v>
      </c>
      <c r="H16" s="7"/>
      <c r="I16" s="7">
        <f t="shared" si="0"/>
        <v>2956497523</v>
      </c>
      <c r="J16" s="7"/>
      <c r="K16" s="7">
        <v>400000</v>
      </c>
      <c r="L16" s="7"/>
      <c r="M16" s="7">
        <v>7880882238</v>
      </c>
      <c r="N16" s="7"/>
      <c r="O16" s="7">
        <v>4924384715</v>
      </c>
      <c r="P16" s="7"/>
      <c r="Q16" s="7">
        <f t="shared" si="1"/>
        <v>2956497523</v>
      </c>
    </row>
    <row r="17" spans="1:17" x14ac:dyDescent="0.55000000000000004">
      <c r="A17" s="1" t="s">
        <v>44</v>
      </c>
      <c r="C17" s="7">
        <v>1</v>
      </c>
      <c r="D17" s="7"/>
      <c r="E17" s="7">
        <v>1</v>
      </c>
      <c r="F17" s="7"/>
      <c r="G17" s="7">
        <v>5226</v>
      </c>
      <c r="H17" s="7"/>
      <c r="I17" s="7">
        <f t="shared" si="0"/>
        <v>-5225</v>
      </c>
      <c r="J17" s="7"/>
      <c r="K17" s="7">
        <v>1</v>
      </c>
      <c r="L17" s="7"/>
      <c r="M17" s="7">
        <v>1</v>
      </c>
      <c r="N17" s="7"/>
      <c r="O17" s="7">
        <v>5226</v>
      </c>
      <c r="P17" s="7"/>
      <c r="Q17" s="7">
        <f t="shared" si="1"/>
        <v>-5225</v>
      </c>
    </row>
    <row r="18" spans="1:17" x14ac:dyDescent="0.55000000000000004">
      <c r="A18" s="1" t="s">
        <v>19</v>
      </c>
      <c r="C18" s="7">
        <v>20077183</v>
      </c>
      <c r="D18" s="7"/>
      <c r="E18" s="7">
        <v>102625766784</v>
      </c>
      <c r="F18" s="7"/>
      <c r="G18" s="7">
        <v>64541845903</v>
      </c>
      <c r="H18" s="7"/>
      <c r="I18" s="7">
        <f t="shared" si="0"/>
        <v>38083920881</v>
      </c>
      <c r="J18" s="7"/>
      <c r="K18" s="7">
        <v>20077183</v>
      </c>
      <c r="L18" s="7"/>
      <c r="M18" s="7">
        <v>102625766784</v>
      </c>
      <c r="N18" s="7"/>
      <c r="O18" s="7">
        <v>64541845903</v>
      </c>
      <c r="P18" s="7"/>
      <c r="Q18" s="7">
        <f t="shared" si="1"/>
        <v>38083920881</v>
      </c>
    </row>
    <row r="19" spans="1:17" x14ac:dyDescent="0.55000000000000004">
      <c r="A19" s="1" t="s">
        <v>194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104300</v>
      </c>
      <c r="L19" s="7"/>
      <c r="M19" s="7">
        <v>214551462300</v>
      </c>
      <c r="N19" s="7"/>
      <c r="O19" s="7">
        <v>155837759000</v>
      </c>
      <c r="P19" s="7"/>
      <c r="Q19" s="7">
        <f t="shared" si="1"/>
        <v>58713703300</v>
      </c>
    </row>
    <row r="20" spans="1:17" x14ac:dyDescent="0.55000000000000004">
      <c r="A20" s="1" t="s">
        <v>62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800001</v>
      </c>
      <c r="L20" s="7"/>
      <c r="M20" s="7">
        <v>2658488903</v>
      </c>
      <c r="N20" s="7"/>
      <c r="O20" s="7">
        <v>2969429875</v>
      </c>
      <c r="P20" s="7"/>
      <c r="Q20" s="7">
        <f t="shared" si="1"/>
        <v>-310940972</v>
      </c>
    </row>
    <row r="21" spans="1:17" x14ac:dyDescent="0.55000000000000004">
      <c r="A21" s="1" t="s">
        <v>195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80000</v>
      </c>
      <c r="L21" s="7"/>
      <c r="M21" s="7">
        <v>1105383610</v>
      </c>
      <c r="N21" s="7"/>
      <c r="O21" s="7">
        <v>1093713565</v>
      </c>
      <c r="P21" s="7"/>
      <c r="Q21" s="7">
        <f t="shared" si="1"/>
        <v>11670045</v>
      </c>
    </row>
    <row r="22" spans="1:17" x14ac:dyDescent="0.55000000000000004">
      <c r="A22" s="1" t="s">
        <v>74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13108977</v>
      </c>
      <c r="L22" s="7"/>
      <c r="M22" s="7">
        <v>49453601712</v>
      </c>
      <c r="N22" s="7"/>
      <c r="O22" s="7">
        <v>23560009297</v>
      </c>
      <c r="P22" s="7"/>
      <c r="Q22" s="7">
        <f t="shared" si="1"/>
        <v>25893592415</v>
      </c>
    </row>
    <row r="23" spans="1:17" x14ac:dyDescent="0.55000000000000004">
      <c r="A23" s="1" t="s">
        <v>196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638284</v>
      </c>
      <c r="L23" s="7"/>
      <c r="M23" s="7">
        <v>9496463082</v>
      </c>
      <c r="N23" s="7"/>
      <c r="O23" s="7">
        <v>7988181386</v>
      </c>
      <c r="P23" s="7"/>
      <c r="Q23" s="7">
        <f t="shared" si="1"/>
        <v>1508281696</v>
      </c>
    </row>
    <row r="24" spans="1:17" x14ac:dyDescent="0.55000000000000004">
      <c r="A24" s="1" t="s">
        <v>197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105629</v>
      </c>
      <c r="L24" s="7"/>
      <c r="M24" s="7">
        <v>1583621526</v>
      </c>
      <c r="N24" s="7"/>
      <c r="O24" s="7">
        <v>1516207327</v>
      </c>
      <c r="P24" s="7"/>
      <c r="Q24" s="7">
        <f t="shared" si="1"/>
        <v>67414199</v>
      </c>
    </row>
    <row r="25" spans="1:17" x14ac:dyDescent="0.55000000000000004">
      <c r="A25" s="1" t="s">
        <v>79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91884</v>
      </c>
      <c r="L25" s="7"/>
      <c r="M25" s="7">
        <v>2696208533</v>
      </c>
      <c r="N25" s="7"/>
      <c r="O25" s="7">
        <v>2589412173</v>
      </c>
      <c r="P25" s="7"/>
      <c r="Q25" s="7">
        <f t="shared" si="1"/>
        <v>106796360</v>
      </c>
    </row>
    <row r="26" spans="1:17" x14ac:dyDescent="0.55000000000000004">
      <c r="A26" s="1" t="s">
        <v>198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5338346</v>
      </c>
      <c r="L26" s="7"/>
      <c r="M26" s="7">
        <v>49263397107</v>
      </c>
      <c r="N26" s="7"/>
      <c r="O26" s="7">
        <v>39308197258</v>
      </c>
      <c r="P26" s="7"/>
      <c r="Q26" s="7">
        <f t="shared" si="1"/>
        <v>9955199849</v>
      </c>
    </row>
    <row r="27" spans="1:17" x14ac:dyDescent="0.55000000000000004">
      <c r="A27" s="1" t="s">
        <v>93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2015100</v>
      </c>
      <c r="L27" s="7"/>
      <c r="M27" s="7">
        <v>19712612050</v>
      </c>
      <c r="N27" s="7"/>
      <c r="O27" s="7">
        <v>18027991442</v>
      </c>
      <c r="P27" s="7"/>
      <c r="Q27" s="7">
        <f t="shared" si="1"/>
        <v>1684620608</v>
      </c>
    </row>
    <row r="28" spans="1:17" x14ac:dyDescent="0.55000000000000004">
      <c r="A28" s="1" t="s">
        <v>199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420129</v>
      </c>
      <c r="L28" s="7"/>
      <c r="M28" s="7">
        <v>3359554778</v>
      </c>
      <c r="N28" s="7"/>
      <c r="O28" s="7">
        <v>3407854536</v>
      </c>
      <c r="P28" s="7"/>
      <c r="Q28" s="7">
        <f t="shared" si="1"/>
        <v>-48299758</v>
      </c>
    </row>
    <row r="29" spans="1:17" x14ac:dyDescent="0.55000000000000004">
      <c r="A29" s="1" t="s">
        <v>200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6499214</v>
      </c>
      <c r="L29" s="7"/>
      <c r="M29" s="7">
        <v>130471516123</v>
      </c>
      <c r="N29" s="7"/>
      <c r="O29" s="7">
        <v>104638590646</v>
      </c>
      <c r="P29" s="7"/>
      <c r="Q29" s="7">
        <f t="shared" si="1"/>
        <v>25832925477</v>
      </c>
    </row>
    <row r="30" spans="1:17" x14ac:dyDescent="0.55000000000000004">
      <c r="A30" s="1" t="s">
        <v>82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1</v>
      </c>
      <c r="L30" s="7"/>
      <c r="M30" s="7">
        <v>1</v>
      </c>
      <c r="N30" s="7"/>
      <c r="O30" s="7">
        <v>3487</v>
      </c>
      <c r="P30" s="7"/>
      <c r="Q30" s="7">
        <f t="shared" si="1"/>
        <v>-3486</v>
      </c>
    </row>
    <row r="31" spans="1:17" x14ac:dyDescent="0.55000000000000004">
      <c r="A31" s="1" t="s">
        <v>47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2454083</v>
      </c>
      <c r="L31" s="7"/>
      <c r="M31" s="7">
        <v>25822309170</v>
      </c>
      <c r="N31" s="7"/>
      <c r="O31" s="7">
        <v>21296670920</v>
      </c>
      <c r="P31" s="7"/>
      <c r="Q31" s="7">
        <f t="shared" si="1"/>
        <v>4525638250</v>
      </c>
    </row>
    <row r="32" spans="1:17" x14ac:dyDescent="0.55000000000000004">
      <c r="A32" s="1" t="s">
        <v>201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600000</v>
      </c>
      <c r="L32" s="7"/>
      <c r="M32" s="7">
        <v>3695877937</v>
      </c>
      <c r="N32" s="7"/>
      <c r="O32" s="7">
        <v>3876795000</v>
      </c>
      <c r="P32" s="7"/>
      <c r="Q32" s="7">
        <f t="shared" si="1"/>
        <v>-180917063</v>
      </c>
    </row>
    <row r="33" spans="1:17" x14ac:dyDescent="0.55000000000000004">
      <c r="A33" s="1" t="s">
        <v>88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6000000</v>
      </c>
      <c r="L33" s="7"/>
      <c r="M33" s="7">
        <v>13335739735</v>
      </c>
      <c r="N33" s="7"/>
      <c r="O33" s="7">
        <v>10986240594</v>
      </c>
      <c r="P33" s="7"/>
      <c r="Q33" s="7">
        <f t="shared" si="1"/>
        <v>2349499141</v>
      </c>
    </row>
    <row r="34" spans="1:17" x14ac:dyDescent="0.55000000000000004">
      <c r="A34" s="1" t="s">
        <v>26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2400000</v>
      </c>
      <c r="L34" s="7"/>
      <c r="M34" s="7">
        <v>5149678722</v>
      </c>
      <c r="N34" s="7"/>
      <c r="O34" s="7">
        <v>5186555264</v>
      </c>
      <c r="P34" s="7"/>
      <c r="Q34" s="7">
        <f t="shared" si="1"/>
        <v>-36876542</v>
      </c>
    </row>
    <row r="35" spans="1:17" x14ac:dyDescent="0.55000000000000004">
      <c r="A35" s="1" t="s">
        <v>202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168651</v>
      </c>
      <c r="L35" s="7"/>
      <c r="M35" s="7">
        <v>11855519169</v>
      </c>
      <c r="N35" s="7"/>
      <c r="O35" s="7">
        <v>11006060118</v>
      </c>
      <c r="P35" s="7"/>
      <c r="Q35" s="7">
        <f t="shared" si="1"/>
        <v>849459051</v>
      </c>
    </row>
    <row r="36" spans="1:17" x14ac:dyDescent="0.55000000000000004">
      <c r="A36" s="1" t="s">
        <v>91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99595</v>
      </c>
      <c r="L36" s="7"/>
      <c r="M36" s="7">
        <v>3138376403</v>
      </c>
      <c r="N36" s="7"/>
      <c r="O36" s="7">
        <v>2355764331</v>
      </c>
      <c r="P36" s="7"/>
      <c r="Q36" s="7">
        <f t="shared" si="1"/>
        <v>782612072</v>
      </c>
    </row>
    <row r="37" spans="1:17" x14ac:dyDescent="0.55000000000000004">
      <c r="A37" s="1" t="s">
        <v>203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600000</v>
      </c>
      <c r="L37" s="7"/>
      <c r="M37" s="7">
        <v>33478264008</v>
      </c>
      <c r="N37" s="7"/>
      <c r="O37" s="7">
        <v>33877224000</v>
      </c>
      <c r="P37" s="7"/>
      <c r="Q37" s="7">
        <f t="shared" si="1"/>
        <v>-398959992</v>
      </c>
    </row>
    <row r="38" spans="1:17" x14ac:dyDescent="0.55000000000000004">
      <c r="A38" s="1" t="s">
        <v>64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689344</v>
      </c>
      <c r="L38" s="7"/>
      <c r="M38" s="7">
        <v>5760466806</v>
      </c>
      <c r="N38" s="7"/>
      <c r="O38" s="7">
        <v>4810401704</v>
      </c>
      <c r="P38" s="7"/>
      <c r="Q38" s="7">
        <f t="shared" si="1"/>
        <v>950065102</v>
      </c>
    </row>
    <row r="39" spans="1:17" x14ac:dyDescent="0.55000000000000004">
      <c r="A39" s="1" t="s">
        <v>80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491177</v>
      </c>
      <c r="L39" s="7"/>
      <c r="M39" s="7">
        <v>2020885373</v>
      </c>
      <c r="N39" s="7"/>
      <c r="O39" s="7">
        <v>1374567654</v>
      </c>
      <c r="P39" s="7"/>
      <c r="Q39" s="7">
        <f t="shared" si="1"/>
        <v>646317719</v>
      </c>
    </row>
    <row r="40" spans="1:17" x14ac:dyDescent="0.55000000000000004">
      <c r="A40" s="1" t="s">
        <v>54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20000</v>
      </c>
      <c r="L40" s="7"/>
      <c r="M40" s="7">
        <v>11278292542</v>
      </c>
      <c r="N40" s="7"/>
      <c r="O40" s="7">
        <v>11186243439</v>
      </c>
      <c r="P40" s="7"/>
      <c r="Q40" s="7">
        <f t="shared" si="1"/>
        <v>92049103</v>
      </c>
    </row>
    <row r="41" spans="1:17" x14ac:dyDescent="0.55000000000000004">
      <c r="A41" s="1" t="s">
        <v>87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1200001</v>
      </c>
      <c r="L41" s="7"/>
      <c r="M41" s="7">
        <v>5277212659</v>
      </c>
      <c r="N41" s="7"/>
      <c r="O41" s="7">
        <v>5814004478</v>
      </c>
      <c r="P41" s="7"/>
      <c r="Q41" s="7">
        <f t="shared" si="1"/>
        <v>-536791819</v>
      </c>
    </row>
    <row r="42" spans="1:17" x14ac:dyDescent="0.55000000000000004">
      <c r="A42" s="1" t="s">
        <v>85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1</v>
      </c>
      <c r="L42" s="7"/>
      <c r="M42" s="7">
        <v>1</v>
      </c>
      <c r="N42" s="7"/>
      <c r="O42" s="7">
        <v>2147</v>
      </c>
      <c r="P42" s="7"/>
      <c r="Q42" s="7">
        <f t="shared" si="1"/>
        <v>-2146</v>
      </c>
    </row>
    <row r="43" spans="1:17" x14ac:dyDescent="0.55000000000000004">
      <c r="A43" s="1" t="s">
        <v>21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1766212</v>
      </c>
      <c r="L43" s="7"/>
      <c r="M43" s="7">
        <v>26209512783</v>
      </c>
      <c r="N43" s="7"/>
      <c r="O43" s="7">
        <v>24843197901</v>
      </c>
      <c r="P43" s="7"/>
      <c r="Q43" s="7">
        <f t="shared" si="1"/>
        <v>1366314882</v>
      </c>
    </row>
    <row r="44" spans="1:17" x14ac:dyDescent="0.55000000000000004">
      <c r="A44" s="1" t="s">
        <v>204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3899999</v>
      </c>
      <c r="L44" s="7"/>
      <c r="M44" s="7">
        <v>17528654542</v>
      </c>
      <c r="N44" s="7"/>
      <c r="O44" s="7">
        <v>17949556247</v>
      </c>
      <c r="P44" s="7"/>
      <c r="Q44" s="7">
        <f t="shared" si="1"/>
        <v>-420901705</v>
      </c>
    </row>
    <row r="45" spans="1:17" x14ac:dyDescent="0.55000000000000004">
      <c r="A45" s="1" t="s">
        <v>35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3939675</v>
      </c>
      <c r="L45" s="7"/>
      <c r="M45" s="7">
        <v>18233771928</v>
      </c>
      <c r="N45" s="7"/>
      <c r="O45" s="7">
        <v>19498928490</v>
      </c>
      <c r="P45" s="7"/>
      <c r="Q45" s="7">
        <f t="shared" si="1"/>
        <v>-1265156562</v>
      </c>
    </row>
    <row r="46" spans="1:17" x14ac:dyDescent="0.55000000000000004">
      <c r="A46" s="1" t="s">
        <v>205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2339999</v>
      </c>
      <c r="L46" s="7"/>
      <c r="M46" s="7">
        <v>7337189300</v>
      </c>
      <c r="N46" s="7"/>
      <c r="O46" s="7">
        <v>7492290815</v>
      </c>
      <c r="P46" s="7"/>
      <c r="Q46" s="7">
        <f t="shared" si="1"/>
        <v>-155101515</v>
      </c>
    </row>
    <row r="47" spans="1:17" x14ac:dyDescent="0.55000000000000004">
      <c r="A47" s="1" t="s">
        <v>206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4343500</v>
      </c>
      <c r="L47" s="7"/>
      <c r="M47" s="7">
        <v>53613657174</v>
      </c>
      <c r="N47" s="7"/>
      <c r="O47" s="7">
        <v>53613657174</v>
      </c>
      <c r="P47" s="7"/>
      <c r="Q47" s="7">
        <f t="shared" si="1"/>
        <v>0</v>
      </c>
    </row>
    <row r="48" spans="1:17" x14ac:dyDescent="0.55000000000000004">
      <c r="A48" s="1" t="s">
        <v>207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3289466</v>
      </c>
      <c r="L48" s="7"/>
      <c r="M48" s="7">
        <v>38333858087</v>
      </c>
      <c r="N48" s="7"/>
      <c r="O48" s="7">
        <v>35288689330</v>
      </c>
      <c r="P48" s="7"/>
      <c r="Q48" s="7">
        <f t="shared" si="1"/>
        <v>3045168757</v>
      </c>
    </row>
    <row r="49" spans="1:17" x14ac:dyDescent="0.55000000000000004">
      <c r="A49" s="1" t="s">
        <v>76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499506</v>
      </c>
      <c r="L49" s="7"/>
      <c r="M49" s="7">
        <v>4721291606</v>
      </c>
      <c r="N49" s="7"/>
      <c r="O49" s="7">
        <v>4011994256</v>
      </c>
      <c r="P49" s="7"/>
      <c r="Q49" s="7">
        <f t="shared" si="1"/>
        <v>709297350</v>
      </c>
    </row>
    <row r="50" spans="1:17" x14ac:dyDescent="0.55000000000000004">
      <c r="A50" s="1" t="s">
        <v>73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1</v>
      </c>
      <c r="L50" s="7"/>
      <c r="M50" s="7">
        <v>1</v>
      </c>
      <c r="N50" s="7"/>
      <c r="O50" s="7">
        <v>7058</v>
      </c>
      <c r="P50" s="7"/>
      <c r="Q50" s="7">
        <f t="shared" si="1"/>
        <v>-7057</v>
      </c>
    </row>
    <row r="51" spans="1:17" x14ac:dyDescent="0.55000000000000004">
      <c r="A51" s="1" t="s">
        <v>104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633607</v>
      </c>
      <c r="L51" s="7"/>
      <c r="M51" s="7">
        <v>5897234711</v>
      </c>
      <c r="N51" s="7"/>
      <c r="O51" s="7">
        <v>3733975100</v>
      </c>
      <c r="P51" s="7"/>
      <c r="Q51" s="7">
        <f t="shared" si="1"/>
        <v>2163259611</v>
      </c>
    </row>
    <row r="52" spans="1:17" x14ac:dyDescent="0.55000000000000004">
      <c r="A52" s="1" t="s">
        <v>66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241325</v>
      </c>
      <c r="L52" s="7"/>
      <c r="M52" s="7">
        <v>3838225879</v>
      </c>
      <c r="N52" s="7"/>
      <c r="O52" s="7">
        <v>3325147566</v>
      </c>
      <c r="P52" s="7"/>
      <c r="Q52" s="7">
        <f t="shared" si="1"/>
        <v>513078313</v>
      </c>
    </row>
    <row r="53" spans="1:17" x14ac:dyDescent="0.55000000000000004">
      <c r="A53" s="1" t="s">
        <v>208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355000</v>
      </c>
      <c r="L53" s="7"/>
      <c r="M53" s="7">
        <v>98285300</v>
      </c>
      <c r="N53" s="7"/>
      <c r="O53" s="7">
        <v>426570691</v>
      </c>
      <c r="P53" s="7"/>
      <c r="Q53" s="7">
        <v>-328285391</v>
      </c>
    </row>
    <row r="54" spans="1:17" x14ac:dyDescent="0.55000000000000004">
      <c r="A54" s="1" t="s">
        <v>209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2750000</v>
      </c>
      <c r="L54" s="7"/>
      <c r="M54" s="7">
        <v>32606746509</v>
      </c>
      <c r="N54" s="7"/>
      <c r="O54" s="7">
        <v>32096557652</v>
      </c>
      <c r="P54" s="7"/>
      <c r="Q54" s="7">
        <f t="shared" si="1"/>
        <v>510188857</v>
      </c>
    </row>
    <row r="55" spans="1:17" x14ac:dyDescent="0.55000000000000004">
      <c r="A55" s="1" t="s">
        <v>210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19000</v>
      </c>
      <c r="L55" s="7"/>
      <c r="M55" s="7">
        <v>1462240</v>
      </c>
      <c r="N55" s="7"/>
      <c r="O55" s="7">
        <v>147667005</v>
      </c>
      <c r="P55" s="7"/>
      <c r="Q55" s="7">
        <v>-146204765</v>
      </c>
    </row>
    <row r="56" spans="1:17" x14ac:dyDescent="0.55000000000000004">
      <c r="A56" s="1" t="s">
        <v>124</v>
      </c>
      <c r="C56" s="7">
        <v>165000</v>
      </c>
      <c r="D56" s="7"/>
      <c r="E56" s="7">
        <v>157176437694</v>
      </c>
      <c r="F56" s="7"/>
      <c r="G56" s="7">
        <v>168269495625</v>
      </c>
      <c r="H56" s="7"/>
      <c r="I56" s="7">
        <f t="shared" si="0"/>
        <v>-11093057931</v>
      </c>
      <c r="J56" s="7"/>
      <c r="K56" s="7">
        <v>165000</v>
      </c>
      <c r="L56" s="7"/>
      <c r="M56" s="7">
        <v>157176437694</v>
      </c>
      <c r="N56" s="7"/>
      <c r="O56" s="7">
        <v>168269495625</v>
      </c>
      <c r="P56" s="7"/>
      <c r="Q56" s="7">
        <f t="shared" si="1"/>
        <v>-11093057931</v>
      </c>
    </row>
    <row r="57" spans="1:17" x14ac:dyDescent="0.55000000000000004">
      <c r="A57" s="1" t="s">
        <v>130</v>
      </c>
      <c r="C57" s="7">
        <v>100000</v>
      </c>
      <c r="D57" s="7"/>
      <c r="E57" s="7">
        <v>96538482688</v>
      </c>
      <c r="F57" s="7"/>
      <c r="G57" s="7">
        <v>97881255805</v>
      </c>
      <c r="H57" s="7"/>
      <c r="I57" s="7">
        <f t="shared" si="0"/>
        <v>-1342773117</v>
      </c>
      <c r="J57" s="7"/>
      <c r="K57" s="7">
        <v>100000</v>
      </c>
      <c r="L57" s="7"/>
      <c r="M57" s="7">
        <v>96538482688</v>
      </c>
      <c r="N57" s="7"/>
      <c r="O57" s="7">
        <v>97881255805</v>
      </c>
      <c r="P57" s="7"/>
      <c r="Q57" s="7">
        <f t="shared" si="1"/>
        <v>-1342773117</v>
      </c>
    </row>
    <row r="58" spans="1:17" x14ac:dyDescent="0.55000000000000004">
      <c r="A58" s="1" t="s">
        <v>127</v>
      </c>
      <c r="C58" s="7">
        <v>314420</v>
      </c>
      <c r="D58" s="7"/>
      <c r="E58" s="7">
        <v>309253464244</v>
      </c>
      <c r="F58" s="7"/>
      <c r="G58" s="7">
        <v>310501450625</v>
      </c>
      <c r="H58" s="7"/>
      <c r="I58" s="7">
        <f t="shared" si="0"/>
        <v>-1247986381</v>
      </c>
      <c r="J58" s="7"/>
      <c r="K58" s="7">
        <v>354420</v>
      </c>
      <c r="L58" s="7"/>
      <c r="M58" s="7">
        <v>348499949529</v>
      </c>
      <c r="N58" s="7"/>
      <c r="O58" s="7">
        <v>350028685014</v>
      </c>
      <c r="P58" s="7"/>
      <c r="Q58" s="7">
        <f t="shared" si="1"/>
        <v>-1528735485</v>
      </c>
    </row>
    <row r="59" spans="1:17" x14ac:dyDescent="0.55000000000000004">
      <c r="A59" s="1" t="s">
        <v>117</v>
      </c>
      <c r="C59" s="7">
        <v>57</v>
      </c>
      <c r="D59" s="7"/>
      <c r="E59" s="7">
        <v>57000000</v>
      </c>
      <c r="F59" s="7"/>
      <c r="G59" s="7">
        <v>54429525</v>
      </c>
      <c r="H59" s="7"/>
      <c r="I59" s="7">
        <f t="shared" si="0"/>
        <v>2570475</v>
      </c>
      <c r="J59" s="7"/>
      <c r="K59" s="7">
        <v>30257</v>
      </c>
      <c r="L59" s="7"/>
      <c r="M59" s="7">
        <v>29589847207</v>
      </c>
      <c r="N59" s="7"/>
      <c r="O59" s="7">
        <v>28892528570</v>
      </c>
      <c r="P59" s="7"/>
      <c r="Q59" s="7">
        <f t="shared" si="1"/>
        <v>697318637</v>
      </c>
    </row>
    <row r="60" spans="1:17" x14ac:dyDescent="0.55000000000000004">
      <c r="A60" s="1" t="s">
        <v>211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50000</v>
      </c>
      <c r="L60" s="7"/>
      <c r="M60" s="7">
        <v>40580143517</v>
      </c>
      <c r="N60" s="7"/>
      <c r="O60" s="7">
        <v>40407322500</v>
      </c>
      <c r="P60" s="7"/>
      <c r="Q60" s="7">
        <f t="shared" si="1"/>
        <v>172821017</v>
      </c>
    </row>
    <row r="61" spans="1:17" x14ac:dyDescent="0.55000000000000004">
      <c r="A61" s="1" t="s">
        <v>212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186000</v>
      </c>
      <c r="L61" s="7"/>
      <c r="M61" s="7">
        <v>151202964669</v>
      </c>
      <c r="N61" s="7"/>
      <c r="O61" s="7">
        <v>149889222415</v>
      </c>
      <c r="P61" s="7"/>
      <c r="Q61" s="7">
        <f t="shared" si="1"/>
        <v>1313742254</v>
      </c>
    </row>
    <row r="62" spans="1:17" x14ac:dyDescent="0.55000000000000004">
      <c r="A62" s="1" t="s">
        <v>172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150000</v>
      </c>
      <c r="L62" s="7"/>
      <c r="M62" s="7">
        <v>137094306719</v>
      </c>
      <c r="N62" s="7"/>
      <c r="O62" s="7">
        <v>147723220312</v>
      </c>
      <c r="P62" s="7"/>
      <c r="Q62" s="7">
        <f t="shared" si="1"/>
        <v>-10628913593</v>
      </c>
    </row>
    <row r="63" spans="1:17" x14ac:dyDescent="0.55000000000000004">
      <c r="A63" s="1" t="s">
        <v>170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2000</v>
      </c>
      <c r="L63" s="7"/>
      <c r="M63" s="7">
        <v>1881658890</v>
      </c>
      <c r="N63" s="7"/>
      <c r="O63" s="7">
        <v>1922651456</v>
      </c>
      <c r="P63" s="7"/>
      <c r="Q63" s="7">
        <f t="shared" si="1"/>
        <v>-40992566</v>
      </c>
    </row>
    <row r="64" spans="1:17" x14ac:dyDescent="0.55000000000000004">
      <c r="A64" s="1" t="s">
        <v>167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50000</v>
      </c>
      <c r="L64" s="7"/>
      <c r="M64" s="7">
        <v>46741526563</v>
      </c>
      <c r="N64" s="7"/>
      <c r="O64" s="7">
        <v>50490846875</v>
      </c>
      <c r="P64" s="7"/>
      <c r="Q64" s="7">
        <f t="shared" si="1"/>
        <v>-3749320312</v>
      </c>
    </row>
    <row r="65" spans="1:19" x14ac:dyDescent="0.55000000000000004">
      <c r="A65" s="1" t="s">
        <v>213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23800</v>
      </c>
      <c r="L65" s="7"/>
      <c r="M65" s="7">
        <v>18943745826</v>
      </c>
      <c r="N65" s="7"/>
      <c r="O65" s="7">
        <v>18955881623</v>
      </c>
      <c r="P65" s="7"/>
      <c r="Q65" s="7">
        <f t="shared" si="1"/>
        <v>-12135797</v>
      </c>
    </row>
    <row r="66" spans="1:19" x14ac:dyDescent="0.55000000000000004">
      <c r="A66" s="1" t="s">
        <v>214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326016</v>
      </c>
      <c r="L66" s="7"/>
      <c r="M66" s="7">
        <v>318639590434</v>
      </c>
      <c r="N66" s="7"/>
      <c r="O66" s="7">
        <v>311442744539</v>
      </c>
      <c r="P66" s="7"/>
      <c r="Q66" s="7">
        <f t="shared" si="1"/>
        <v>7196845895</v>
      </c>
    </row>
    <row r="67" spans="1:19" x14ac:dyDescent="0.55000000000000004">
      <c r="A67" s="1" t="s">
        <v>133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217644</v>
      </c>
      <c r="L67" s="7"/>
      <c r="M67" s="7">
        <v>204132570439</v>
      </c>
      <c r="N67" s="7"/>
      <c r="O67" s="7">
        <v>201719419727</v>
      </c>
      <c r="P67" s="7"/>
      <c r="Q67" s="7">
        <f t="shared" si="1"/>
        <v>2413150712</v>
      </c>
    </row>
    <row r="68" spans="1:19" x14ac:dyDescent="0.55000000000000004">
      <c r="A68" s="1" t="s">
        <v>215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274550</v>
      </c>
      <c r="L68" s="7"/>
      <c r="M68" s="7">
        <v>248671139325</v>
      </c>
      <c r="N68" s="7"/>
      <c r="O68" s="7">
        <v>245403212604</v>
      </c>
      <c r="P68" s="7"/>
      <c r="Q68" s="7">
        <f t="shared" si="1"/>
        <v>3267926721</v>
      </c>
    </row>
    <row r="69" spans="1:19" x14ac:dyDescent="0.55000000000000004">
      <c r="A69" s="1" t="s">
        <v>136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123766</v>
      </c>
      <c r="L69" s="7"/>
      <c r="M69" s="7">
        <v>100275668678</v>
      </c>
      <c r="N69" s="7"/>
      <c r="O69" s="7">
        <v>99921693249</v>
      </c>
      <c r="P69" s="7"/>
      <c r="Q69" s="7">
        <f t="shared" si="1"/>
        <v>353975429</v>
      </c>
    </row>
    <row r="70" spans="1:19" x14ac:dyDescent="0.55000000000000004">
      <c r="A70" s="1" t="s">
        <v>216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31400</v>
      </c>
      <c r="L70" s="7"/>
      <c r="M70" s="7">
        <v>24975576358</v>
      </c>
      <c r="N70" s="7"/>
      <c r="O70" s="7">
        <v>24958475456</v>
      </c>
      <c r="P70" s="7"/>
      <c r="Q70" s="7">
        <f t="shared" si="1"/>
        <v>17100902</v>
      </c>
    </row>
    <row r="71" spans="1:19" x14ac:dyDescent="0.55000000000000004">
      <c r="A71" s="1" t="s">
        <v>217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49500</v>
      </c>
      <c r="L71" s="7"/>
      <c r="M71" s="7">
        <v>32280906032</v>
      </c>
      <c r="N71" s="7"/>
      <c r="O71" s="7">
        <v>31882164588</v>
      </c>
      <c r="P71" s="7"/>
      <c r="Q71" s="7">
        <f t="shared" si="1"/>
        <v>398741444</v>
      </c>
    </row>
    <row r="72" spans="1:19" x14ac:dyDescent="0.55000000000000004">
      <c r="A72" s="1" t="s">
        <v>218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19300</v>
      </c>
      <c r="L72" s="7"/>
      <c r="M72" s="7">
        <v>12354485348</v>
      </c>
      <c r="N72" s="7"/>
      <c r="O72" s="7">
        <v>12214256422</v>
      </c>
      <c r="P72" s="7"/>
      <c r="Q72" s="7">
        <f t="shared" si="1"/>
        <v>140228926</v>
      </c>
    </row>
    <row r="73" spans="1:19" x14ac:dyDescent="0.55000000000000004">
      <c r="A73" s="1" t="s">
        <v>219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75" si="2">E73-G73</f>
        <v>0</v>
      </c>
      <c r="J73" s="7"/>
      <c r="K73" s="7">
        <v>13500</v>
      </c>
      <c r="L73" s="7"/>
      <c r="M73" s="7">
        <v>8312474095</v>
      </c>
      <c r="N73" s="7"/>
      <c r="O73" s="7">
        <v>8215350751</v>
      </c>
      <c r="P73" s="7"/>
      <c r="Q73" s="7">
        <f t="shared" ref="Q73:Q75" si="3">M73-O73</f>
        <v>97123344</v>
      </c>
    </row>
    <row r="74" spans="1:19" x14ac:dyDescent="0.55000000000000004">
      <c r="A74" s="1" t="s">
        <v>220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100</v>
      </c>
      <c r="L74" s="7"/>
      <c r="M74" s="7">
        <v>62988582</v>
      </c>
      <c r="N74" s="7"/>
      <c r="O74" s="7">
        <v>62165264</v>
      </c>
      <c r="P74" s="7"/>
      <c r="Q74" s="7">
        <f t="shared" si="3"/>
        <v>823318</v>
      </c>
    </row>
    <row r="75" spans="1:19" x14ac:dyDescent="0.55000000000000004">
      <c r="A75" s="1" t="s">
        <v>174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10000</v>
      </c>
      <c r="L75" s="7"/>
      <c r="M75" s="7">
        <v>10000000000</v>
      </c>
      <c r="N75" s="7"/>
      <c r="O75" s="7">
        <v>9998177501</v>
      </c>
      <c r="P75" s="7"/>
      <c r="Q75" s="7">
        <f t="shared" si="3"/>
        <v>1822499</v>
      </c>
      <c r="S75" s="3"/>
    </row>
    <row r="76" spans="1:19" ht="24.75" thickBot="1" x14ac:dyDescent="0.6">
      <c r="C76" s="7"/>
      <c r="D76" s="7"/>
      <c r="E76" s="8">
        <f>SUM(E8:E75)</f>
        <v>1084243471475</v>
      </c>
      <c r="F76" s="7"/>
      <c r="G76" s="8">
        <f>SUM(G8:G75)</f>
        <v>999058323218</v>
      </c>
      <c r="H76" s="7"/>
      <c r="I76" s="8">
        <f>SUM(I8:I75)</f>
        <v>85185148257</v>
      </c>
      <c r="J76" s="7"/>
      <c r="K76" s="7"/>
      <c r="L76" s="7"/>
      <c r="M76" s="8">
        <f>SUM(M8:M75)</f>
        <v>3342595631448</v>
      </c>
      <c r="N76" s="7"/>
      <c r="O76" s="8">
        <f>SUM(O8:O75)</f>
        <v>3115027474592</v>
      </c>
      <c r="P76" s="7"/>
      <c r="Q76" s="8">
        <f>SUM(Q8:Q75)</f>
        <v>227568156856</v>
      </c>
      <c r="S76" s="3"/>
    </row>
    <row r="77" spans="1:19" ht="24.75" thickTop="1" x14ac:dyDescent="0.55000000000000004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S77" s="3"/>
    </row>
    <row r="78" spans="1:19" x14ac:dyDescent="0.55000000000000004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S78" s="3"/>
    </row>
    <row r="79" spans="1:19" x14ac:dyDescent="0.55000000000000004">
      <c r="I79" s="4"/>
      <c r="J79" s="4"/>
      <c r="K79" s="4"/>
      <c r="L79" s="4"/>
      <c r="M79" s="4"/>
      <c r="N79" s="4"/>
      <c r="O79" s="4"/>
      <c r="P79" s="4"/>
      <c r="Q79" s="4"/>
      <c r="S79" s="3"/>
    </row>
    <row r="80" spans="1:19" x14ac:dyDescent="0.55000000000000004">
      <c r="I80" s="4"/>
      <c r="J80" s="4"/>
      <c r="K80" s="4"/>
      <c r="L80" s="4"/>
      <c r="M80" s="4"/>
      <c r="N80" s="4"/>
      <c r="O80" s="4"/>
      <c r="P80" s="4"/>
      <c r="Q80" s="4"/>
      <c r="S80" s="11"/>
    </row>
    <row r="81" spans="9:19" x14ac:dyDescent="0.55000000000000004">
      <c r="I81" s="7"/>
      <c r="J81" s="7"/>
      <c r="K81" s="7"/>
      <c r="L81" s="7"/>
      <c r="M81" s="7"/>
      <c r="N81" s="7"/>
      <c r="O81" s="7"/>
      <c r="P81" s="7"/>
      <c r="Q81" s="7"/>
      <c r="S81" s="3"/>
    </row>
    <row r="82" spans="9:19" x14ac:dyDescent="0.55000000000000004">
      <c r="I82" s="4"/>
      <c r="J82" s="4"/>
      <c r="K82" s="4"/>
      <c r="L82" s="4"/>
      <c r="M82" s="4"/>
      <c r="N82" s="4"/>
      <c r="O82" s="4"/>
      <c r="P82" s="4"/>
      <c r="Q82" s="4"/>
      <c r="S82" s="3"/>
    </row>
    <row r="83" spans="9:19" x14ac:dyDescent="0.55000000000000004">
      <c r="I83" s="4"/>
      <c r="J83" s="4"/>
      <c r="K83" s="4"/>
      <c r="L83" s="4"/>
      <c r="M83" s="4"/>
      <c r="N83" s="4"/>
      <c r="O83" s="4"/>
      <c r="P83" s="4"/>
      <c r="Q83" s="4"/>
    </row>
    <row r="84" spans="9:19" x14ac:dyDescent="0.55000000000000004">
      <c r="I84" s="4"/>
      <c r="J84" s="4"/>
      <c r="K84" s="4"/>
      <c r="L84" s="4"/>
      <c r="M84" s="4"/>
      <c r="N84" s="4"/>
      <c r="O84" s="4"/>
      <c r="P84" s="4"/>
      <c r="Q84" s="4"/>
    </row>
    <row r="85" spans="9:19" x14ac:dyDescent="0.55000000000000004">
      <c r="I85" s="4"/>
      <c r="J85" s="4"/>
      <c r="K85" s="4"/>
      <c r="L85" s="4"/>
      <c r="M85" s="4"/>
      <c r="N85" s="4"/>
      <c r="O85" s="4"/>
      <c r="P85" s="4"/>
      <c r="Q85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7"/>
  <sheetViews>
    <sheetView rightToLeft="1" workbookViewId="0">
      <selection activeCell="J125" sqref="I125:J125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.75" x14ac:dyDescent="0.55000000000000004">
      <c r="A3" s="15" t="s">
        <v>158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.75" x14ac:dyDescent="0.55000000000000004">
      <c r="A6" s="15" t="s">
        <v>3</v>
      </c>
      <c r="C6" s="16" t="s">
        <v>160</v>
      </c>
      <c r="D6" s="16" t="s">
        <v>160</v>
      </c>
      <c r="E6" s="16" t="s">
        <v>160</v>
      </c>
      <c r="F6" s="16" t="s">
        <v>160</v>
      </c>
      <c r="G6" s="16" t="s">
        <v>160</v>
      </c>
      <c r="H6" s="16" t="s">
        <v>160</v>
      </c>
      <c r="I6" s="16" t="s">
        <v>160</v>
      </c>
      <c r="J6" s="16" t="s">
        <v>160</v>
      </c>
      <c r="K6" s="16" t="s">
        <v>160</v>
      </c>
      <c r="M6" s="16" t="s">
        <v>161</v>
      </c>
      <c r="N6" s="16" t="s">
        <v>161</v>
      </c>
      <c r="O6" s="16" t="s">
        <v>161</v>
      </c>
      <c r="P6" s="16" t="s">
        <v>161</v>
      </c>
      <c r="Q6" s="16" t="s">
        <v>161</v>
      </c>
      <c r="R6" s="16" t="s">
        <v>161</v>
      </c>
      <c r="S6" s="16" t="s">
        <v>161</v>
      </c>
      <c r="T6" s="16" t="s">
        <v>161</v>
      </c>
      <c r="U6" s="16" t="s">
        <v>161</v>
      </c>
    </row>
    <row r="7" spans="1:21" ht="24.75" x14ac:dyDescent="0.55000000000000004">
      <c r="A7" s="16" t="s">
        <v>3</v>
      </c>
      <c r="C7" s="16" t="s">
        <v>221</v>
      </c>
      <c r="E7" s="16" t="s">
        <v>222</v>
      </c>
      <c r="G7" s="16" t="s">
        <v>223</v>
      </c>
      <c r="I7" s="16" t="s">
        <v>145</v>
      </c>
      <c r="K7" s="16" t="s">
        <v>224</v>
      </c>
      <c r="M7" s="16" t="s">
        <v>221</v>
      </c>
      <c r="O7" s="16" t="s">
        <v>222</v>
      </c>
      <c r="Q7" s="16" t="s">
        <v>223</v>
      </c>
      <c r="S7" s="16" t="s">
        <v>145</v>
      </c>
      <c r="U7" s="16" t="s">
        <v>224</v>
      </c>
    </row>
    <row r="8" spans="1:21" x14ac:dyDescent="0.55000000000000004">
      <c r="A8" s="1" t="s">
        <v>45</v>
      </c>
      <c r="C8" s="7">
        <v>0</v>
      </c>
      <c r="D8" s="7"/>
      <c r="E8" s="7">
        <v>0</v>
      </c>
      <c r="F8" s="7"/>
      <c r="G8" s="7">
        <v>15849689868</v>
      </c>
      <c r="H8" s="7"/>
      <c r="I8" s="7">
        <f>C8+E8+G8</f>
        <v>15849689868</v>
      </c>
      <c r="J8" s="7"/>
      <c r="K8" s="9">
        <f>I8/$I$116</f>
        <v>-2.0655213563234784E-2</v>
      </c>
      <c r="L8" s="7"/>
      <c r="M8" s="7">
        <v>0</v>
      </c>
      <c r="N8" s="7"/>
      <c r="O8" s="7">
        <v>0</v>
      </c>
      <c r="P8" s="7"/>
      <c r="Q8" s="7">
        <v>16575324881</v>
      </c>
      <c r="R8" s="7"/>
      <c r="S8" s="7">
        <f>M8+O8+Q8</f>
        <v>16575324881</v>
      </c>
      <c r="T8" s="7"/>
      <c r="U8" s="9">
        <f>S8/$S$116</f>
        <v>5.6754590084600815E-3</v>
      </c>
    </row>
    <row r="9" spans="1:21" x14ac:dyDescent="0.55000000000000004">
      <c r="A9" s="1" t="s">
        <v>103</v>
      </c>
      <c r="C9" s="7">
        <v>0</v>
      </c>
      <c r="D9" s="7"/>
      <c r="E9" s="7">
        <v>0</v>
      </c>
      <c r="F9" s="7"/>
      <c r="G9" s="7">
        <v>3624972894</v>
      </c>
      <c r="H9" s="7"/>
      <c r="I9" s="7">
        <f t="shared" ref="I9:I72" si="0">C9+E9+G9</f>
        <v>3624972894</v>
      </c>
      <c r="J9" s="7"/>
      <c r="K9" s="9">
        <f t="shared" ref="K9:K72" si="1">I9/$I$116</f>
        <v>-4.7240412847242242E-3</v>
      </c>
      <c r="L9" s="7"/>
      <c r="M9" s="7">
        <v>0</v>
      </c>
      <c r="N9" s="7"/>
      <c r="O9" s="7">
        <v>0</v>
      </c>
      <c r="P9" s="7"/>
      <c r="Q9" s="7">
        <v>3624972894</v>
      </c>
      <c r="R9" s="7"/>
      <c r="S9" s="7">
        <f t="shared" ref="S9:S72" si="2">M9+O9+Q9</f>
        <v>3624972894</v>
      </c>
      <c r="T9" s="7"/>
      <c r="U9" s="9">
        <f t="shared" ref="U9:U72" si="3">S9/$S$116</f>
        <v>1.2412055398237664E-3</v>
      </c>
    </row>
    <row r="10" spans="1:21" x14ac:dyDescent="0.55000000000000004">
      <c r="A10" s="1" t="s">
        <v>42</v>
      </c>
      <c r="C10" s="7">
        <v>0</v>
      </c>
      <c r="D10" s="7"/>
      <c r="E10" s="7">
        <v>-8833698143</v>
      </c>
      <c r="F10" s="7"/>
      <c r="G10" s="7">
        <v>3180086737</v>
      </c>
      <c r="H10" s="7"/>
      <c r="I10" s="7">
        <f t="shared" si="0"/>
        <v>-5653611406</v>
      </c>
      <c r="J10" s="7"/>
      <c r="K10" s="9">
        <f t="shared" si="1"/>
        <v>7.3677499034374211E-3</v>
      </c>
      <c r="L10" s="7"/>
      <c r="M10" s="7">
        <v>0</v>
      </c>
      <c r="N10" s="7"/>
      <c r="O10" s="7">
        <v>11217287863</v>
      </c>
      <c r="P10" s="7"/>
      <c r="Q10" s="7">
        <v>4491627906</v>
      </c>
      <c r="R10" s="7"/>
      <c r="S10" s="7">
        <f t="shared" si="2"/>
        <v>15708915769</v>
      </c>
      <c r="T10" s="7"/>
      <c r="U10" s="9">
        <f t="shared" si="3"/>
        <v>5.3787969861458836E-3</v>
      </c>
    </row>
    <row r="11" spans="1:21" x14ac:dyDescent="0.55000000000000004">
      <c r="A11" s="1" t="s">
        <v>43</v>
      </c>
      <c r="C11" s="7">
        <v>0</v>
      </c>
      <c r="D11" s="7"/>
      <c r="E11" s="7">
        <v>0</v>
      </c>
      <c r="F11" s="7"/>
      <c r="G11" s="7">
        <v>16087853351</v>
      </c>
      <c r="H11" s="7"/>
      <c r="I11" s="7">
        <f t="shared" si="0"/>
        <v>16087853351</v>
      </c>
      <c r="J11" s="7"/>
      <c r="K11" s="9">
        <f t="shared" si="1"/>
        <v>-2.0965586677491155E-2</v>
      </c>
      <c r="L11" s="7"/>
      <c r="M11" s="7">
        <v>0</v>
      </c>
      <c r="N11" s="7"/>
      <c r="O11" s="7">
        <v>0</v>
      </c>
      <c r="P11" s="7"/>
      <c r="Q11" s="7">
        <v>16125184402</v>
      </c>
      <c r="R11" s="7"/>
      <c r="S11" s="7">
        <f t="shared" si="2"/>
        <v>16125184402</v>
      </c>
      <c r="T11" s="7"/>
      <c r="U11" s="9">
        <f t="shared" si="3"/>
        <v>5.5213290680242496E-3</v>
      </c>
    </row>
    <row r="12" spans="1:21" x14ac:dyDescent="0.55000000000000004">
      <c r="A12" s="1" t="s">
        <v>107</v>
      </c>
      <c r="C12" s="7">
        <v>0</v>
      </c>
      <c r="D12" s="7"/>
      <c r="E12" s="7">
        <v>0</v>
      </c>
      <c r="F12" s="7"/>
      <c r="G12" s="7">
        <v>7876015272</v>
      </c>
      <c r="H12" s="7"/>
      <c r="I12" s="7">
        <f t="shared" si="0"/>
        <v>7876015272</v>
      </c>
      <c r="J12" s="7"/>
      <c r="K12" s="9">
        <f t="shared" si="1"/>
        <v>-1.0263972281180454E-2</v>
      </c>
      <c r="L12" s="7"/>
      <c r="M12" s="7">
        <v>0</v>
      </c>
      <c r="N12" s="7"/>
      <c r="O12" s="7">
        <v>0</v>
      </c>
      <c r="P12" s="7"/>
      <c r="Q12" s="7">
        <v>7876015272</v>
      </c>
      <c r="R12" s="7"/>
      <c r="S12" s="7">
        <f t="shared" si="2"/>
        <v>7876015272</v>
      </c>
      <c r="T12" s="7"/>
      <c r="U12" s="9">
        <f t="shared" si="3"/>
        <v>2.6967798306916082E-3</v>
      </c>
    </row>
    <row r="13" spans="1:21" x14ac:dyDescent="0.55000000000000004">
      <c r="A13" s="1" t="s">
        <v>51</v>
      </c>
      <c r="C13" s="7">
        <v>0</v>
      </c>
      <c r="D13" s="7"/>
      <c r="E13" s="7">
        <v>-806216380</v>
      </c>
      <c r="F13" s="7"/>
      <c r="G13" s="7">
        <v>-1917</v>
      </c>
      <c r="H13" s="7"/>
      <c r="I13" s="7">
        <f t="shared" si="0"/>
        <v>-806218297</v>
      </c>
      <c r="J13" s="7"/>
      <c r="K13" s="9">
        <f t="shared" si="1"/>
        <v>1.0506584823936221E-3</v>
      </c>
      <c r="L13" s="7"/>
      <c r="M13" s="7">
        <v>0</v>
      </c>
      <c r="N13" s="7"/>
      <c r="O13" s="7">
        <v>10557808189</v>
      </c>
      <c r="P13" s="7"/>
      <c r="Q13" s="7">
        <v>-1917</v>
      </c>
      <c r="R13" s="7"/>
      <c r="S13" s="7">
        <f t="shared" si="2"/>
        <v>10557806272</v>
      </c>
      <c r="T13" s="7"/>
      <c r="U13" s="9">
        <f t="shared" si="3"/>
        <v>3.6150360337542727E-3</v>
      </c>
    </row>
    <row r="14" spans="1:21" x14ac:dyDescent="0.55000000000000004">
      <c r="A14" s="1" t="s">
        <v>23</v>
      </c>
      <c r="C14" s="7">
        <v>0</v>
      </c>
      <c r="D14" s="7"/>
      <c r="E14" s="7">
        <v>-42201729393</v>
      </c>
      <c r="F14" s="7"/>
      <c r="G14" s="7">
        <v>11207365827</v>
      </c>
      <c r="H14" s="7"/>
      <c r="I14" s="7">
        <f t="shared" si="0"/>
        <v>-30994363566</v>
      </c>
      <c r="J14" s="7"/>
      <c r="K14" s="9">
        <f t="shared" si="1"/>
        <v>4.0391654602958897E-2</v>
      </c>
      <c r="L14" s="7"/>
      <c r="M14" s="7">
        <v>0</v>
      </c>
      <c r="N14" s="7"/>
      <c r="O14" s="7">
        <v>2187418428</v>
      </c>
      <c r="P14" s="7"/>
      <c r="Q14" s="7">
        <v>11710224558</v>
      </c>
      <c r="R14" s="7"/>
      <c r="S14" s="7">
        <f>M14+O14+Q14</f>
        <v>13897642986</v>
      </c>
      <c r="T14" s="7"/>
      <c r="U14" s="9">
        <f t="shared" si="3"/>
        <v>4.7586097797497383E-3</v>
      </c>
    </row>
    <row r="15" spans="1:21" x14ac:dyDescent="0.55000000000000004">
      <c r="A15" s="1" t="s">
        <v>49</v>
      </c>
      <c r="C15" s="7">
        <v>0</v>
      </c>
      <c r="D15" s="7"/>
      <c r="E15" s="7">
        <v>-24818757861</v>
      </c>
      <c r="F15" s="7"/>
      <c r="G15" s="7">
        <v>2956497523</v>
      </c>
      <c r="H15" s="7"/>
      <c r="I15" s="7">
        <f t="shared" si="0"/>
        <v>-21862260338</v>
      </c>
      <c r="J15" s="7"/>
      <c r="K15" s="9">
        <f t="shared" si="1"/>
        <v>2.849075660263433E-2</v>
      </c>
      <c r="L15" s="7"/>
      <c r="M15" s="7">
        <v>0</v>
      </c>
      <c r="N15" s="7"/>
      <c r="O15" s="7">
        <v>21092336853</v>
      </c>
      <c r="P15" s="7"/>
      <c r="Q15" s="7">
        <v>2956497523</v>
      </c>
      <c r="R15" s="7"/>
      <c r="S15" s="7">
        <f t="shared" si="2"/>
        <v>24048834376</v>
      </c>
      <c r="T15" s="7"/>
      <c r="U15" s="9">
        <f t="shared" si="3"/>
        <v>8.2344192154379815E-3</v>
      </c>
    </row>
    <row r="16" spans="1:21" x14ac:dyDescent="0.55000000000000004">
      <c r="A16" s="1" t="s">
        <v>44</v>
      </c>
      <c r="C16" s="7">
        <v>0</v>
      </c>
      <c r="D16" s="7"/>
      <c r="E16" s="7">
        <v>-2319292004</v>
      </c>
      <c r="F16" s="7"/>
      <c r="G16" s="7">
        <v>-5225</v>
      </c>
      <c r="H16" s="7"/>
      <c r="I16" s="7">
        <f t="shared" si="0"/>
        <v>-2319297229</v>
      </c>
      <c r="J16" s="7"/>
      <c r="K16" s="9">
        <f t="shared" si="1"/>
        <v>3.0224931831841981E-3</v>
      </c>
      <c r="L16" s="7"/>
      <c r="M16" s="7">
        <v>0</v>
      </c>
      <c r="N16" s="7"/>
      <c r="O16" s="7">
        <v>18421545030</v>
      </c>
      <c r="P16" s="7"/>
      <c r="Q16" s="7">
        <v>-5225</v>
      </c>
      <c r="R16" s="7"/>
      <c r="S16" s="7">
        <f t="shared" si="2"/>
        <v>18421539805</v>
      </c>
      <c r="T16" s="7"/>
      <c r="U16" s="9">
        <f t="shared" si="3"/>
        <v>6.3076105467976575E-3</v>
      </c>
    </row>
    <row r="17" spans="1:21" x14ac:dyDescent="0.55000000000000004">
      <c r="A17" s="1" t="s">
        <v>19</v>
      </c>
      <c r="C17" s="7">
        <v>0</v>
      </c>
      <c r="D17" s="7"/>
      <c r="E17" s="7">
        <v>-14931544452</v>
      </c>
      <c r="F17" s="7"/>
      <c r="G17" s="7">
        <v>38083920881</v>
      </c>
      <c r="H17" s="7"/>
      <c r="I17" s="7">
        <f t="shared" si="0"/>
        <v>23152376429</v>
      </c>
      <c r="J17" s="7"/>
      <c r="K17" s="9">
        <f t="shared" si="1"/>
        <v>-3.0172027567738281E-2</v>
      </c>
      <c r="L17" s="7"/>
      <c r="M17" s="7">
        <v>13693016800</v>
      </c>
      <c r="N17" s="7"/>
      <c r="O17" s="7">
        <v>24850633861</v>
      </c>
      <c r="P17" s="7"/>
      <c r="Q17" s="7">
        <v>38083920881</v>
      </c>
      <c r="R17" s="7"/>
      <c r="S17" s="7">
        <f t="shared" si="2"/>
        <v>76627571542</v>
      </c>
      <c r="T17" s="7"/>
      <c r="U17" s="9">
        <f t="shared" si="3"/>
        <v>2.6237593792383374E-2</v>
      </c>
    </row>
    <row r="18" spans="1:21" x14ac:dyDescent="0.55000000000000004">
      <c r="A18" s="1" t="s">
        <v>194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9">
        <f t="shared" si="1"/>
        <v>0</v>
      </c>
      <c r="L18" s="7"/>
      <c r="M18" s="7">
        <v>0</v>
      </c>
      <c r="N18" s="7"/>
      <c r="O18" s="7">
        <v>0</v>
      </c>
      <c r="P18" s="7"/>
      <c r="Q18" s="7">
        <v>58713703300</v>
      </c>
      <c r="R18" s="7"/>
      <c r="S18" s="7">
        <f t="shared" si="2"/>
        <v>58713703300</v>
      </c>
      <c r="T18" s="7"/>
      <c r="U18" s="9">
        <f t="shared" si="3"/>
        <v>2.010381206440242E-2</v>
      </c>
    </row>
    <row r="19" spans="1:21" x14ac:dyDescent="0.55000000000000004">
      <c r="A19" s="1" t="s">
        <v>62</v>
      </c>
      <c r="C19" s="7">
        <v>54545656699</v>
      </c>
      <c r="D19" s="7"/>
      <c r="E19" s="7">
        <v>-48771145726</v>
      </c>
      <c r="F19" s="7"/>
      <c r="G19" s="7">
        <v>0</v>
      </c>
      <c r="H19" s="7"/>
      <c r="I19" s="7">
        <f t="shared" si="0"/>
        <v>5774510973</v>
      </c>
      <c r="J19" s="7"/>
      <c r="K19" s="9">
        <f t="shared" si="1"/>
        <v>-7.5253054390273877E-3</v>
      </c>
      <c r="L19" s="7"/>
      <c r="M19" s="7">
        <v>54545656699</v>
      </c>
      <c r="N19" s="7"/>
      <c r="O19" s="7">
        <v>44898142982</v>
      </c>
      <c r="P19" s="7"/>
      <c r="Q19" s="7">
        <v>-310940972</v>
      </c>
      <c r="R19" s="7"/>
      <c r="S19" s="7">
        <f t="shared" si="2"/>
        <v>99132858709</v>
      </c>
      <c r="T19" s="7"/>
      <c r="U19" s="9">
        <f t="shared" si="3"/>
        <v>3.3943496132574809E-2</v>
      </c>
    </row>
    <row r="20" spans="1:21" x14ac:dyDescent="0.55000000000000004">
      <c r="A20" s="1" t="s">
        <v>195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9">
        <f t="shared" si="1"/>
        <v>0</v>
      </c>
      <c r="L20" s="7"/>
      <c r="M20" s="7">
        <v>0</v>
      </c>
      <c r="N20" s="7"/>
      <c r="O20" s="7">
        <v>0</v>
      </c>
      <c r="P20" s="7"/>
      <c r="Q20" s="7">
        <v>11670045</v>
      </c>
      <c r="R20" s="7"/>
      <c r="S20" s="7">
        <f t="shared" si="2"/>
        <v>11670045</v>
      </c>
      <c r="T20" s="7"/>
      <c r="U20" s="9">
        <f t="shared" si="3"/>
        <v>3.9958711216759364E-6</v>
      </c>
    </row>
    <row r="21" spans="1:21" x14ac:dyDescent="0.55000000000000004">
      <c r="A21" s="1" t="s">
        <v>74</v>
      </c>
      <c r="C21" s="7">
        <v>0</v>
      </c>
      <c r="D21" s="7"/>
      <c r="E21" s="7">
        <v>-14673768212</v>
      </c>
      <c r="F21" s="7"/>
      <c r="G21" s="7">
        <v>0</v>
      </c>
      <c r="H21" s="7"/>
      <c r="I21" s="7">
        <f t="shared" si="0"/>
        <v>-14673768212</v>
      </c>
      <c r="J21" s="7"/>
      <c r="K21" s="9">
        <f t="shared" si="1"/>
        <v>1.9122760048964373E-2</v>
      </c>
      <c r="L21" s="7"/>
      <c r="M21" s="7">
        <v>0</v>
      </c>
      <c r="N21" s="7"/>
      <c r="O21" s="7">
        <v>12721291523</v>
      </c>
      <c r="P21" s="7"/>
      <c r="Q21" s="7">
        <v>25893592415</v>
      </c>
      <c r="R21" s="7"/>
      <c r="S21" s="7">
        <f t="shared" si="2"/>
        <v>38614883938</v>
      </c>
      <c r="T21" s="7"/>
      <c r="U21" s="9">
        <f t="shared" si="3"/>
        <v>1.3221894139630324E-2</v>
      </c>
    </row>
    <row r="22" spans="1:21" x14ac:dyDescent="0.55000000000000004">
      <c r="A22" s="1" t="s">
        <v>196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9">
        <f t="shared" si="1"/>
        <v>0</v>
      </c>
      <c r="L22" s="7"/>
      <c r="M22" s="7">
        <v>0</v>
      </c>
      <c r="N22" s="7"/>
      <c r="O22" s="7">
        <v>0</v>
      </c>
      <c r="P22" s="7"/>
      <c r="Q22" s="7">
        <v>1508281696</v>
      </c>
      <c r="R22" s="7"/>
      <c r="S22" s="7">
        <f t="shared" si="2"/>
        <v>1508281696</v>
      </c>
      <c r="T22" s="7"/>
      <c r="U22" s="9">
        <f t="shared" si="3"/>
        <v>5.1644181941019115E-4</v>
      </c>
    </row>
    <row r="23" spans="1:21" x14ac:dyDescent="0.55000000000000004">
      <c r="A23" s="1" t="s">
        <v>197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9">
        <f t="shared" si="1"/>
        <v>0</v>
      </c>
      <c r="L23" s="7"/>
      <c r="M23" s="7">
        <v>0</v>
      </c>
      <c r="N23" s="7"/>
      <c r="O23" s="7">
        <v>0</v>
      </c>
      <c r="P23" s="7"/>
      <c r="Q23" s="7">
        <v>67414199</v>
      </c>
      <c r="R23" s="7"/>
      <c r="S23" s="7">
        <f t="shared" si="2"/>
        <v>67414199</v>
      </c>
      <c r="T23" s="7"/>
      <c r="U23" s="9">
        <f t="shared" si="3"/>
        <v>2.3082897364578699E-5</v>
      </c>
    </row>
    <row r="24" spans="1:21" x14ac:dyDescent="0.55000000000000004">
      <c r="A24" s="1" t="s">
        <v>79</v>
      </c>
      <c r="C24" s="7">
        <v>0</v>
      </c>
      <c r="D24" s="7"/>
      <c r="E24" s="7">
        <v>-1152359121</v>
      </c>
      <c r="F24" s="7"/>
      <c r="G24" s="7">
        <v>0</v>
      </c>
      <c r="H24" s="7"/>
      <c r="I24" s="7">
        <f t="shared" si="0"/>
        <v>-1152359121</v>
      </c>
      <c r="J24" s="7"/>
      <c r="K24" s="9">
        <f t="shared" si="1"/>
        <v>1.5017469706995602E-3</v>
      </c>
      <c r="L24" s="7"/>
      <c r="M24" s="7">
        <v>0</v>
      </c>
      <c r="N24" s="7"/>
      <c r="O24" s="7">
        <v>423315592</v>
      </c>
      <c r="P24" s="7"/>
      <c r="Q24" s="7">
        <v>106796360</v>
      </c>
      <c r="R24" s="7"/>
      <c r="S24" s="7">
        <f t="shared" si="2"/>
        <v>530111952</v>
      </c>
      <c r="T24" s="7"/>
      <c r="U24" s="9">
        <f t="shared" si="3"/>
        <v>1.815124997591749E-4</v>
      </c>
    </row>
    <row r="25" spans="1:21" x14ac:dyDescent="0.55000000000000004">
      <c r="A25" s="1" t="s">
        <v>198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9">
        <f t="shared" si="1"/>
        <v>0</v>
      </c>
      <c r="L25" s="7"/>
      <c r="M25" s="7">
        <v>0</v>
      </c>
      <c r="N25" s="7"/>
      <c r="O25" s="7">
        <v>0</v>
      </c>
      <c r="P25" s="7"/>
      <c r="Q25" s="7">
        <v>9955199849</v>
      </c>
      <c r="R25" s="7"/>
      <c r="S25" s="7">
        <f t="shared" si="2"/>
        <v>9955199849</v>
      </c>
      <c r="T25" s="7"/>
      <c r="U25" s="9">
        <f t="shared" si="3"/>
        <v>3.4087011307267234E-3</v>
      </c>
    </row>
    <row r="26" spans="1:21" x14ac:dyDescent="0.55000000000000004">
      <c r="A26" s="1" t="s">
        <v>93</v>
      </c>
      <c r="C26" s="7">
        <v>0</v>
      </c>
      <c r="D26" s="7"/>
      <c r="E26" s="7">
        <v>-2839255332</v>
      </c>
      <c r="F26" s="7"/>
      <c r="G26" s="7">
        <v>0</v>
      </c>
      <c r="H26" s="7"/>
      <c r="I26" s="7">
        <f t="shared" si="0"/>
        <v>-2839255332</v>
      </c>
      <c r="J26" s="7"/>
      <c r="K26" s="9">
        <f t="shared" si="1"/>
        <v>3.7000992278982225E-3</v>
      </c>
      <c r="L26" s="7"/>
      <c r="M26" s="7">
        <v>0</v>
      </c>
      <c r="N26" s="7"/>
      <c r="O26" s="7">
        <v>7538712481</v>
      </c>
      <c r="P26" s="7"/>
      <c r="Q26" s="7">
        <v>1684620608</v>
      </c>
      <c r="R26" s="7"/>
      <c r="S26" s="7">
        <f t="shared" si="2"/>
        <v>9223333089</v>
      </c>
      <c r="T26" s="7"/>
      <c r="U26" s="9">
        <f t="shared" si="3"/>
        <v>3.1581069598217667E-3</v>
      </c>
    </row>
    <row r="27" spans="1:21" x14ac:dyDescent="0.55000000000000004">
      <c r="A27" s="1" t="s">
        <v>199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9">
        <f t="shared" si="1"/>
        <v>0</v>
      </c>
      <c r="L27" s="7"/>
      <c r="M27" s="7">
        <v>0</v>
      </c>
      <c r="N27" s="7"/>
      <c r="O27" s="7">
        <v>0</v>
      </c>
      <c r="P27" s="7"/>
      <c r="Q27" s="7">
        <v>-48299758</v>
      </c>
      <c r="R27" s="7"/>
      <c r="S27" s="7">
        <f t="shared" si="2"/>
        <v>-48299758</v>
      </c>
      <c r="T27" s="7"/>
      <c r="U27" s="9">
        <f t="shared" si="3"/>
        <v>-1.6538034615645125E-5</v>
      </c>
    </row>
    <row r="28" spans="1:21" x14ac:dyDescent="0.55000000000000004">
      <c r="A28" s="1" t="s">
        <v>200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9">
        <f t="shared" si="1"/>
        <v>0</v>
      </c>
      <c r="L28" s="7"/>
      <c r="M28" s="7">
        <v>0</v>
      </c>
      <c r="N28" s="7"/>
      <c r="O28" s="7">
        <v>0</v>
      </c>
      <c r="P28" s="7"/>
      <c r="Q28" s="7">
        <v>25832925477</v>
      </c>
      <c r="R28" s="7"/>
      <c r="S28" s="7">
        <f t="shared" si="2"/>
        <v>25832925477</v>
      </c>
      <c r="T28" s="7"/>
      <c r="U28" s="9">
        <f t="shared" si="3"/>
        <v>8.8452993027833965E-3</v>
      </c>
    </row>
    <row r="29" spans="1:21" x14ac:dyDescent="0.55000000000000004">
      <c r="A29" s="1" t="s">
        <v>82</v>
      </c>
      <c r="C29" s="7">
        <v>0</v>
      </c>
      <c r="D29" s="7"/>
      <c r="E29" s="7">
        <v>-27758872428</v>
      </c>
      <c r="F29" s="7"/>
      <c r="G29" s="7">
        <v>0</v>
      </c>
      <c r="H29" s="7"/>
      <c r="I29" s="7">
        <f t="shared" si="0"/>
        <v>-27758872428</v>
      </c>
      <c r="J29" s="7"/>
      <c r="K29" s="9">
        <f t="shared" si="1"/>
        <v>3.6175183429458489E-2</v>
      </c>
      <c r="L29" s="7"/>
      <c r="M29" s="7">
        <v>0</v>
      </c>
      <c r="N29" s="7"/>
      <c r="O29" s="7">
        <v>13574473056</v>
      </c>
      <c r="P29" s="7"/>
      <c r="Q29" s="7">
        <v>-3486</v>
      </c>
      <c r="R29" s="7"/>
      <c r="S29" s="7">
        <f t="shared" si="2"/>
        <v>13574469570</v>
      </c>
      <c r="T29" s="7"/>
      <c r="U29" s="9">
        <f t="shared" si="3"/>
        <v>4.6479538807975267E-3</v>
      </c>
    </row>
    <row r="30" spans="1:21" x14ac:dyDescent="0.55000000000000004">
      <c r="A30" s="1" t="s">
        <v>47</v>
      </c>
      <c r="C30" s="7">
        <v>0</v>
      </c>
      <c r="D30" s="7"/>
      <c r="E30" s="7">
        <v>16494108825</v>
      </c>
      <c r="F30" s="7"/>
      <c r="G30" s="7">
        <v>0</v>
      </c>
      <c r="H30" s="7"/>
      <c r="I30" s="7">
        <f t="shared" si="0"/>
        <v>16494108825</v>
      </c>
      <c r="J30" s="7"/>
      <c r="K30" s="9">
        <f t="shared" si="1"/>
        <v>-2.1495016189777384E-2</v>
      </c>
      <c r="L30" s="7"/>
      <c r="M30" s="7">
        <v>0</v>
      </c>
      <c r="N30" s="7"/>
      <c r="O30" s="7">
        <v>31835790822</v>
      </c>
      <c r="P30" s="7"/>
      <c r="Q30" s="7">
        <v>4525638250</v>
      </c>
      <c r="R30" s="7"/>
      <c r="S30" s="7">
        <f t="shared" si="2"/>
        <v>36361429072</v>
      </c>
      <c r="T30" s="7"/>
      <c r="U30" s="9">
        <f t="shared" si="3"/>
        <v>1.2450301980127124E-2</v>
      </c>
    </row>
    <row r="31" spans="1:21" x14ac:dyDescent="0.55000000000000004">
      <c r="A31" s="1" t="s">
        <v>201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9">
        <f t="shared" si="1"/>
        <v>0</v>
      </c>
      <c r="L31" s="7"/>
      <c r="M31" s="7">
        <v>0</v>
      </c>
      <c r="N31" s="7"/>
      <c r="O31" s="7">
        <v>0</v>
      </c>
      <c r="P31" s="7"/>
      <c r="Q31" s="7">
        <v>-180917063</v>
      </c>
      <c r="R31" s="7"/>
      <c r="S31" s="7">
        <f t="shared" si="2"/>
        <v>-180917063</v>
      </c>
      <c r="T31" s="7"/>
      <c r="U31" s="9">
        <f t="shared" si="3"/>
        <v>-6.1946742061416742E-5</v>
      </c>
    </row>
    <row r="32" spans="1:21" x14ac:dyDescent="0.55000000000000004">
      <c r="A32" s="1" t="s">
        <v>88</v>
      </c>
      <c r="C32" s="7">
        <v>0</v>
      </c>
      <c r="D32" s="7"/>
      <c r="E32" s="7">
        <v>-10521676668</v>
      </c>
      <c r="F32" s="7"/>
      <c r="G32" s="7">
        <v>0</v>
      </c>
      <c r="H32" s="7"/>
      <c r="I32" s="7">
        <f t="shared" si="0"/>
        <v>-10521676668</v>
      </c>
      <c r="J32" s="7"/>
      <c r="K32" s="9">
        <f t="shared" si="1"/>
        <v>1.3711781140880338E-2</v>
      </c>
      <c r="L32" s="7"/>
      <c r="M32" s="7">
        <v>0</v>
      </c>
      <c r="N32" s="7"/>
      <c r="O32" s="7">
        <v>3428411492</v>
      </c>
      <c r="P32" s="7"/>
      <c r="Q32" s="7">
        <v>2349499141</v>
      </c>
      <c r="R32" s="7"/>
      <c r="S32" s="7">
        <f t="shared" si="2"/>
        <v>5777910633</v>
      </c>
      <c r="T32" s="7"/>
      <c r="U32" s="9">
        <f t="shared" si="3"/>
        <v>1.9783802240718892E-3</v>
      </c>
    </row>
    <row r="33" spans="1:21" x14ac:dyDescent="0.55000000000000004">
      <c r="A33" s="1" t="s">
        <v>26</v>
      </c>
      <c r="C33" s="7">
        <v>0</v>
      </c>
      <c r="D33" s="7"/>
      <c r="E33" s="7">
        <v>-15946802396</v>
      </c>
      <c r="F33" s="7"/>
      <c r="G33" s="7">
        <v>0</v>
      </c>
      <c r="H33" s="7"/>
      <c r="I33" s="7">
        <f t="shared" si="0"/>
        <v>-15946802396</v>
      </c>
      <c r="J33" s="7"/>
      <c r="K33" s="9">
        <f t="shared" si="1"/>
        <v>2.0781769983089751E-2</v>
      </c>
      <c r="L33" s="7"/>
      <c r="M33" s="7">
        <v>0</v>
      </c>
      <c r="N33" s="7"/>
      <c r="O33" s="7">
        <v>9223725307</v>
      </c>
      <c r="P33" s="7"/>
      <c r="Q33" s="7">
        <v>-36876542</v>
      </c>
      <c r="R33" s="7"/>
      <c r="S33" s="7">
        <f t="shared" si="2"/>
        <v>9186848765</v>
      </c>
      <c r="T33" s="7"/>
      <c r="U33" s="9">
        <f t="shared" si="3"/>
        <v>3.1456145781158292E-3</v>
      </c>
    </row>
    <row r="34" spans="1:21" x14ac:dyDescent="0.55000000000000004">
      <c r="A34" s="1" t="s">
        <v>202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9">
        <f t="shared" si="1"/>
        <v>0</v>
      </c>
      <c r="L34" s="7"/>
      <c r="M34" s="7">
        <v>0</v>
      </c>
      <c r="N34" s="7"/>
      <c r="O34" s="7">
        <v>0</v>
      </c>
      <c r="P34" s="7"/>
      <c r="Q34" s="7">
        <v>849459051</v>
      </c>
      <c r="R34" s="7"/>
      <c r="S34" s="7">
        <f t="shared" si="2"/>
        <v>849459051</v>
      </c>
      <c r="T34" s="7"/>
      <c r="U34" s="9">
        <f t="shared" si="3"/>
        <v>2.9085825212646111E-4</v>
      </c>
    </row>
    <row r="35" spans="1:21" x14ac:dyDescent="0.55000000000000004">
      <c r="A35" s="1" t="s">
        <v>91</v>
      </c>
      <c r="C35" s="7">
        <v>0</v>
      </c>
      <c r="D35" s="7"/>
      <c r="E35" s="7">
        <v>-58868526101</v>
      </c>
      <c r="F35" s="7"/>
      <c r="G35" s="7">
        <v>0</v>
      </c>
      <c r="H35" s="7"/>
      <c r="I35" s="7">
        <f t="shared" si="0"/>
        <v>-58868526101</v>
      </c>
      <c r="J35" s="7"/>
      <c r="K35" s="9">
        <f t="shared" si="1"/>
        <v>7.6717083355931318E-2</v>
      </c>
      <c r="L35" s="7"/>
      <c r="M35" s="7">
        <v>0</v>
      </c>
      <c r="N35" s="7"/>
      <c r="O35" s="7">
        <v>68609583347</v>
      </c>
      <c r="P35" s="7"/>
      <c r="Q35" s="7">
        <v>782612072</v>
      </c>
      <c r="R35" s="7"/>
      <c r="S35" s="7">
        <f t="shared" si="2"/>
        <v>69392195419</v>
      </c>
      <c r="T35" s="7"/>
      <c r="U35" s="9">
        <f t="shared" si="3"/>
        <v>2.3760171425600787E-2</v>
      </c>
    </row>
    <row r="36" spans="1:21" x14ac:dyDescent="0.55000000000000004">
      <c r="A36" s="1" t="s">
        <v>203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9">
        <f t="shared" si="1"/>
        <v>0</v>
      </c>
      <c r="L36" s="7"/>
      <c r="M36" s="7">
        <v>0</v>
      </c>
      <c r="N36" s="7"/>
      <c r="O36" s="7">
        <v>0</v>
      </c>
      <c r="P36" s="7"/>
      <c r="Q36" s="7">
        <v>-398959992</v>
      </c>
      <c r="R36" s="7"/>
      <c r="S36" s="7">
        <f t="shared" si="2"/>
        <v>-398959992</v>
      </c>
      <c r="T36" s="7"/>
      <c r="U36" s="9">
        <f t="shared" si="3"/>
        <v>-1.3660553243255384E-4</v>
      </c>
    </row>
    <row r="37" spans="1:21" x14ac:dyDescent="0.55000000000000004">
      <c r="A37" s="1" t="s">
        <v>64</v>
      </c>
      <c r="C37" s="7">
        <v>0</v>
      </c>
      <c r="D37" s="7"/>
      <c r="E37" s="7">
        <v>-7740797832</v>
      </c>
      <c r="F37" s="7"/>
      <c r="G37" s="7">
        <v>0</v>
      </c>
      <c r="H37" s="7"/>
      <c r="I37" s="7">
        <f t="shared" si="0"/>
        <v>-7740797832</v>
      </c>
      <c r="J37" s="7"/>
      <c r="K37" s="9">
        <f t="shared" si="1"/>
        <v>1.0087757785885328E-2</v>
      </c>
      <c r="L37" s="7"/>
      <c r="M37" s="7">
        <v>0</v>
      </c>
      <c r="N37" s="7"/>
      <c r="O37" s="7">
        <v>10229687723</v>
      </c>
      <c r="P37" s="7"/>
      <c r="Q37" s="7">
        <v>950065102</v>
      </c>
      <c r="R37" s="7"/>
      <c r="S37" s="7">
        <f t="shared" si="2"/>
        <v>11179752825</v>
      </c>
      <c r="T37" s="7"/>
      <c r="U37" s="9">
        <f t="shared" si="3"/>
        <v>3.827993076367098E-3</v>
      </c>
    </row>
    <row r="38" spans="1:21" x14ac:dyDescent="0.55000000000000004">
      <c r="A38" s="1" t="s">
        <v>80</v>
      </c>
      <c r="C38" s="7">
        <v>0</v>
      </c>
      <c r="D38" s="7"/>
      <c r="E38" s="7">
        <v>-2248541100</v>
      </c>
      <c r="F38" s="7"/>
      <c r="G38" s="7">
        <v>0</v>
      </c>
      <c r="H38" s="7"/>
      <c r="I38" s="7">
        <f t="shared" si="0"/>
        <v>-2248541100</v>
      </c>
      <c r="J38" s="7"/>
      <c r="K38" s="9">
        <f t="shared" si="1"/>
        <v>2.9302842524370118E-3</v>
      </c>
      <c r="L38" s="7"/>
      <c r="M38" s="7">
        <v>0</v>
      </c>
      <c r="N38" s="7"/>
      <c r="O38" s="7">
        <v>16269221135</v>
      </c>
      <c r="P38" s="7"/>
      <c r="Q38" s="7">
        <v>646317719</v>
      </c>
      <c r="R38" s="7"/>
      <c r="S38" s="7">
        <f t="shared" si="2"/>
        <v>16915538854</v>
      </c>
      <c r="T38" s="7"/>
      <c r="U38" s="9">
        <f t="shared" si="3"/>
        <v>5.791949663800428E-3</v>
      </c>
    </row>
    <row r="39" spans="1:21" x14ac:dyDescent="0.55000000000000004">
      <c r="A39" s="1" t="s">
        <v>54</v>
      </c>
      <c r="C39" s="7">
        <v>0</v>
      </c>
      <c r="D39" s="7"/>
      <c r="E39" s="7">
        <v>194931</v>
      </c>
      <c r="F39" s="7"/>
      <c r="G39" s="7">
        <v>0</v>
      </c>
      <c r="H39" s="7"/>
      <c r="I39" s="7">
        <f t="shared" si="0"/>
        <v>194931</v>
      </c>
      <c r="J39" s="7"/>
      <c r="K39" s="9">
        <f t="shared" si="1"/>
        <v>-2.5403282137551281E-7</v>
      </c>
      <c r="L39" s="7"/>
      <c r="M39" s="7">
        <v>0</v>
      </c>
      <c r="N39" s="7"/>
      <c r="O39" s="7">
        <v>4479352615</v>
      </c>
      <c r="P39" s="7"/>
      <c r="Q39" s="7">
        <v>92049103</v>
      </c>
      <c r="R39" s="7"/>
      <c r="S39" s="7">
        <f t="shared" si="2"/>
        <v>4571401718</v>
      </c>
      <c r="T39" s="7"/>
      <c r="U39" s="9">
        <f t="shared" si="3"/>
        <v>1.5652666386921357E-3</v>
      </c>
    </row>
    <row r="40" spans="1:21" x14ac:dyDescent="0.55000000000000004">
      <c r="A40" s="1" t="s">
        <v>87</v>
      </c>
      <c r="C40" s="7">
        <v>0</v>
      </c>
      <c r="D40" s="7"/>
      <c r="E40" s="7">
        <v>16079165197</v>
      </c>
      <c r="F40" s="7"/>
      <c r="G40" s="7">
        <v>0</v>
      </c>
      <c r="H40" s="7"/>
      <c r="I40" s="7">
        <f t="shared" si="0"/>
        <v>16079165197</v>
      </c>
      <c r="J40" s="7"/>
      <c r="K40" s="9">
        <f t="shared" si="1"/>
        <v>-2.0954264331260106E-2</v>
      </c>
      <c r="L40" s="7"/>
      <c r="M40" s="7">
        <v>0</v>
      </c>
      <c r="N40" s="7"/>
      <c r="O40" s="7">
        <v>157380086577</v>
      </c>
      <c r="P40" s="7"/>
      <c r="Q40" s="7">
        <v>-536791819</v>
      </c>
      <c r="R40" s="7"/>
      <c r="S40" s="7">
        <f t="shared" si="2"/>
        <v>156843294758</v>
      </c>
      <c r="T40" s="7"/>
      <c r="U40" s="9">
        <f t="shared" si="3"/>
        <v>5.3703785388316758E-2</v>
      </c>
    </row>
    <row r="41" spans="1:21" x14ac:dyDescent="0.55000000000000004">
      <c r="A41" s="1" t="s">
        <v>85</v>
      </c>
      <c r="C41" s="7">
        <v>0</v>
      </c>
      <c r="D41" s="7"/>
      <c r="E41" s="7">
        <v>-7387121064</v>
      </c>
      <c r="F41" s="7"/>
      <c r="G41" s="7">
        <v>0</v>
      </c>
      <c r="H41" s="7"/>
      <c r="I41" s="7">
        <f t="shared" si="0"/>
        <v>-7387121064</v>
      </c>
      <c r="J41" s="7"/>
      <c r="K41" s="9">
        <f t="shared" si="1"/>
        <v>9.6268485039855151E-3</v>
      </c>
      <c r="L41" s="7"/>
      <c r="M41" s="7">
        <v>0</v>
      </c>
      <c r="N41" s="7"/>
      <c r="O41" s="7">
        <v>155697782462</v>
      </c>
      <c r="P41" s="7"/>
      <c r="Q41" s="7">
        <v>-2146</v>
      </c>
      <c r="R41" s="7"/>
      <c r="S41" s="7">
        <f t="shared" si="2"/>
        <v>155697780316</v>
      </c>
      <c r="T41" s="7"/>
      <c r="U41" s="9">
        <f t="shared" si="3"/>
        <v>5.3311556559871749E-2</v>
      </c>
    </row>
    <row r="42" spans="1:21" x14ac:dyDescent="0.55000000000000004">
      <c r="A42" s="1" t="s">
        <v>21</v>
      </c>
      <c r="C42" s="7">
        <v>0</v>
      </c>
      <c r="D42" s="7"/>
      <c r="E42" s="7">
        <v>-11833438479</v>
      </c>
      <c r="F42" s="7"/>
      <c r="G42" s="7">
        <v>0</v>
      </c>
      <c r="H42" s="7"/>
      <c r="I42" s="7">
        <f t="shared" si="0"/>
        <v>-11833438479</v>
      </c>
      <c r="J42" s="7"/>
      <c r="K42" s="9">
        <f t="shared" si="1"/>
        <v>1.5421260668615702E-2</v>
      </c>
      <c r="L42" s="7"/>
      <c r="M42" s="7">
        <v>0</v>
      </c>
      <c r="N42" s="7"/>
      <c r="O42" s="7">
        <v>-1053421917</v>
      </c>
      <c r="P42" s="7"/>
      <c r="Q42" s="7">
        <v>1366314882</v>
      </c>
      <c r="R42" s="7"/>
      <c r="S42" s="7">
        <f t="shared" si="2"/>
        <v>312892965</v>
      </c>
      <c r="T42" s="7"/>
      <c r="U42" s="9">
        <f t="shared" si="3"/>
        <v>1.0713583049757388E-4</v>
      </c>
    </row>
    <row r="43" spans="1:21" x14ac:dyDescent="0.55000000000000004">
      <c r="A43" s="1" t="s">
        <v>204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9">
        <f t="shared" si="1"/>
        <v>0</v>
      </c>
      <c r="L43" s="7"/>
      <c r="M43" s="7">
        <v>0</v>
      </c>
      <c r="N43" s="7"/>
      <c r="O43" s="7">
        <v>0</v>
      </c>
      <c r="P43" s="7"/>
      <c r="Q43" s="7">
        <v>-420901705</v>
      </c>
      <c r="R43" s="7"/>
      <c r="S43" s="7">
        <f t="shared" si="2"/>
        <v>-420901705</v>
      </c>
      <c r="T43" s="7"/>
      <c r="U43" s="9">
        <f t="shared" si="3"/>
        <v>-1.4411846467375782E-4</v>
      </c>
    </row>
    <row r="44" spans="1:21" x14ac:dyDescent="0.55000000000000004">
      <c r="A44" s="1" t="s">
        <v>35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9">
        <f t="shared" si="1"/>
        <v>0</v>
      </c>
      <c r="L44" s="7"/>
      <c r="M44" s="7">
        <v>0</v>
      </c>
      <c r="N44" s="7"/>
      <c r="O44" s="7">
        <v>-6854972248</v>
      </c>
      <c r="P44" s="7"/>
      <c r="Q44" s="7">
        <v>-1265156562</v>
      </c>
      <c r="R44" s="7"/>
      <c r="S44" s="7">
        <f t="shared" si="2"/>
        <v>-8120128810</v>
      </c>
      <c r="T44" s="7"/>
      <c r="U44" s="9">
        <f t="shared" si="3"/>
        <v>-2.780365304175587E-3</v>
      </c>
    </row>
    <row r="45" spans="1:21" x14ac:dyDescent="0.55000000000000004">
      <c r="A45" s="1" t="s">
        <v>205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9">
        <f t="shared" si="1"/>
        <v>0</v>
      </c>
      <c r="L45" s="7"/>
      <c r="M45" s="7">
        <v>0</v>
      </c>
      <c r="N45" s="7"/>
      <c r="O45" s="7">
        <v>0</v>
      </c>
      <c r="P45" s="7"/>
      <c r="Q45" s="7">
        <v>-155101515</v>
      </c>
      <c r="R45" s="7"/>
      <c r="S45" s="7">
        <f t="shared" si="2"/>
        <v>-155101515</v>
      </c>
      <c r="T45" s="7"/>
      <c r="U45" s="9">
        <f t="shared" si="3"/>
        <v>-5.3107392877806993E-5</v>
      </c>
    </row>
    <row r="46" spans="1:21" x14ac:dyDescent="0.55000000000000004">
      <c r="A46" s="1" t="s">
        <v>207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9">
        <f t="shared" si="1"/>
        <v>0</v>
      </c>
      <c r="L46" s="7"/>
      <c r="M46" s="7">
        <v>0</v>
      </c>
      <c r="N46" s="7"/>
      <c r="O46" s="7">
        <v>0</v>
      </c>
      <c r="P46" s="7"/>
      <c r="Q46" s="7">
        <v>3045168757</v>
      </c>
      <c r="R46" s="7"/>
      <c r="S46" s="7">
        <f t="shared" si="2"/>
        <v>3045168757</v>
      </c>
      <c r="T46" s="7"/>
      <c r="U46" s="9">
        <f t="shared" si="3"/>
        <v>1.0426782327511255E-3</v>
      </c>
    </row>
    <row r="47" spans="1:21" x14ac:dyDescent="0.55000000000000004">
      <c r="A47" s="1" t="s">
        <v>76</v>
      </c>
      <c r="C47" s="7">
        <v>0</v>
      </c>
      <c r="D47" s="7"/>
      <c r="E47" s="7">
        <v>-5535781923</v>
      </c>
      <c r="F47" s="7"/>
      <c r="G47" s="7">
        <v>0</v>
      </c>
      <c r="H47" s="7"/>
      <c r="I47" s="7">
        <f t="shared" si="0"/>
        <v>-5535781923</v>
      </c>
      <c r="J47" s="7"/>
      <c r="K47" s="9">
        <f t="shared" si="1"/>
        <v>7.2141952815060299E-3</v>
      </c>
      <c r="L47" s="7"/>
      <c r="M47" s="7">
        <v>0</v>
      </c>
      <c r="N47" s="7"/>
      <c r="O47" s="7">
        <v>11737259169</v>
      </c>
      <c r="P47" s="7"/>
      <c r="Q47" s="7">
        <v>709297350</v>
      </c>
      <c r="R47" s="7"/>
      <c r="S47" s="7">
        <f t="shared" si="2"/>
        <v>12446556519</v>
      </c>
      <c r="T47" s="7"/>
      <c r="U47" s="9">
        <f t="shared" si="3"/>
        <v>4.2617518405952569E-3</v>
      </c>
    </row>
    <row r="48" spans="1:21" x14ac:dyDescent="0.55000000000000004">
      <c r="A48" s="1" t="s">
        <v>73</v>
      </c>
      <c r="C48" s="7">
        <v>0</v>
      </c>
      <c r="D48" s="7"/>
      <c r="E48" s="7">
        <v>-15869213010</v>
      </c>
      <c r="F48" s="7"/>
      <c r="G48" s="7">
        <v>0</v>
      </c>
      <c r="H48" s="7"/>
      <c r="I48" s="7">
        <f t="shared" si="0"/>
        <v>-15869213010</v>
      </c>
      <c r="J48" s="7"/>
      <c r="K48" s="9">
        <f t="shared" si="1"/>
        <v>2.0680655995912883E-2</v>
      </c>
      <c r="L48" s="7"/>
      <c r="M48" s="7">
        <v>0</v>
      </c>
      <c r="N48" s="7"/>
      <c r="O48" s="7">
        <v>1079538301</v>
      </c>
      <c r="P48" s="7"/>
      <c r="Q48" s="7">
        <v>-7057</v>
      </c>
      <c r="R48" s="7"/>
      <c r="S48" s="7">
        <f t="shared" si="2"/>
        <v>1079531244</v>
      </c>
      <c r="T48" s="7"/>
      <c r="U48" s="9">
        <f t="shared" si="3"/>
        <v>3.6963591167356248E-4</v>
      </c>
    </row>
    <row r="49" spans="1:21" x14ac:dyDescent="0.55000000000000004">
      <c r="A49" s="1" t="s">
        <v>104</v>
      </c>
      <c r="C49" s="7">
        <v>0</v>
      </c>
      <c r="D49" s="7"/>
      <c r="E49" s="7">
        <v>251560839</v>
      </c>
      <c r="F49" s="7"/>
      <c r="G49" s="7">
        <v>0</v>
      </c>
      <c r="H49" s="7"/>
      <c r="I49" s="7">
        <f t="shared" si="0"/>
        <v>251560839</v>
      </c>
      <c r="J49" s="7"/>
      <c r="K49" s="9">
        <f t="shared" si="1"/>
        <v>-3.2783246214691938E-4</v>
      </c>
      <c r="L49" s="7"/>
      <c r="M49" s="7">
        <v>0</v>
      </c>
      <c r="N49" s="7"/>
      <c r="O49" s="7">
        <v>251560839</v>
      </c>
      <c r="P49" s="7"/>
      <c r="Q49" s="7">
        <v>2163259611</v>
      </c>
      <c r="R49" s="7"/>
      <c r="S49" s="7">
        <f t="shared" si="2"/>
        <v>2414820450</v>
      </c>
      <c r="T49" s="7"/>
      <c r="U49" s="9">
        <f t="shared" si="3"/>
        <v>8.2684439521762683E-4</v>
      </c>
    </row>
    <row r="50" spans="1:21" x14ac:dyDescent="0.55000000000000004">
      <c r="A50" s="1" t="s">
        <v>66</v>
      </c>
      <c r="C50" s="7">
        <v>0</v>
      </c>
      <c r="D50" s="7"/>
      <c r="E50" s="7">
        <v>-63767191977</v>
      </c>
      <c r="F50" s="7"/>
      <c r="G50" s="7">
        <v>0</v>
      </c>
      <c r="H50" s="7"/>
      <c r="I50" s="7">
        <f t="shared" si="0"/>
        <v>-63767191977</v>
      </c>
      <c r="J50" s="7"/>
      <c r="K50" s="9">
        <f t="shared" si="1"/>
        <v>8.3100993116083516E-2</v>
      </c>
      <c r="L50" s="7"/>
      <c r="M50" s="7">
        <v>0</v>
      </c>
      <c r="N50" s="7"/>
      <c r="O50" s="7">
        <v>196709285745</v>
      </c>
      <c r="P50" s="7"/>
      <c r="Q50" s="7">
        <v>513078313</v>
      </c>
      <c r="R50" s="7"/>
      <c r="S50" s="7">
        <f t="shared" si="2"/>
        <v>197222364058</v>
      </c>
      <c r="T50" s="7"/>
      <c r="U50" s="9">
        <f t="shared" si="3"/>
        <v>6.7529743808873097E-2</v>
      </c>
    </row>
    <row r="51" spans="1:21" x14ac:dyDescent="0.55000000000000004">
      <c r="A51" s="1" t="s">
        <v>208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9">
        <f t="shared" si="1"/>
        <v>0</v>
      </c>
      <c r="L51" s="7"/>
      <c r="M51" s="7">
        <v>0</v>
      </c>
      <c r="N51" s="7"/>
      <c r="O51" s="7">
        <v>0</v>
      </c>
      <c r="P51" s="7"/>
      <c r="Q51" s="7">
        <v>-328285391</v>
      </c>
      <c r="R51" s="7"/>
      <c r="S51" s="7">
        <f t="shared" si="2"/>
        <v>-328285391</v>
      </c>
      <c r="T51" s="7"/>
      <c r="U51" s="9">
        <f t="shared" si="3"/>
        <v>-1.1240626009282684E-4</v>
      </c>
    </row>
    <row r="52" spans="1:21" x14ac:dyDescent="0.55000000000000004">
      <c r="A52" s="1" t="s">
        <v>209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9">
        <f t="shared" si="1"/>
        <v>0</v>
      </c>
      <c r="L52" s="7"/>
      <c r="M52" s="7">
        <v>0</v>
      </c>
      <c r="N52" s="7"/>
      <c r="O52" s="7">
        <v>0</v>
      </c>
      <c r="P52" s="7"/>
      <c r="Q52" s="7">
        <v>510188857</v>
      </c>
      <c r="R52" s="7"/>
      <c r="S52" s="7">
        <f t="shared" si="2"/>
        <v>510188857</v>
      </c>
      <c r="T52" s="7"/>
      <c r="U52" s="9">
        <f t="shared" si="3"/>
        <v>1.7469075057441116E-4</v>
      </c>
    </row>
    <row r="53" spans="1:21" x14ac:dyDescent="0.55000000000000004">
      <c r="A53" s="1" t="s">
        <v>210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9">
        <f t="shared" si="1"/>
        <v>0</v>
      </c>
      <c r="L53" s="7"/>
      <c r="M53" s="7">
        <v>0</v>
      </c>
      <c r="N53" s="7"/>
      <c r="O53" s="7">
        <v>0</v>
      </c>
      <c r="P53" s="7"/>
      <c r="Q53" s="7">
        <f>'درآمد ناشی از فروش'!Q55</f>
        <v>-146204765</v>
      </c>
      <c r="R53" s="7"/>
      <c r="S53" s="7">
        <f t="shared" si="2"/>
        <v>-146204765</v>
      </c>
      <c r="T53" s="7"/>
      <c r="U53" s="9">
        <f t="shared" si="3"/>
        <v>-5.0061109302913292E-5</v>
      </c>
    </row>
    <row r="54" spans="1:21" x14ac:dyDescent="0.55000000000000004">
      <c r="A54" s="1" t="s">
        <v>89</v>
      </c>
      <c r="C54" s="7">
        <v>0</v>
      </c>
      <c r="D54" s="7"/>
      <c r="E54" s="7">
        <v>-120739865322</v>
      </c>
      <c r="F54" s="7"/>
      <c r="G54" s="7">
        <v>0</v>
      </c>
      <c r="H54" s="7"/>
      <c r="I54" s="7">
        <f t="shared" si="0"/>
        <v>-120739865322</v>
      </c>
      <c r="J54" s="7"/>
      <c r="K54" s="9">
        <f t="shared" si="1"/>
        <v>0.15734741339369882</v>
      </c>
      <c r="L54" s="7"/>
      <c r="M54" s="7">
        <v>106900244713</v>
      </c>
      <c r="N54" s="7"/>
      <c r="O54" s="7">
        <v>-148008808417</v>
      </c>
      <c r="P54" s="7"/>
      <c r="Q54" s="7">
        <v>0</v>
      </c>
      <c r="R54" s="7"/>
      <c r="S54" s="7">
        <f t="shared" si="2"/>
        <v>-41108563704</v>
      </c>
      <c r="T54" s="7"/>
      <c r="U54" s="9">
        <f t="shared" si="3"/>
        <v>-1.4075740287067375E-2</v>
      </c>
    </row>
    <row r="55" spans="1:21" x14ac:dyDescent="0.55000000000000004">
      <c r="A55" s="1" t="s">
        <v>27</v>
      </c>
      <c r="C55" s="7">
        <v>0</v>
      </c>
      <c r="D55" s="7"/>
      <c r="E55" s="7">
        <v>-78266140730</v>
      </c>
      <c r="F55" s="7"/>
      <c r="G55" s="7">
        <v>0</v>
      </c>
      <c r="H55" s="7"/>
      <c r="I55" s="7">
        <f t="shared" si="0"/>
        <v>-78266140730</v>
      </c>
      <c r="J55" s="7"/>
      <c r="K55" s="9">
        <f t="shared" si="1"/>
        <v>0.10199592957413053</v>
      </c>
      <c r="L55" s="7"/>
      <c r="M55" s="7">
        <v>108647291500</v>
      </c>
      <c r="N55" s="7"/>
      <c r="O55" s="7">
        <v>-225997260004</v>
      </c>
      <c r="P55" s="7"/>
      <c r="Q55" s="7">
        <v>0</v>
      </c>
      <c r="R55" s="7"/>
      <c r="S55" s="7">
        <f t="shared" si="2"/>
        <v>-117349968504</v>
      </c>
      <c r="T55" s="7"/>
      <c r="U55" s="9">
        <f t="shared" si="3"/>
        <v>-4.0181109008124161E-2</v>
      </c>
    </row>
    <row r="56" spans="1:21" x14ac:dyDescent="0.55000000000000004">
      <c r="A56" s="1" t="s">
        <v>40</v>
      </c>
      <c r="C56" s="7">
        <v>0</v>
      </c>
      <c r="D56" s="7"/>
      <c r="E56" s="7">
        <v>-1438725145</v>
      </c>
      <c r="F56" s="7"/>
      <c r="G56" s="7">
        <v>0</v>
      </c>
      <c r="H56" s="7"/>
      <c r="I56" s="7">
        <f t="shared" si="0"/>
        <v>-1438725145</v>
      </c>
      <c r="J56" s="7"/>
      <c r="K56" s="9">
        <f t="shared" si="1"/>
        <v>1.8749373253522724E-3</v>
      </c>
      <c r="L56" s="7"/>
      <c r="M56" s="7">
        <v>2020969812</v>
      </c>
      <c r="N56" s="7"/>
      <c r="O56" s="7">
        <v>1750050947</v>
      </c>
      <c r="P56" s="7"/>
      <c r="Q56" s="7">
        <v>0</v>
      </c>
      <c r="R56" s="7"/>
      <c r="S56" s="7">
        <f t="shared" si="2"/>
        <v>3771020759</v>
      </c>
      <c r="T56" s="7"/>
      <c r="U56" s="9">
        <f t="shared" si="3"/>
        <v>1.2912129259251847E-3</v>
      </c>
    </row>
    <row r="57" spans="1:21" x14ac:dyDescent="0.55000000000000004">
      <c r="A57" s="1" t="s">
        <v>57</v>
      </c>
      <c r="C57" s="7">
        <v>0</v>
      </c>
      <c r="D57" s="7"/>
      <c r="E57" s="7">
        <v>-45626787304</v>
      </c>
      <c r="F57" s="7"/>
      <c r="G57" s="7">
        <v>0</v>
      </c>
      <c r="H57" s="7"/>
      <c r="I57" s="7">
        <f t="shared" si="0"/>
        <v>-45626787304</v>
      </c>
      <c r="J57" s="7"/>
      <c r="K57" s="9">
        <f t="shared" si="1"/>
        <v>5.9460534800188522E-2</v>
      </c>
      <c r="L57" s="7"/>
      <c r="M57" s="7">
        <v>27196968105</v>
      </c>
      <c r="N57" s="7"/>
      <c r="O57" s="7">
        <v>25516184665</v>
      </c>
      <c r="P57" s="7"/>
      <c r="Q57" s="7">
        <v>0</v>
      </c>
      <c r="R57" s="7"/>
      <c r="S57" s="7">
        <f t="shared" si="2"/>
        <v>52713152770</v>
      </c>
      <c r="T57" s="7"/>
      <c r="U57" s="9">
        <f t="shared" si="3"/>
        <v>1.8049199029321214E-2</v>
      </c>
    </row>
    <row r="58" spans="1:21" x14ac:dyDescent="0.55000000000000004">
      <c r="A58" s="1" t="s">
        <v>98</v>
      </c>
      <c r="C58" s="7">
        <v>0</v>
      </c>
      <c r="D58" s="7"/>
      <c r="E58" s="7">
        <v>-19675048584</v>
      </c>
      <c r="F58" s="7"/>
      <c r="G58" s="7">
        <v>0</v>
      </c>
      <c r="H58" s="7"/>
      <c r="I58" s="7">
        <f t="shared" si="0"/>
        <v>-19675048584</v>
      </c>
      <c r="J58" s="7"/>
      <c r="K58" s="9">
        <f t="shared" si="1"/>
        <v>2.564039635816678E-2</v>
      </c>
      <c r="L58" s="7"/>
      <c r="M58" s="7">
        <v>0</v>
      </c>
      <c r="N58" s="7"/>
      <c r="O58" s="7">
        <v>58839345926</v>
      </c>
      <c r="P58" s="7"/>
      <c r="Q58" s="7">
        <v>0</v>
      </c>
      <c r="R58" s="7"/>
      <c r="S58" s="7">
        <f t="shared" si="2"/>
        <v>58839345926</v>
      </c>
      <c r="T58" s="7"/>
      <c r="U58" s="9">
        <f t="shared" si="3"/>
        <v>2.01468326132422E-2</v>
      </c>
    </row>
    <row r="59" spans="1:21" x14ac:dyDescent="0.55000000000000004">
      <c r="A59" s="1" t="s">
        <v>86</v>
      </c>
      <c r="C59" s="7">
        <v>0</v>
      </c>
      <c r="D59" s="7"/>
      <c r="E59" s="7">
        <v>22207494123</v>
      </c>
      <c r="F59" s="7"/>
      <c r="G59" s="7">
        <v>0</v>
      </c>
      <c r="H59" s="7"/>
      <c r="I59" s="7">
        <f t="shared" si="0"/>
        <v>22207494123</v>
      </c>
      <c r="J59" s="7"/>
      <c r="K59" s="9">
        <f t="shared" si="1"/>
        <v>-2.894066304356829E-2</v>
      </c>
      <c r="L59" s="7"/>
      <c r="M59" s="7">
        <v>0</v>
      </c>
      <c r="N59" s="7"/>
      <c r="O59" s="7">
        <v>104783636896</v>
      </c>
      <c r="P59" s="7"/>
      <c r="Q59" s="7">
        <v>0</v>
      </c>
      <c r="R59" s="7"/>
      <c r="S59" s="7">
        <f t="shared" si="2"/>
        <v>104783636896</v>
      </c>
      <c r="T59" s="7"/>
      <c r="U59" s="9">
        <f t="shared" si="3"/>
        <v>3.5878345687347699E-2</v>
      </c>
    </row>
    <row r="60" spans="1:21" x14ac:dyDescent="0.55000000000000004">
      <c r="A60" s="1" t="s">
        <v>92</v>
      </c>
      <c r="C60" s="7">
        <v>0</v>
      </c>
      <c r="D60" s="7"/>
      <c r="E60" s="7">
        <v>-37973844091</v>
      </c>
      <c r="F60" s="7"/>
      <c r="G60" s="7">
        <v>0</v>
      </c>
      <c r="H60" s="7"/>
      <c r="I60" s="7">
        <f t="shared" si="0"/>
        <v>-37973844091</v>
      </c>
      <c r="J60" s="7"/>
      <c r="K60" s="9">
        <f t="shared" si="1"/>
        <v>4.9487268586887546E-2</v>
      </c>
      <c r="L60" s="7"/>
      <c r="M60" s="7">
        <v>0</v>
      </c>
      <c r="N60" s="7"/>
      <c r="O60" s="7">
        <v>12950454701</v>
      </c>
      <c r="P60" s="7"/>
      <c r="Q60" s="7">
        <v>0</v>
      </c>
      <c r="R60" s="7"/>
      <c r="S60" s="7">
        <f t="shared" si="2"/>
        <v>12950454701</v>
      </c>
      <c r="T60" s="7"/>
      <c r="U60" s="9">
        <f t="shared" si="3"/>
        <v>4.434288638329867E-3</v>
      </c>
    </row>
    <row r="61" spans="1:21" x14ac:dyDescent="0.55000000000000004">
      <c r="A61" s="1" t="s">
        <v>63</v>
      </c>
      <c r="C61" s="7">
        <v>0</v>
      </c>
      <c r="D61" s="7"/>
      <c r="E61" s="7">
        <v>-42685302240</v>
      </c>
      <c r="F61" s="7"/>
      <c r="G61" s="7">
        <v>0</v>
      </c>
      <c r="H61" s="7"/>
      <c r="I61" s="7">
        <f t="shared" si="0"/>
        <v>-42685302240</v>
      </c>
      <c r="J61" s="7"/>
      <c r="K61" s="9">
        <f t="shared" si="1"/>
        <v>5.5627210445202135E-2</v>
      </c>
      <c r="L61" s="7"/>
      <c r="M61" s="7">
        <v>0</v>
      </c>
      <c r="N61" s="7"/>
      <c r="O61" s="7">
        <v>23163551910</v>
      </c>
      <c r="P61" s="7"/>
      <c r="Q61" s="7">
        <v>0</v>
      </c>
      <c r="R61" s="7"/>
      <c r="S61" s="7">
        <f t="shared" si="2"/>
        <v>23163551910</v>
      </c>
      <c r="T61" s="7"/>
      <c r="U61" s="9">
        <f t="shared" si="3"/>
        <v>7.9312948795493485E-3</v>
      </c>
    </row>
    <row r="62" spans="1:21" x14ac:dyDescent="0.55000000000000004">
      <c r="A62" s="1" t="s">
        <v>16</v>
      </c>
      <c r="C62" s="7">
        <v>0</v>
      </c>
      <c r="D62" s="7"/>
      <c r="E62" s="7">
        <v>-10066578780</v>
      </c>
      <c r="F62" s="7"/>
      <c r="G62" s="7">
        <v>0</v>
      </c>
      <c r="H62" s="7"/>
      <c r="I62" s="7">
        <f t="shared" si="0"/>
        <v>-10066578780</v>
      </c>
      <c r="J62" s="7"/>
      <c r="K62" s="9">
        <f t="shared" si="1"/>
        <v>1.3118700509833058E-2</v>
      </c>
      <c r="L62" s="7"/>
      <c r="M62" s="7">
        <v>0</v>
      </c>
      <c r="N62" s="7"/>
      <c r="O62" s="7">
        <v>59687617067</v>
      </c>
      <c r="P62" s="7"/>
      <c r="Q62" s="7">
        <v>0</v>
      </c>
      <c r="R62" s="7"/>
      <c r="S62" s="7">
        <f t="shared" si="2"/>
        <v>59687617067</v>
      </c>
      <c r="T62" s="7"/>
      <c r="U62" s="9">
        <f t="shared" si="3"/>
        <v>2.0437284120127821E-2</v>
      </c>
    </row>
    <row r="63" spans="1:21" x14ac:dyDescent="0.55000000000000004">
      <c r="A63" s="1" t="s">
        <v>18</v>
      </c>
      <c r="C63" s="7">
        <v>0</v>
      </c>
      <c r="D63" s="7"/>
      <c r="E63" s="7">
        <v>-17729125052</v>
      </c>
      <c r="F63" s="7"/>
      <c r="G63" s="7">
        <v>0</v>
      </c>
      <c r="H63" s="7"/>
      <c r="I63" s="7">
        <f t="shared" si="0"/>
        <v>-17729125052</v>
      </c>
      <c r="J63" s="7"/>
      <c r="K63" s="9">
        <f t="shared" si="1"/>
        <v>2.3104481367657508E-2</v>
      </c>
      <c r="L63" s="7"/>
      <c r="M63" s="7">
        <v>0</v>
      </c>
      <c r="N63" s="7"/>
      <c r="O63" s="7">
        <v>-827310538</v>
      </c>
      <c r="P63" s="7"/>
      <c r="Q63" s="7">
        <v>0</v>
      </c>
      <c r="R63" s="7"/>
      <c r="S63" s="7">
        <f t="shared" si="2"/>
        <v>-827310538</v>
      </c>
      <c r="T63" s="7"/>
      <c r="U63" s="9">
        <f t="shared" si="3"/>
        <v>-2.8327451071974294E-4</v>
      </c>
    </row>
    <row r="64" spans="1:21" x14ac:dyDescent="0.55000000000000004">
      <c r="A64" s="1" t="s">
        <v>61</v>
      </c>
      <c r="C64" s="7">
        <v>0</v>
      </c>
      <c r="D64" s="7"/>
      <c r="E64" s="7">
        <v>-43999309101</v>
      </c>
      <c r="F64" s="7"/>
      <c r="G64" s="7">
        <v>0</v>
      </c>
      <c r="H64" s="7"/>
      <c r="I64" s="7">
        <f t="shared" si="0"/>
        <v>-43999309101</v>
      </c>
      <c r="J64" s="7"/>
      <c r="K64" s="9">
        <f t="shared" si="1"/>
        <v>5.7339615707610946E-2</v>
      </c>
      <c r="L64" s="7"/>
      <c r="M64" s="7">
        <v>0</v>
      </c>
      <c r="N64" s="7"/>
      <c r="O64" s="7">
        <v>60155031046</v>
      </c>
      <c r="P64" s="7"/>
      <c r="Q64" s="7">
        <v>0</v>
      </c>
      <c r="R64" s="7"/>
      <c r="S64" s="7">
        <f t="shared" si="2"/>
        <v>60155031046</v>
      </c>
      <c r="T64" s="7"/>
      <c r="U64" s="9">
        <f t="shared" si="3"/>
        <v>2.0597328577587389E-2</v>
      </c>
    </row>
    <row r="65" spans="1:21" x14ac:dyDescent="0.55000000000000004">
      <c r="A65" s="1" t="s">
        <v>65</v>
      </c>
      <c r="C65" s="7">
        <v>0</v>
      </c>
      <c r="D65" s="7"/>
      <c r="E65" s="7">
        <v>-15993725326</v>
      </c>
      <c r="F65" s="7"/>
      <c r="G65" s="7">
        <v>0</v>
      </c>
      <c r="H65" s="7"/>
      <c r="I65" s="7">
        <f t="shared" si="0"/>
        <v>-15993725326</v>
      </c>
      <c r="J65" s="7"/>
      <c r="K65" s="9">
        <f t="shared" si="1"/>
        <v>2.084291964268779E-2</v>
      </c>
      <c r="L65" s="7"/>
      <c r="M65" s="7">
        <v>0</v>
      </c>
      <c r="N65" s="7"/>
      <c r="O65" s="7">
        <v>37886775570</v>
      </c>
      <c r="P65" s="7"/>
      <c r="Q65" s="7">
        <v>0</v>
      </c>
      <c r="R65" s="7"/>
      <c r="S65" s="7">
        <f t="shared" si="2"/>
        <v>37886775570</v>
      </c>
      <c r="T65" s="7"/>
      <c r="U65" s="9">
        <f t="shared" si="3"/>
        <v>1.2972586857512578E-2</v>
      </c>
    </row>
    <row r="66" spans="1:21" x14ac:dyDescent="0.55000000000000004">
      <c r="A66" s="1" t="s">
        <v>84</v>
      </c>
      <c r="C66" s="7">
        <v>0</v>
      </c>
      <c r="D66" s="7"/>
      <c r="E66" s="7">
        <v>-9664719197</v>
      </c>
      <c r="F66" s="7"/>
      <c r="G66" s="7">
        <v>0</v>
      </c>
      <c r="H66" s="7"/>
      <c r="I66" s="7">
        <f t="shared" si="0"/>
        <v>-9664719197</v>
      </c>
      <c r="J66" s="7"/>
      <c r="K66" s="9">
        <f t="shared" si="1"/>
        <v>1.2594999694332819E-2</v>
      </c>
      <c r="L66" s="7"/>
      <c r="M66" s="7">
        <v>0</v>
      </c>
      <c r="N66" s="7"/>
      <c r="O66" s="7">
        <v>25824339458</v>
      </c>
      <c r="P66" s="7"/>
      <c r="Q66" s="7">
        <v>0</v>
      </c>
      <c r="R66" s="7"/>
      <c r="S66" s="7">
        <f t="shared" si="2"/>
        <v>25824339458</v>
      </c>
      <c r="T66" s="7"/>
      <c r="U66" s="9">
        <f t="shared" si="3"/>
        <v>8.8423594147733452E-3</v>
      </c>
    </row>
    <row r="67" spans="1:21" x14ac:dyDescent="0.55000000000000004">
      <c r="A67" s="1" t="s">
        <v>94</v>
      </c>
      <c r="C67" s="7">
        <v>0</v>
      </c>
      <c r="D67" s="7"/>
      <c r="E67" s="7">
        <v>949536361</v>
      </c>
      <c r="F67" s="7"/>
      <c r="G67" s="7">
        <v>0</v>
      </c>
      <c r="H67" s="7"/>
      <c r="I67" s="7">
        <f t="shared" si="0"/>
        <v>949536361</v>
      </c>
      <c r="J67" s="7"/>
      <c r="K67" s="9">
        <f t="shared" si="1"/>
        <v>-1.2374296586149327E-3</v>
      </c>
      <c r="L67" s="7"/>
      <c r="M67" s="7">
        <v>0</v>
      </c>
      <c r="N67" s="7"/>
      <c r="O67" s="7">
        <v>111286493757</v>
      </c>
      <c r="P67" s="7"/>
      <c r="Q67" s="7">
        <v>0</v>
      </c>
      <c r="R67" s="7"/>
      <c r="S67" s="7">
        <f t="shared" si="2"/>
        <v>111286493757</v>
      </c>
      <c r="T67" s="7"/>
      <c r="U67" s="9">
        <f t="shared" si="3"/>
        <v>3.8104950463872737E-2</v>
      </c>
    </row>
    <row r="68" spans="1:21" x14ac:dyDescent="0.55000000000000004">
      <c r="A68" s="1" t="s">
        <v>36</v>
      </c>
      <c r="C68" s="7">
        <v>0</v>
      </c>
      <c r="D68" s="7"/>
      <c r="E68" s="7">
        <v>-6554765700</v>
      </c>
      <c r="F68" s="7"/>
      <c r="G68" s="7">
        <v>0</v>
      </c>
      <c r="H68" s="7"/>
      <c r="I68" s="7">
        <f t="shared" si="0"/>
        <v>-6554765700</v>
      </c>
      <c r="J68" s="7"/>
      <c r="K68" s="9">
        <f t="shared" si="1"/>
        <v>8.5421283645312363E-3</v>
      </c>
      <c r="L68" s="7"/>
      <c r="M68" s="7">
        <v>0</v>
      </c>
      <c r="N68" s="7"/>
      <c r="O68" s="7">
        <v>36406087200</v>
      </c>
      <c r="P68" s="7"/>
      <c r="Q68" s="7">
        <v>0</v>
      </c>
      <c r="R68" s="7"/>
      <c r="S68" s="7">
        <f t="shared" si="2"/>
        <v>36406087200</v>
      </c>
      <c r="T68" s="7"/>
      <c r="U68" s="9">
        <f t="shared" si="3"/>
        <v>1.2465593105741747E-2</v>
      </c>
    </row>
    <row r="69" spans="1:21" x14ac:dyDescent="0.55000000000000004">
      <c r="A69" s="1" t="s">
        <v>56</v>
      </c>
      <c r="C69" s="7">
        <v>0</v>
      </c>
      <c r="D69" s="7"/>
      <c r="E69" s="7">
        <v>-2610375300</v>
      </c>
      <c r="F69" s="7"/>
      <c r="G69" s="7">
        <v>0</v>
      </c>
      <c r="H69" s="7"/>
      <c r="I69" s="7">
        <f t="shared" si="0"/>
        <v>-2610375300</v>
      </c>
      <c r="J69" s="7"/>
      <c r="K69" s="9">
        <f t="shared" si="1"/>
        <v>3.4018242470820483E-3</v>
      </c>
      <c r="L69" s="7"/>
      <c r="M69" s="7">
        <v>0</v>
      </c>
      <c r="N69" s="7"/>
      <c r="O69" s="7">
        <v>4096480050</v>
      </c>
      <c r="P69" s="7"/>
      <c r="Q69" s="7">
        <v>0</v>
      </c>
      <c r="R69" s="7"/>
      <c r="S69" s="7">
        <f t="shared" si="2"/>
        <v>4096480050</v>
      </c>
      <c r="T69" s="7"/>
      <c r="U69" s="9">
        <f t="shared" si="3"/>
        <v>1.4026515178233328E-3</v>
      </c>
    </row>
    <row r="70" spans="1:21" x14ac:dyDescent="0.55000000000000004">
      <c r="A70" s="1" t="s">
        <v>41</v>
      </c>
      <c r="C70" s="7">
        <v>0</v>
      </c>
      <c r="D70" s="7"/>
      <c r="E70" s="7">
        <v>-6255902656</v>
      </c>
      <c r="F70" s="7"/>
      <c r="G70" s="7">
        <v>0</v>
      </c>
      <c r="H70" s="7"/>
      <c r="I70" s="7">
        <f t="shared" si="0"/>
        <v>-6255902656</v>
      </c>
      <c r="J70" s="7"/>
      <c r="K70" s="9">
        <f t="shared" si="1"/>
        <v>8.1526519740536107E-3</v>
      </c>
      <c r="L70" s="7"/>
      <c r="M70" s="7">
        <v>0</v>
      </c>
      <c r="N70" s="7"/>
      <c r="O70" s="7">
        <v>5761201953</v>
      </c>
      <c r="P70" s="7"/>
      <c r="Q70" s="7">
        <v>0</v>
      </c>
      <c r="R70" s="7"/>
      <c r="S70" s="7">
        <f t="shared" si="2"/>
        <v>5761201953</v>
      </c>
      <c r="T70" s="7"/>
      <c r="U70" s="9">
        <f t="shared" si="3"/>
        <v>1.9726591037254534E-3</v>
      </c>
    </row>
    <row r="71" spans="1:21" x14ac:dyDescent="0.55000000000000004">
      <c r="A71" s="1" t="s">
        <v>32</v>
      </c>
      <c r="C71" s="7">
        <v>0</v>
      </c>
      <c r="D71" s="7"/>
      <c r="E71" s="7">
        <v>8709174714</v>
      </c>
      <c r="F71" s="7"/>
      <c r="G71" s="7">
        <v>0</v>
      </c>
      <c r="H71" s="7"/>
      <c r="I71" s="7">
        <f t="shared" si="0"/>
        <v>8709174714</v>
      </c>
      <c r="J71" s="7"/>
      <c r="K71" s="9">
        <f t="shared" si="1"/>
        <v>-1.1349740289895886E-2</v>
      </c>
      <c r="L71" s="7"/>
      <c r="M71" s="7">
        <v>0</v>
      </c>
      <c r="N71" s="7"/>
      <c r="O71" s="7">
        <v>26007819439</v>
      </c>
      <c r="P71" s="7"/>
      <c r="Q71" s="7">
        <v>0</v>
      </c>
      <c r="R71" s="7"/>
      <c r="S71" s="7">
        <f t="shared" si="2"/>
        <v>26007819439</v>
      </c>
      <c r="T71" s="7"/>
      <c r="U71" s="9">
        <f t="shared" si="3"/>
        <v>8.9051837104366059E-3</v>
      </c>
    </row>
    <row r="72" spans="1:21" x14ac:dyDescent="0.55000000000000004">
      <c r="A72" s="1" t="s">
        <v>48</v>
      </c>
      <c r="C72" s="7">
        <v>0</v>
      </c>
      <c r="D72" s="7"/>
      <c r="E72" s="7">
        <v>-3662279010</v>
      </c>
      <c r="F72" s="7"/>
      <c r="G72" s="7">
        <v>0</v>
      </c>
      <c r="H72" s="7"/>
      <c r="I72" s="7">
        <f t="shared" si="0"/>
        <v>-3662279010</v>
      </c>
      <c r="J72" s="7"/>
      <c r="K72" s="9">
        <f t="shared" si="1"/>
        <v>4.7726583743715467E-3</v>
      </c>
      <c r="L72" s="7"/>
      <c r="M72" s="7">
        <v>0</v>
      </c>
      <c r="N72" s="7"/>
      <c r="O72" s="7">
        <v>12601654050</v>
      </c>
      <c r="P72" s="7"/>
      <c r="Q72" s="7">
        <v>0</v>
      </c>
      <c r="R72" s="7"/>
      <c r="S72" s="7">
        <f t="shared" si="2"/>
        <v>12601654050</v>
      </c>
      <c r="T72" s="7"/>
      <c r="U72" s="9">
        <f t="shared" si="3"/>
        <v>4.3148578693351751E-3</v>
      </c>
    </row>
    <row r="73" spans="1:21" x14ac:dyDescent="0.55000000000000004">
      <c r="A73" s="1" t="s">
        <v>100</v>
      </c>
      <c r="C73" s="7">
        <v>0</v>
      </c>
      <c r="D73" s="7"/>
      <c r="E73" s="7">
        <v>-6695136812</v>
      </c>
      <c r="F73" s="7"/>
      <c r="G73" s="7">
        <v>0</v>
      </c>
      <c r="H73" s="7"/>
      <c r="I73" s="7">
        <f t="shared" ref="I73:I115" si="4">C73+E73+G73</f>
        <v>-6695136812</v>
      </c>
      <c r="J73" s="7"/>
      <c r="K73" s="9">
        <f t="shared" ref="K73:K115" si="5">I73/$I$116</f>
        <v>8.725059091921842E-3</v>
      </c>
      <c r="L73" s="7"/>
      <c r="M73" s="7">
        <v>0</v>
      </c>
      <c r="N73" s="7"/>
      <c r="O73" s="7">
        <v>44576320684</v>
      </c>
      <c r="P73" s="7"/>
      <c r="Q73" s="7">
        <v>0</v>
      </c>
      <c r="R73" s="7"/>
      <c r="S73" s="7">
        <f t="shared" ref="S73:S115" si="6">M73+O73+Q73</f>
        <v>44576320684</v>
      </c>
      <c r="T73" s="7"/>
      <c r="U73" s="9">
        <f t="shared" ref="U73:U115" si="7">S73/$S$116</f>
        <v>1.5263114455150887E-2</v>
      </c>
    </row>
    <row r="74" spans="1:21" x14ac:dyDescent="0.55000000000000004">
      <c r="A74" s="1" t="s">
        <v>71</v>
      </c>
      <c r="C74" s="7">
        <v>0</v>
      </c>
      <c r="D74" s="7"/>
      <c r="E74" s="7">
        <v>-1049134643</v>
      </c>
      <c r="F74" s="7"/>
      <c r="G74" s="7">
        <v>0</v>
      </c>
      <c r="H74" s="7"/>
      <c r="I74" s="7">
        <f t="shared" si="4"/>
        <v>-1049134643</v>
      </c>
      <c r="J74" s="7"/>
      <c r="K74" s="9">
        <f t="shared" si="5"/>
        <v>1.367225497042961E-3</v>
      </c>
      <c r="L74" s="7"/>
      <c r="M74" s="7">
        <v>0</v>
      </c>
      <c r="N74" s="7"/>
      <c r="O74" s="7">
        <v>75949576900</v>
      </c>
      <c r="P74" s="7"/>
      <c r="Q74" s="7">
        <v>0</v>
      </c>
      <c r="R74" s="7"/>
      <c r="S74" s="7">
        <f t="shared" si="6"/>
        <v>75949576900</v>
      </c>
      <c r="T74" s="7"/>
      <c r="U74" s="9">
        <f t="shared" si="7"/>
        <v>2.6005445654940989E-2</v>
      </c>
    </row>
    <row r="75" spans="1:21" x14ac:dyDescent="0.55000000000000004">
      <c r="A75" s="1" t="s">
        <v>70</v>
      </c>
      <c r="C75" s="7">
        <v>0</v>
      </c>
      <c r="D75" s="7"/>
      <c r="E75" s="7">
        <v>-9214285489</v>
      </c>
      <c r="F75" s="7"/>
      <c r="G75" s="7">
        <v>0</v>
      </c>
      <c r="H75" s="7"/>
      <c r="I75" s="7">
        <f t="shared" si="4"/>
        <v>-9214285489</v>
      </c>
      <c r="J75" s="7"/>
      <c r="K75" s="9">
        <f t="shared" si="5"/>
        <v>1.2007997392565148E-2</v>
      </c>
      <c r="L75" s="7"/>
      <c r="M75" s="7">
        <v>0</v>
      </c>
      <c r="N75" s="7"/>
      <c r="O75" s="7">
        <v>32517510729</v>
      </c>
      <c r="P75" s="7"/>
      <c r="Q75" s="7">
        <v>0</v>
      </c>
      <c r="R75" s="7"/>
      <c r="S75" s="7">
        <f t="shared" si="6"/>
        <v>32517510729</v>
      </c>
      <c r="T75" s="7"/>
      <c r="U75" s="9">
        <f t="shared" si="7"/>
        <v>1.1134128623394215E-2</v>
      </c>
    </row>
    <row r="76" spans="1:21" x14ac:dyDescent="0.55000000000000004">
      <c r="A76" s="1" t="s">
        <v>69</v>
      </c>
      <c r="C76" s="7">
        <v>0</v>
      </c>
      <c r="D76" s="7"/>
      <c r="E76" s="7">
        <v>-9694955753</v>
      </c>
      <c r="F76" s="7"/>
      <c r="G76" s="7">
        <v>0</v>
      </c>
      <c r="H76" s="7"/>
      <c r="I76" s="7">
        <f t="shared" si="4"/>
        <v>-9694955753</v>
      </c>
      <c r="J76" s="7"/>
      <c r="K76" s="9">
        <f t="shared" si="5"/>
        <v>1.2634403779005645E-2</v>
      </c>
      <c r="L76" s="7"/>
      <c r="M76" s="7">
        <v>0</v>
      </c>
      <c r="N76" s="7"/>
      <c r="O76" s="7">
        <v>33267005035</v>
      </c>
      <c r="P76" s="7"/>
      <c r="Q76" s="7">
        <v>0</v>
      </c>
      <c r="R76" s="7"/>
      <c r="S76" s="7">
        <f t="shared" si="6"/>
        <v>33267005035</v>
      </c>
      <c r="T76" s="7"/>
      <c r="U76" s="9">
        <f t="shared" si="7"/>
        <v>1.1390758538120846E-2</v>
      </c>
    </row>
    <row r="77" spans="1:21" x14ac:dyDescent="0.55000000000000004">
      <c r="A77" s="1" t="s">
        <v>50</v>
      </c>
      <c r="C77" s="7">
        <v>0</v>
      </c>
      <c r="D77" s="7"/>
      <c r="E77" s="7">
        <v>1623754492</v>
      </c>
      <c r="F77" s="7"/>
      <c r="G77" s="7">
        <v>0</v>
      </c>
      <c r="H77" s="7"/>
      <c r="I77" s="7">
        <f t="shared" si="4"/>
        <v>1623754492</v>
      </c>
      <c r="J77" s="7"/>
      <c r="K77" s="9">
        <f t="shared" si="5"/>
        <v>-2.1160663764302375E-3</v>
      </c>
      <c r="L77" s="7"/>
      <c r="M77" s="7">
        <v>0</v>
      </c>
      <c r="N77" s="7"/>
      <c r="O77" s="7">
        <v>11903117429</v>
      </c>
      <c r="P77" s="7"/>
      <c r="Q77" s="7">
        <v>0</v>
      </c>
      <c r="R77" s="7"/>
      <c r="S77" s="7">
        <f t="shared" si="6"/>
        <v>11903117429</v>
      </c>
      <c r="T77" s="7"/>
      <c r="U77" s="9">
        <f t="shared" si="7"/>
        <v>4.0756760742960817E-3</v>
      </c>
    </row>
    <row r="78" spans="1:21" x14ac:dyDescent="0.55000000000000004">
      <c r="A78" s="1" t="s">
        <v>20</v>
      </c>
      <c r="C78" s="7">
        <v>0</v>
      </c>
      <c r="D78" s="7"/>
      <c r="E78" s="7">
        <v>-83262680712</v>
      </c>
      <c r="F78" s="7"/>
      <c r="G78" s="7">
        <v>0</v>
      </c>
      <c r="H78" s="7"/>
      <c r="I78" s="7">
        <f t="shared" si="4"/>
        <v>-83262680712</v>
      </c>
      <c r="J78" s="7"/>
      <c r="K78" s="9">
        <f t="shared" si="5"/>
        <v>0.10850738823767309</v>
      </c>
      <c r="L78" s="7"/>
      <c r="M78" s="7">
        <v>0</v>
      </c>
      <c r="N78" s="7"/>
      <c r="O78" s="7">
        <v>24751897390</v>
      </c>
      <c r="P78" s="7"/>
      <c r="Q78" s="7">
        <v>0</v>
      </c>
      <c r="R78" s="7"/>
      <c r="S78" s="7">
        <f t="shared" si="6"/>
        <v>24751897390</v>
      </c>
      <c r="T78" s="7"/>
      <c r="U78" s="9">
        <f t="shared" si="7"/>
        <v>8.4751508659467022E-3</v>
      </c>
    </row>
    <row r="79" spans="1:21" x14ac:dyDescent="0.55000000000000004">
      <c r="A79" s="1" t="s">
        <v>31</v>
      </c>
      <c r="C79" s="7">
        <v>0</v>
      </c>
      <c r="D79" s="7"/>
      <c r="E79" s="7">
        <v>-5091024788</v>
      </c>
      <c r="F79" s="7"/>
      <c r="G79" s="7">
        <v>0</v>
      </c>
      <c r="H79" s="7"/>
      <c r="I79" s="7">
        <f t="shared" si="4"/>
        <v>-5091024788</v>
      </c>
      <c r="J79" s="7"/>
      <c r="K79" s="9">
        <f t="shared" si="5"/>
        <v>6.6345906530429332E-3</v>
      </c>
      <c r="L79" s="7"/>
      <c r="M79" s="7">
        <v>0</v>
      </c>
      <c r="N79" s="7"/>
      <c r="O79" s="7">
        <v>3385058647</v>
      </c>
      <c r="P79" s="7"/>
      <c r="Q79" s="7">
        <v>0</v>
      </c>
      <c r="R79" s="7"/>
      <c r="S79" s="7">
        <f t="shared" si="6"/>
        <v>3385058647</v>
      </c>
      <c r="T79" s="7"/>
      <c r="U79" s="9">
        <f t="shared" si="7"/>
        <v>1.1590579207472395E-3</v>
      </c>
    </row>
    <row r="80" spans="1:21" x14ac:dyDescent="0.55000000000000004">
      <c r="A80" s="1" t="s">
        <v>15</v>
      </c>
      <c r="C80" s="7">
        <v>0</v>
      </c>
      <c r="D80" s="7"/>
      <c r="E80" s="7">
        <v>-24326391600</v>
      </c>
      <c r="F80" s="7"/>
      <c r="G80" s="7">
        <v>0</v>
      </c>
      <c r="H80" s="7"/>
      <c r="I80" s="7">
        <f t="shared" si="4"/>
        <v>-24326391600</v>
      </c>
      <c r="J80" s="7"/>
      <c r="K80" s="9">
        <f t="shared" si="5"/>
        <v>3.1701996563058596E-2</v>
      </c>
      <c r="L80" s="7"/>
      <c r="M80" s="7">
        <v>0</v>
      </c>
      <c r="N80" s="7"/>
      <c r="O80" s="7">
        <v>15743953240</v>
      </c>
      <c r="P80" s="7"/>
      <c r="Q80" s="7">
        <v>0</v>
      </c>
      <c r="R80" s="7"/>
      <c r="S80" s="7">
        <f t="shared" si="6"/>
        <v>15743953240</v>
      </c>
      <c r="T80" s="7"/>
      <c r="U80" s="9">
        <f t="shared" si="7"/>
        <v>5.3907939594690767E-3</v>
      </c>
    </row>
    <row r="81" spans="1:21" x14ac:dyDescent="0.55000000000000004">
      <c r="A81" s="1" t="s">
        <v>17</v>
      </c>
      <c r="C81" s="7">
        <v>0</v>
      </c>
      <c r="D81" s="7"/>
      <c r="E81" s="7">
        <v>-14775733050</v>
      </c>
      <c r="F81" s="7"/>
      <c r="G81" s="7">
        <v>0</v>
      </c>
      <c r="H81" s="7"/>
      <c r="I81" s="7">
        <f t="shared" si="4"/>
        <v>-14775733050</v>
      </c>
      <c r="J81" s="7"/>
      <c r="K81" s="9">
        <f t="shared" si="5"/>
        <v>1.9255639967901007E-2</v>
      </c>
      <c r="L81" s="7"/>
      <c r="M81" s="7">
        <v>0</v>
      </c>
      <c r="N81" s="7"/>
      <c r="O81" s="7">
        <v>4744374682</v>
      </c>
      <c r="P81" s="7"/>
      <c r="Q81" s="7">
        <v>0</v>
      </c>
      <c r="R81" s="7"/>
      <c r="S81" s="7">
        <f t="shared" si="6"/>
        <v>4744374682</v>
      </c>
      <c r="T81" s="7"/>
      <c r="U81" s="9">
        <f t="shared" si="7"/>
        <v>1.6244932887760292E-3</v>
      </c>
    </row>
    <row r="82" spans="1:21" x14ac:dyDescent="0.55000000000000004">
      <c r="A82" s="1" t="s">
        <v>46</v>
      </c>
      <c r="C82" s="7">
        <v>0</v>
      </c>
      <c r="D82" s="7"/>
      <c r="E82" s="7">
        <v>-27430132921</v>
      </c>
      <c r="F82" s="7"/>
      <c r="G82" s="7">
        <v>0</v>
      </c>
      <c r="H82" s="7"/>
      <c r="I82" s="7">
        <f t="shared" si="4"/>
        <v>-27430132921</v>
      </c>
      <c r="J82" s="7"/>
      <c r="K82" s="9">
        <f t="shared" si="5"/>
        <v>3.5746772225182077E-2</v>
      </c>
      <c r="L82" s="7"/>
      <c r="M82" s="7">
        <v>0</v>
      </c>
      <c r="N82" s="7"/>
      <c r="O82" s="7">
        <v>7160014411</v>
      </c>
      <c r="P82" s="7"/>
      <c r="Q82" s="7">
        <v>0</v>
      </c>
      <c r="R82" s="7"/>
      <c r="S82" s="7">
        <f t="shared" si="6"/>
        <v>7160014411</v>
      </c>
      <c r="T82" s="7"/>
      <c r="U82" s="9">
        <f t="shared" si="7"/>
        <v>2.4516182084729273E-3</v>
      </c>
    </row>
    <row r="83" spans="1:21" x14ac:dyDescent="0.55000000000000004">
      <c r="A83" s="1" t="s">
        <v>29</v>
      </c>
      <c r="C83" s="7">
        <v>0</v>
      </c>
      <c r="D83" s="7"/>
      <c r="E83" s="7">
        <v>2787179617</v>
      </c>
      <c r="F83" s="7"/>
      <c r="G83" s="7">
        <v>0</v>
      </c>
      <c r="H83" s="7"/>
      <c r="I83" s="7">
        <f t="shared" si="4"/>
        <v>2787179617</v>
      </c>
      <c r="J83" s="7"/>
      <c r="K83" s="9">
        <f t="shared" si="5"/>
        <v>-3.632234492137378E-3</v>
      </c>
      <c r="L83" s="7"/>
      <c r="M83" s="7">
        <v>0</v>
      </c>
      <c r="N83" s="7"/>
      <c r="O83" s="7">
        <v>19632802692</v>
      </c>
      <c r="P83" s="7"/>
      <c r="Q83" s="7">
        <v>0</v>
      </c>
      <c r="R83" s="7"/>
      <c r="S83" s="7">
        <f t="shared" si="6"/>
        <v>19632802692</v>
      </c>
      <c r="T83" s="7"/>
      <c r="U83" s="9">
        <f t="shared" si="7"/>
        <v>6.7223519116271094E-3</v>
      </c>
    </row>
    <row r="84" spans="1:21" x14ac:dyDescent="0.55000000000000004">
      <c r="A84" s="1" t="s">
        <v>96</v>
      </c>
      <c r="C84" s="7">
        <v>0</v>
      </c>
      <c r="D84" s="7"/>
      <c r="E84" s="7">
        <v>-3881892288</v>
      </c>
      <c r="F84" s="7"/>
      <c r="G84" s="7">
        <v>0</v>
      </c>
      <c r="H84" s="7"/>
      <c r="I84" s="7">
        <f t="shared" si="4"/>
        <v>-3881892288</v>
      </c>
      <c r="J84" s="7"/>
      <c r="K84" s="9">
        <f t="shared" si="5"/>
        <v>5.058856981170182E-3</v>
      </c>
      <c r="L84" s="7"/>
      <c r="M84" s="7">
        <v>0</v>
      </c>
      <c r="N84" s="7"/>
      <c r="O84" s="7">
        <v>25068572999</v>
      </c>
      <c r="P84" s="7"/>
      <c r="Q84" s="7">
        <v>0</v>
      </c>
      <c r="R84" s="7"/>
      <c r="S84" s="7">
        <f t="shared" si="6"/>
        <v>25068572999</v>
      </c>
      <c r="T84" s="7"/>
      <c r="U84" s="9">
        <f t="shared" si="7"/>
        <v>8.5835818892154424E-3</v>
      </c>
    </row>
    <row r="85" spans="1:21" x14ac:dyDescent="0.55000000000000004">
      <c r="A85" s="1" t="s">
        <v>95</v>
      </c>
      <c r="C85" s="7">
        <v>0</v>
      </c>
      <c r="D85" s="7"/>
      <c r="E85" s="7">
        <v>9638869444</v>
      </c>
      <c r="F85" s="7"/>
      <c r="G85" s="7">
        <v>0</v>
      </c>
      <c r="H85" s="7"/>
      <c r="I85" s="7">
        <f t="shared" si="4"/>
        <v>9638869444</v>
      </c>
      <c r="J85" s="7"/>
      <c r="K85" s="9">
        <f t="shared" si="5"/>
        <v>-1.2561312463023023E-2</v>
      </c>
      <c r="L85" s="7"/>
      <c r="M85" s="7">
        <v>0</v>
      </c>
      <c r="N85" s="7"/>
      <c r="O85" s="7">
        <v>72893950172</v>
      </c>
      <c r="P85" s="7"/>
      <c r="Q85" s="7">
        <v>0</v>
      </c>
      <c r="R85" s="7"/>
      <c r="S85" s="7">
        <f t="shared" si="6"/>
        <v>72893950172</v>
      </c>
      <c r="T85" s="7"/>
      <c r="U85" s="9">
        <f t="shared" si="7"/>
        <v>2.4959186570161423E-2</v>
      </c>
    </row>
    <row r="86" spans="1:21" x14ac:dyDescent="0.55000000000000004">
      <c r="A86" s="1" t="s">
        <v>58</v>
      </c>
      <c r="C86" s="7">
        <v>0</v>
      </c>
      <c r="D86" s="7"/>
      <c r="E86" s="7">
        <v>-22610897545</v>
      </c>
      <c r="F86" s="7"/>
      <c r="G86" s="7">
        <v>0</v>
      </c>
      <c r="H86" s="7"/>
      <c r="I86" s="7">
        <f t="shared" si="4"/>
        <v>-22610897545</v>
      </c>
      <c r="J86" s="7"/>
      <c r="K86" s="9">
        <f t="shared" si="5"/>
        <v>2.9466375780091449E-2</v>
      </c>
      <c r="L86" s="7"/>
      <c r="M86" s="7">
        <v>0</v>
      </c>
      <c r="N86" s="7"/>
      <c r="O86" s="7">
        <v>32403893750</v>
      </c>
      <c r="P86" s="7"/>
      <c r="Q86" s="7">
        <v>0</v>
      </c>
      <c r="R86" s="7"/>
      <c r="S86" s="7">
        <f t="shared" si="6"/>
        <v>32403893750</v>
      </c>
      <c r="T86" s="7"/>
      <c r="U86" s="9">
        <f t="shared" si="7"/>
        <v>1.109522570525481E-2</v>
      </c>
    </row>
    <row r="87" spans="1:21" x14ac:dyDescent="0.55000000000000004">
      <c r="A87" s="1" t="s">
        <v>97</v>
      </c>
      <c r="C87" s="7">
        <v>0</v>
      </c>
      <c r="D87" s="7"/>
      <c r="E87" s="7">
        <v>-15777910861</v>
      </c>
      <c r="F87" s="7"/>
      <c r="G87" s="7">
        <v>0</v>
      </c>
      <c r="H87" s="7"/>
      <c r="I87" s="7">
        <f t="shared" si="4"/>
        <v>-15777910861</v>
      </c>
      <c r="J87" s="7"/>
      <c r="K87" s="9">
        <f t="shared" si="5"/>
        <v>2.0561671624478285E-2</v>
      </c>
      <c r="L87" s="7"/>
      <c r="M87" s="7">
        <v>0</v>
      </c>
      <c r="N87" s="7"/>
      <c r="O87" s="7">
        <v>24865002975</v>
      </c>
      <c r="P87" s="7"/>
      <c r="Q87" s="7">
        <v>0</v>
      </c>
      <c r="R87" s="7"/>
      <c r="S87" s="7">
        <f t="shared" si="6"/>
        <v>24865002975</v>
      </c>
      <c r="T87" s="7"/>
      <c r="U87" s="9">
        <f t="shared" si="7"/>
        <v>8.5138786806896426E-3</v>
      </c>
    </row>
    <row r="88" spans="1:21" x14ac:dyDescent="0.55000000000000004">
      <c r="A88" s="1" t="s">
        <v>72</v>
      </c>
      <c r="C88" s="7">
        <v>0</v>
      </c>
      <c r="D88" s="7"/>
      <c r="E88" s="7">
        <v>3501819559</v>
      </c>
      <c r="F88" s="7"/>
      <c r="G88" s="7">
        <v>0</v>
      </c>
      <c r="H88" s="7"/>
      <c r="I88" s="7">
        <f t="shared" si="4"/>
        <v>3501819559</v>
      </c>
      <c r="J88" s="7"/>
      <c r="K88" s="9">
        <f t="shared" si="5"/>
        <v>-4.5635486532194678E-3</v>
      </c>
      <c r="L88" s="7"/>
      <c r="M88" s="7">
        <v>0</v>
      </c>
      <c r="N88" s="7"/>
      <c r="O88" s="7">
        <v>76239614386</v>
      </c>
      <c r="P88" s="7"/>
      <c r="Q88" s="7">
        <v>0</v>
      </c>
      <c r="R88" s="7"/>
      <c r="S88" s="7">
        <f t="shared" si="6"/>
        <v>76239614386</v>
      </c>
      <c r="T88" s="7"/>
      <c r="U88" s="9">
        <f t="shared" si="7"/>
        <v>2.6104755675982971E-2</v>
      </c>
    </row>
    <row r="89" spans="1:21" x14ac:dyDescent="0.55000000000000004">
      <c r="A89" s="1" t="s">
        <v>67</v>
      </c>
      <c r="C89" s="7">
        <v>0</v>
      </c>
      <c r="D89" s="7"/>
      <c r="E89" s="7">
        <v>-272518111</v>
      </c>
      <c r="F89" s="7"/>
      <c r="G89" s="7">
        <v>0</v>
      </c>
      <c r="H89" s="7"/>
      <c r="I89" s="7">
        <f t="shared" si="4"/>
        <v>-272518111</v>
      </c>
      <c r="J89" s="7"/>
      <c r="K89" s="9">
        <f t="shared" si="5"/>
        <v>3.5514384378705893E-4</v>
      </c>
      <c r="L89" s="7"/>
      <c r="M89" s="7">
        <v>0</v>
      </c>
      <c r="N89" s="7"/>
      <c r="O89" s="7">
        <v>-236873758</v>
      </c>
      <c r="P89" s="7"/>
      <c r="Q89" s="7">
        <v>0</v>
      </c>
      <c r="R89" s="7"/>
      <c r="S89" s="7">
        <f t="shared" si="6"/>
        <v>-236873758</v>
      </c>
      <c r="T89" s="7"/>
      <c r="U89" s="9">
        <f t="shared" si="7"/>
        <v>-8.1106543211706064E-5</v>
      </c>
    </row>
    <row r="90" spans="1:21" x14ac:dyDescent="0.55000000000000004">
      <c r="A90" s="1" t="s">
        <v>90</v>
      </c>
      <c r="C90" s="7">
        <v>0</v>
      </c>
      <c r="D90" s="7"/>
      <c r="E90" s="7">
        <v>-28586492280</v>
      </c>
      <c r="F90" s="7"/>
      <c r="G90" s="7">
        <v>0</v>
      </c>
      <c r="H90" s="7"/>
      <c r="I90" s="7">
        <f t="shared" si="4"/>
        <v>-28586492280</v>
      </c>
      <c r="J90" s="7"/>
      <c r="K90" s="9">
        <f t="shared" si="5"/>
        <v>3.7253732280231037E-2</v>
      </c>
      <c r="L90" s="7"/>
      <c r="M90" s="7">
        <v>0</v>
      </c>
      <c r="N90" s="7"/>
      <c r="O90" s="7">
        <v>12211328314</v>
      </c>
      <c r="P90" s="7"/>
      <c r="Q90" s="7">
        <v>0</v>
      </c>
      <c r="R90" s="7"/>
      <c r="S90" s="7">
        <f t="shared" si="6"/>
        <v>12211328314</v>
      </c>
      <c r="T90" s="7"/>
      <c r="U90" s="9">
        <f t="shared" si="7"/>
        <v>4.1812087414586927E-3</v>
      </c>
    </row>
    <row r="91" spans="1:21" x14ac:dyDescent="0.55000000000000004">
      <c r="A91" s="1" t="s">
        <v>24</v>
      </c>
      <c r="C91" s="7">
        <v>0</v>
      </c>
      <c r="D91" s="7"/>
      <c r="E91" s="7">
        <v>-28158941633</v>
      </c>
      <c r="F91" s="7"/>
      <c r="G91" s="7">
        <v>0</v>
      </c>
      <c r="H91" s="7"/>
      <c r="I91" s="7">
        <f t="shared" si="4"/>
        <v>-28158941633</v>
      </c>
      <c r="J91" s="7"/>
      <c r="K91" s="9">
        <f t="shared" si="5"/>
        <v>3.6696551035901838E-2</v>
      </c>
      <c r="L91" s="7"/>
      <c r="M91" s="7">
        <v>0</v>
      </c>
      <c r="N91" s="7"/>
      <c r="O91" s="7">
        <v>8515646626</v>
      </c>
      <c r="P91" s="7"/>
      <c r="Q91" s="7">
        <v>0</v>
      </c>
      <c r="R91" s="7"/>
      <c r="S91" s="7">
        <f t="shared" si="6"/>
        <v>8515646626</v>
      </c>
      <c r="T91" s="7"/>
      <c r="U91" s="9">
        <f t="shared" si="7"/>
        <v>2.9157922214721986E-3</v>
      </c>
    </row>
    <row r="92" spans="1:21" x14ac:dyDescent="0.55000000000000004">
      <c r="A92" s="1" t="s">
        <v>83</v>
      </c>
      <c r="C92" s="7">
        <v>0</v>
      </c>
      <c r="D92" s="7"/>
      <c r="E92" s="7">
        <v>1007387268</v>
      </c>
      <c r="F92" s="7"/>
      <c r="G92" s="7">
        <v>0</v>
      </c>
      <c r="H92" s="7"/>
      <c r="I92" s="7">
        <f t="shared" si="4"/>
        <v>1007387268</v>
      </c>
      <c r="J92" s="7"/>
      <c r="K92" s="9">
        <f t="shared" si="5"/>
        <v>-1.3128205873247964E-3</v>
      </c>
      <c r="L92" s="7"/>
      <c r="M92" s="7">
        <v>0</v>
      </c>
      <c r="N92" s="7"/>
      <c r="O92" s="7">
        <v>13263932365</v>
      </c>
      <c r="P92" s="7"/>
      <c r="Q92" s="7">
        <v>0</v>
      </c>
      <c r="R92" s="7"/>
      <c r="S92" s="7">
        <f t="shared" si="6"/>
        <v>13263932365</v>
      </c>
      <c r="T92" s="7"/>
      <c r="U92" s="9">
        <f t="shared" si="7"/>
        <v>4.5416246721556178E-3</v>
      </c>
    </row>
    <row r="93" spans="1:21" x14ac:dyDescent="0.55000000000000004">
      <c r="A93" s="1" t="s">
        <v>81</v>
      </c>
      <c r="C93" s="7">
        <v>0</v>
      </c>
      <c r="D93" s="7"/>
      <c r="E93" s="7">
        <v>-39236042110</v>
      </c>
      <c r="F93" s="7"/>
      <c r="G93" s="7">
        <v>0</v>
      </c>
      <c r="H93" s="7"/>
      <c r="I93" s="7">
        <f t="shared" si="4"/>
        <v>-39236042110</v>
      </c>
      <c r="J93" s="7"/>
      <c r="K93" s="9">
        <f t="shared" si="5"/>
        <v>5.1132156900707069E-2</v>
      </c>
      <c r="L93" s="7"/>
      <c r="M93" s="7">
        <v>0</v>
      </c>
      <c r="N93" s="7"/>
      <c r="O93" s="7">
        <v>78228355168</v>
      </c>
      <c r="P93" s="7"/>
      <c r="Q93" s="7">
        <v>0</v>
      </c>
      <c r="R93" s="7"/>
      <c r="S93" s="7">
        <f t="shared" si="6"/>
        <v>78228355168</v>
      </c>
      <c r="T93" s="7"/>
      <c r="U93" s="9">
        <f t="shared" si="7"/>
        <v>2.6785708650825229E-2</v>
      </c>
    </row>
    <row r="94" spans="1:21" x14ac:dyDescent="0.55000000000000004">
      <c r="A94" s="1" t="s">
        <v>99</v>
      </c>
      <c r="C94" s="7">
        <v>0</v>
      </c>
      <c r="D94" s="7"/>
      <c r="E94" s="7">
        <v>-1299397123</v>
      </c>
      <c r="F94" s="7"/>
      <c r="G94" s="7">
        <v>0</v>
      </c>
      <c r="H94" s="7"/>
      <c r="I94" s="7">
        <f t="shared" si="4"/>
        <v>-1299397123</v>
      </c>
      <c r="J94" s="7"/>
      <c r="K94" s="9">
        <f t="shared" si="5"/>
        <v>1.6933659461189562E-3</v>
      </c>
      <c r="L94" s="7"/>
      <c r="M94" s="7">
        <v>0</v>
      </c>
      <c r="N94" s="7"/>
      <c r="O94" s="7">
        <v>-24620708</v>
      </c>
      <c r="P94" s="7"/>
      <c r="Q94" s="7">
        <v>0</v>
      </c>
      <c r="R94" s="7"/>
      <c r="S94" s="7">
        <f t="shared" si="6"/>
        <v>-24620708</v>
      </c>
      <c r="T94" s="7"/>
      <c r="U94" s="9">
        <f t="shared" si="7"/>
        <v>-8.4302310824350464E-6</v>
      </c>
    </row>
    <row r="95" spans="1:21" x14ac:dyDescent="0.55000000000000004">
      <c r="A95" s="1" t="s">
        <v>22</v>
      </c>
      <c r="C95" s="7">
        <v>0</v>
      </c>
      <c r="D95" s="7"/>
      <c r="E95" s="7">
        <v>-14618097504</v>
      </c>
      <c r="F95" s="7"/>
      <c r="G95" s="7">
        <v>0</v>
      </c>
      <c r="H95" s="7"/>
      <c r="I95" s="7">
        <f t="shared" si="4"/>
        <v>-14618097504</v>
      </c>
      <c r="J95" s="7"/>
      <c r="K95" s="9">
        <f t="shared" si="5"/>
        <v>1.9050210341523214E-2</v>
      </c>
      <c r="L95" s="7"/>
      <c r="M95" s="7">
        <v>0</v>
      </c>
      <c r="N95" s="7"/>
      <c r="O95" s="7">
        <v>38120960073</v>
      </c>
      <c r="P95" s="7"/>
      <c r="Q95" s="7">
        <v>0</v>
      </c>
      <c r="R95" s="7"/>
      <c r="S95" s="7">
        <f t="shared" si="6"/>
        <v>38120960073</v>
      </c>
      <c r="T95" s="7"/>
      <c r="U95" s="9">
        <f t="shared" si="7"/>
        <v>1.3052772588817105E-2</v>
      </c>
    </row>
    <row r="96" spans="1:21" x14ac:dyDescent="0.55000000000000004">
      <c r="A96" s="1" t="s">
        <v>30</v>
      </c>
      <c r="C96" s="7">
        <v>0</v>
      </c>
      <c r="D96" s="7"/>
      <c r="E96" s="7">
        <v>-25445933403</v>
      </c>
      <c r="F96" s="7"/>
      <c r="G96" s="7">
        <v>0</v>
      </c>
      <c r="H96" s="7"/>
      <c r="I96" s="7">
        <f t="shared" si="4"/>
        <v>-25445933403</v>
      </c>
      <c r="J96" s="7"/>
      <c r="K96" s="9">
        <f t="shared" si="5"/>
        <v>3.3160976216699729E-2</v>
      </c>
      <c r="L96" s="7"/>
      <c r="M96" s="7">
        <v>0</v>
      </c>
      <c r="N96" s="7"/>
      <c r="O96" s="7">
        <v>15247779402</v>
      </c>
      <c r="P96" s="7"/>
      <c r="Q96" s="7">
        <v>0</v>
      </c>
      <c r="R96" s="7"/>
      <c r="S96" s="7">
        <f t="shared" si="6"/>
        <v>15247779402</v>
      </c>
      <c r="T96" s="7"/>
      <c r="U96" s="9">
        <f t="shared" si="7"/>
        <v>5.2209020087015078E-3</v>
      </c>
    </row>
    <row r="97" spans="1:21" x14ac:dyDescent="0.55000000000000004">
      <c r="A97" s="1" t="s">
        <v>34</v>
      </c>
      <c r="C97" s="7">
        <v>0</v>
      </c>
      <c r="D97" s="7"/>
      <c r="E97" s="7">
        <v>910438864</v>
      </c>
      <c r="F97" s="7"/>
      <c r="G97" s="7">
        <v>0</v>
      </c>
      <c r="H97" s="7"/>
      <c r="I97" s="7">
        <f t="shared" si="4"/>
        <v>910438864</v>
      </c>
      <c r="J97" s="7"/>
      <c r="K97" s="9">
        <f t="shared" si="5"/>
        <v>-1.1864780528075924E-3</v>
      </c>
      <c r="L97" s="7"/>
      <c r="M97" s="7">
        <v>0</v>
      </c>
      <c r="N97" s="7"/>
      <c r="O97" s="7">
        <v>19774174715</v>
      </c>
      <c r="P97" s="7"/>
      <c r="Q97" s="7">
        <v>0</v>
      </c>
      <c r="R97" s="7"/>
      <c r="S97" s="7">
        <f t="shared" si="6"/>
        <v>19774174715</v>
      </c>
      <c r="T97" s="7"/>
      <c r="U97" s="9">
        <f t="shared" si="7"/>
        <v>6.7707582703102681E-3</v>
      </c>
    </row>
    <row r="98" spans="1:21" x14ac:dyDescent="0.55000000000000004">
      <c r="A98" s="1" t="s">
        <v>60</v>
      </c>
      <c r="C98" s="7">
        <v>0</v>
      </c>
      <c r="D98" s="7"/>
      <c r="E98" s="7">
        <v>-1176955200</v>
      </c>
      <c r="F98" s="7"/>
      <c r="G98" s="7">
        <v>0</v>
      </c>
      <c r="H98" s="7"/>
      <c r="I98" s="7">
        <f t="shared" si="4"/>
        <v>-1176955200</v>
      </c>
      <c r="J98" s="7"/>
      <c r="K98" s="9">
        <f t="shared" si="5"/>
        <v>1.5338004221420963E-3</v>
      </c>
      <c r="L98" s="7"/>
      <c r="M98" s="7">
        <v>0</v>
      </c>
      <c r="N98" s="7"/>
      <c r="O98" s="7">
        <v>535966912</v>
      </c>
      <c r="P98" s="7"/>
      <c r="Q98" s="7">
        <v>0</v>
      </c>
      <c r="R98" s="7"/>
      <c r="S98" s="7">
        <f t="shared" si="6"/>
        <v>535966912</v>
      </c>
      <c r="T98" s="7"/>
      <c r="U98" s="9">
        <f t="shared" si="7"/>
        <v>1.8351726200152853E-4</v>
      </c>
    </row>
    <row r="99" spans="1:21" x14ac:dyDescent="0.55000000000000004">
      <c r="A99" s="1" t="s">
        <v>55</v>
      </c>
      <c r="C99" s="7">
        <v>0</v>
      </c>
      <c r="D99" s="7"/>
      <c r="E99" s="7">
        <v>-3966903345</v>
      </c>
      <c r="F99" s="7"/>
      <c r="G99" s="7">
        <v>0</v>
      </c>
      <c r="H99" s="7"/>
      <c r="I99" s="7">
        <f t="shared" si="4"/>
        <v>-3966903345</v>
      </c>
      <c r="J99" s="7"/>
      <c r="K99" s="9">
        <f t="shared" si="5"/>
        <v>5.1696428421046901E-3</v>
      </c>
      <c r="L99" s="7"/>
      <c r="M99" s="7">
        <v>0</v>
      </c>
      <c r="N99" s="7"/>
      <c r="O99" s="7">
        <v>-2336065303</v>
      </c>
      <c r="P99" s="7"/>
      <c r="Q99" s="7">
        <v>0</v>
      </c>
      <c r="R99" s="7"/>
      <c r="S99" s="7">
        <f t="shared" si="6"/>
        <v>-2336065303</v>
      </c>
      <c r="T99" s="7"/>
      <c r="U99" s="9">
        <f t="shared" si="7"/>
        <v>-7.99878310889705E-4</v>
      </c>
    </row>
    <row r="100" spans="1:21" x14ac:dyDescent="0.55000000000000004">
      <c r="A100" s="1" t="s">
        <v>33</v>
      </c>
      <c r="C100" s="7">
        <v>0</v>
      </c>
      <c r="D100" s="7"/>
      <c r="E100" s="7">
        <v>-8913454299</v>
      </c>
      <c r="F100" s="7"/>
      <c r="G100" s="7">
        <v>0</v>
      </c>
      <c r="H100" s="7"/>
      <c r="I100" s="7">
        <f t="shared" si="4"/>
        <v>-8913454299</v>
      </c>
      <c r="J100" s="7"/>
      <c r="K100" s="9">
        <f t="shared" si="5"/>
        <v>1.161595612692011E-2</v>
      </c>
      <c r="L100" s="7"/>
      <c r="M100" s="7">
        <v>0</v>
      </c>
      <c r="N100" s="7"/>
      <c r="O100" s="7">
        <v>34053854443</v>
      </c>
      <c r="P100" s="7"/>
      <c r="Q100" s="7">
        <v>0</v>
      </c>
      <c r="R100" s="7"/>
      <c r="S100" s="7">
        <f t="shared" si="6"/>
        <v>34053854443</v>
      </c>
      <c r="T100" s="7"/>
      <c r="U100" s="9">
        <f t="shared" si="7"/>
        <v>1.1660178992500842E-2</v>
      </c>
    </row>
    <row r="101" spans="1:21" x14ac:dyDescent="0.55000000000000004">
      <c r="A101" s="1" t="s">
        <v>68</v>
      </c>
      <c r="C101" s="7">
        <v>0</v>
      </c>
      <c r="D101" s="7"/>
      <c r="E101" s="7">
        <v>13257145142</v>
      </c>
      <c r="F101" s="7"/>
      <c r="G101" s="7">
        <v>0</v>
      </c>
      <c r="H101" s="7"/>
      <c r="I101" s="7">
        <f t="shared" si="4"/>
        <v>13257145142</v>
      </c>
      <c r="J101" s="7"/>
      <c r="K101" s="9">
        <f t="shared" si="5"/>
        <v>-1.7276626005134809E-2</v>
      </c>
      <c r="L101" s="7"/>
      <c r="M101" s="7">
        <v>0</v>
      </c>
      <c r="N101" s="7"/>
      <c r="O101" s="7">
        <v>79057191073</v>
      </c>
      <c r="P101" s="7"/>
      <c r="Q101" s="7">
        <v>0</v>
      </c>
      <c r="R101" s="7"/>
      <c r="S101" s="7">
        <f t="shared" si="6"/>
        <v>79057191073</v>
      </c>
      <c r="T101" s="7"/>
      <c r="U101" s="9">
        <f t="shared" si="7"/>
        <v>2.7069505453442326E-2</v>
      </c>
    </row>
    <row r="102" spans="1:21" x14ac:dyDescent="0.55000000000000004">
      <c r="A102" s="1" t="s">
        <v>28</v>
      </c>
      <c r="C102" s="7">
        <v>0</v>
      </c>
      <c r="D102" s="7"/>
      <c r="E102" s="7">
        <v>-40206927107</v>
      </c>
      <c r="F102" s="7"/>
      <c r="G102" s="7">
        <v>0</v>
      </c>
      <c r="H102" s="7"/>
      <c r="I102" s="7">
        <f t="shared" si="4"/>
        <v>-40206927107</v>
      </c>
      <c r="J102" s="7"/>
      <c r="K102" s="9">
        <f t="shared" si="5"/>
        <v>5.2397407964001601E-2</v>
      </c>
      <c r="L102" s="7"/>
      <c r="M102" s="7">
        <v>0</v>
      </c>
      <c r="N102" s="7"/>
      <c r="O102" s="7">
        <v>36242863872</v>
      </c>
      <c r="P102" s="7"/>
      <c r="Q102" s="7">
        <v>0</v>
      </c>
      <c r="R102" s="7"/>
      <c r="S102" s="7">
        <f t="shared" si="6"/>
        <v>36242863872</v>
      </c>
      <c r="T102" s="7"/>
      <c r="U102" s="9">
        <f t="shared" si="7"/>
        <v>1.2409704770886223E-2</v>
      </c>
    </row>
    <row r="103" spans="1:21" x14ac:dyDescent="0.55000000000000004">
      <c r="A103" s="1" t="s">
        <v>59</v>
      </c>
      <c r="C103" s="7">
        <v>0</v>
      </c>
      <c r="D103" s="7"/>
      <c r="E103" s="7">
        <v>-7857023206</v>
      </c>
      <c r="F103" s="7"/>
      <c r="G103" s="7">
        <v>0</v>
      </c>
      <c r="H103" s="7"/>
      <c r="I103" s="7">
        <f t="shared" si="4"/>
        <v>-7857023206</v>
      </c>
      <c r="J103" s="7"/>
      <c r="K103" s="9">
        <f t="shared" si="5"/>
        <v>1.0239221943318699E-2</v>
      </c>
      <c r="L103" s="7"/>
      <c r="M103" s="7">
        <v>0</v>
      </c>
      <c r="N103" s="7"/>
      <c r="O103" s="7">
        <v>15973936846</v>
      </c>
      <c r="P103" s="7"/>
      <c r="Q103" s="7">
        <v>0</v>
      </c>
      <c r="R103" s="7"/>
      <c r="S103" s="7">
        <f t="shared" si="6"/>
        <v>15973936846</v>
      </c>
      <c r="T103" s="7"/>
      <c r="U103" s="9">
        <f t="shared" si="7"/>
        <v>5.4695412864651845E-3</v>
      </c>
    </row>
    <row r="104" spans="1:21" x14ac:dyDescent="0.55000000000000004">
      <c r="A104" s="1" t="s">
        <v>75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f t="shared" si="4"/>
        <v>0</v>
      </c>
      <c r="J104" s="7"/>
      <c r="K104" s="9">
        <f t="shared" si="5"/>
        <v>0</v>
      </c>
      <c r="L104" s="7"/>
      <c r="M104" s="7">
        <v>4056620000</v>
      </c>
      <c r="N104" s="7"/>
      <c r="O104" s="7">
        <v>0</v>
      </c>
      <c r="P104" s="7"/>
      <c r="Q104" s="7">
        <v>0</v>
      </c>
      <c r="R104" s="7"/>
      <c r="S104" s="7">
        <f t="shared" si="6"/>
        <v>4056620000</v>
      </c>
      <c r="T104" s="7"/>
      <c r="U104" s="9">
        <f t="shared" si="7"/>
        <v>1.3890032737331379E-3</v>
      </c>
    </row>
    <row r="105" spans="1:21" x14ac:dyDescent="0.55000000000000004">
      <c r="A105" s="1" t="s">
        <v>25</v>
      </c>
      <c r="C105" s="7">
        <v>0</v>
      </c>
      <c r="D105" s="7"/>
      <c r="E105" s="7">
        <v>-3275156178</v>
      </c>
      <c r="F105" s="7"/>
      <c r="G105" s="7">
        <v>0</v>
      </c>
      <c r="H105" s="7"/>
      <c r="I105" s="7">
        <f t="shared" si="4"/>
        <v>-3275156178</v>
      </c>
      <c r="J105" s="7"/>
      <c r="K105" s="9">
        <f t="shared" si="5"/>
        <v>4.2681623976831866E-3</v>
      </c>
      <c r="L105" s="7"/>
      <c r="M105" s="7">
        <v>0</v>
      </c>
      <c r="N105" s="7"/>
      <c r="O105" s="7">
        <v>40923475854</v>
      </c>
      <c r="P105" s="7"/>
      <c r="Q105" s="7">
        <v>0</v>
      </c>
      <c r="R105" s="7"/>
      <c r="S105" s="7">
        <f t="shared" si="6"/>
        <v>40923475854</v>
      </c>
      <c r="T105" s="7"/>
      <c r="U105" s="9">
        <f t="shared" si="7"/>
        <v>1.4012365450484647E-2</v>
      </c>
    </row>
    <row r="106" spans="1:21" x14ac:dyDescent="0.55000000000000004">
      <c r="A106" s="1" t="s">
        <v>53</v>
      </c>
      <c r="C106" s="7">
        <v>0</v>
      </c>
      <c r="D106" s="7"/>
      <c r="E106" s="7">
        <v>5347110210</v>
      </c>
      <c r="F106" s="7"/>
      <c r="G106" s="7">
        <v>0</v>
      </c>
      <c r="H106" s="7"/>
      <c r="I106" s="7">
        <f t="shared" si="4"/>
        <v>5347110210</v>
      </c>
      <c r="J106" s="7"/>
      <c r="K106" s="9">
        <f t="shared" si="5"/>
        <v>-6.9683195225598337E-3</v>
      </c>
      <c r="L106" s="7"/>
      <c r="M106" s="7">
        <v>0</v>
      </c>
      <c r="N106" s="7"/>
      <c r="O106" s="7">
        <v>42650059397</v>
      </c>
      <c r="P106" s="7"/>
      <c r="Q106" s="7">
        <v>0</v>
      </c>
      <c r="R106" s="7"/>
      <c r="S106" s="7">
        <f t="shared" si="6"/>
        <v>42650059397</v>
      </c>
      <c r="T106" s="7"/>
      <c r="U106" s="9">
        <f t="shared" si="7"/>
        <v>1.4603554714847776E-2</v>
      </c>
    </row>
    <row r="107" spans="1:21" x14ac:dyDescent="0.55000000000000004">
      <c r="A107" s="1" t="s">
        <v>101</v>
      </c>
      <c r="C107" s="7">
        <v>0</v>
      </c>
      <c r="D107" s="7"/>
      <c r="E107" s="7">
        <v>-1576195200</v>
      </c>
      <c r="F107" s="7"/>
      <c r="G107" s="7">
        <v>0</v>
      </c>
      <c r="H107" s="7"/>
      <c r="I107" s="7">
        <f t="shared" si="4"/>
        <v>-1576195200</v>
      </c>
      <c r="J107" s="7"/>
      <c r="K107" s="9">
        <f t="shared" si="5"/>
        <v>2.0540874139800274E-3</v>
      </c>
      <c r="L107" s="7"/>
      <c r="M107" s="7">
        <v>0</v>
      </c>
      <c r="N107" s="7"/>
      <c r="O107" s="7">
        <v>-1576195200</v>
      </c>
      <c r="P107" s="7"/>
      <c r="Q107" s="7">
        <v>0</v>
      </c>
      <c r="R107" s="7"/>
      <c r="S107" s="7">
        <f t="shared" si="6"/>
        <v>-1576195200</v>
      </c>
      <c r="T107" s="7"/>
      <c r="U107" s="9">
        <f t="shared" si="7"/>
        <v>-5.3969568084820819E-4</v>
      </c>
    </row>
    <row r="108" spans="1:21" x14ac:dyDescent="0.55000000000000004">
      <c r="A108" s="1" t="s">
        <v>78</v>
      </c>
      <c r="C108" s="7">
        <v>0</v>
      </c>
      <c r="D108" s="7"/>
      <c r="E108" s="7">
        <v>-6320055</v>
      </c>
      <c r="F108" s="7"/>
      <c r="G108" s="7">
        <v>0</v>
      </c>
      <c r="H108" s="7"/>
      <c r="I108" s="7">
        <f t="shared" si="4"/>
        <v>-6320055</v>
      </c>
      <c r="J108" s="7"/>
      <c r="K108" s="9">
        <f t="shared" si="5"/>
        <v>8.2362548948008098E-6</v>
      </c>
      <c r="L108" s="7"/>
      <c r="M108" s="7">
        <v>0</v>
      </c>
      <c r="N108" s="7"/>
      <c r="O108" s="7">
        <v>-6320055</v>
      </c>
      <c r="P108" s="7"/>
      <c r="Q108" s="7">
        <v>0</v>
      </c>
      <c r="R108" s="7"/>
      <c r="S108" s="7">
        <f t="shared" si="6"/>
        <v>-6320055</v>
      </c>
      <c r="T108" s="7"/>
      <c r="U108" s="9">
        <f t="shared" si="7"/>
        <v>-2.1640126719223116E-6</v>
      </c>
    </row>
    <row r="109" spans="1:21" x14ac:dyDescent="0.55000000000000004">
      <c r="A109" s="1" t="s">
        <v>77</v>
      </c>
      <c r="C109" s="7">
        <v>0</v>
      </c>
      <c r="D109" s="7"/>
      <c r="E109" s="7">
        <v>-6697411875</v>
      </c>
      <c r="F109" s="7"/>
      <c r="G109" s="7">
        <v>0</v>
      </c>
      <c r="H109" s="7"/>
      <c r="I109" s="7">
        <f t="shared" si="4"/>
        <v>-6697411875</v>
      </c>
      <c r="J109" s="7"/>
      <c r="K109" s="9">
        <f t="shared" si="5"/>
        <v>8.7280239393432209E-3</v>
      </c>
      <c r="L109" s="7"/>
      <c r="M109" s="7">
        <v>0</v>
      </c>
      <c r="N109" s="7"/>
      <c r="O109" s="7">
        <v>546430500</v>
      </c>
      <c r="P109" s="7"/>
      <c r="Q109" s="7">
        <v>0</v>
      </c>
      <c r="R109" s="7"/>
      <c r="S109" s="7">
        <f t="shared" si="6"/>
        <v>546430500</v>
      </c>
      <c r="T109" s="7"/>
      <c r="U109" s="9">
        <f t="shared" si="7"/>
        <v>1.8710003731373296E-4</v>
      </c>
    </row>
    <row r="110" spans="1:21" x14ac:dyDescent="0.55000000000000004">
      <c r="A110" s="1" t="s">
        <v>38</v>
      </c>
      <c r="C110" s="7">
        <v>0</v>
      </c>
      <c r="D110" s="7"/>
      <c r="E110" s="7">
        <v>57251745700</v>
      </c>
      <c r="F110" s="7"/>
      <c r="G110" s="7">
        <v>0</v>
      </c>
      <c r="H110" s="7"/>
      <c r="I110" s="7">
        <f t="shared" si="4"/>
        <v>57251745700</v>
      </c>
      <c r="J110" s="7"/>
      <c r="K110" s="9">
        <f t="shared" si="5"/>
        <v>-7.4610105569890811E-2</v>
      </c>
      <c r="L110" s="7"/>
      <c r="M110" s="7">
        <v>0</v>
      </c>
      <c r="N110" s="7"/>
      <c r="O110" s="7">
        <v>99147635343</v>
      </c>
      <c r="P110" s="7"/>
      <c r="Q110" s="7">
        <v>0</v>
      </c>
      <c r="R110" s="7"/>
      <c r="S110" s="7">
        <f t="shared" si="6"/>
        <v>99147635343</v>
      </c>
      <c r="T110" s="7"/>
      <c r="U110" s="9">
        <f t="shared" si="7"/>
        <v>3.3948555712471559E-2</v>
      </c>
    </row>
    <row r="111" spans="1:21" x14ac:dyDescent="0.55000000000000004">
      <c r="A111" s="1" t="s">
        <v>39</v>
      </c>
      <c r="C111" s="7">
        <v>0</v>
      </c>
      <c r="D111" s="7"/>
      <c r="E111" s="7">
        <v>87709674489</v>
      </c>
      <c r="F111" s="7"/>
      <c r="G111" s="7">
        <v>0</v>
      </c>
      <c r="H111" s="7"/>
      <c r="I111" s="7">
        <f t="shared" si="4"/>
        <v>87709674489</v>
      </c>
      <c r="J111" s="7"/>
      <c r="K111" s="9">
        <f t="shared" si="5"/>
        <v>-0.11430268183289734</v>
      </c>
      <c r="L111" s="7"/>
      <c r="M111" s="7">
        <v>0</v>
      </c>
      <c r="N111" s="7"/>
      <c r="O111" s="7">
        <v>152984362900</v>
      </c>
      <c r="P111" s="7"/>
      <c r="Q111" s="7">
        <v>0</v>
      </c>
      <c r="R111" s="7"/>
      <c r="S111" s="7">
        <f t="shared" si="6"/>
        <v>152984362900</v>
      </c>
      <c r="T111" s="7"/>
      <c r="U111" s="9">
        <f t="shared" si="7"/>
        <v>5.2382471342664196E-2</v>
      </c>
    </row>
    <row r="112" spans="1:21" x14ac:dyDescent="0.55000000000000004">
      <c r="A112" s="1" t="s">
        <v>52</v>
      </c>
      <c r="C112" s="7">
        <v>0</v>
      </c>
      <c r="D112" s="7"/>
      <c r="E112" s="7">
        <v>32666019700</v>
      </c>
      <c r="F112" s="7"/>
      <c r="G112" s="7">
        <v>0</v>
      </c>
      <c r="H112" s="7"/>
      <c r="I112" s="7">
        <f t="shared" si="4"/>
        <v>32666019700</v>
      </c>
      <c r="J112" s="7"/>
      <c r="K112" s="9">
        <f t="shared" si="5"/>
        <v>-4.2570146090150272E-2</v>
      </c>
      <c r="L112" s="7"/>
      <c r="M112" s="7">
        <v>0</v>
      </c>
      <c r="N112" s="7"/>
      <c r="O112" s="7">
        <v>30990522203</v>
      </c>
      <c r="P112" s="7"/>
      <c r="Q112" s="7">
        <v>0</v>
      </c>
      <c r="R112" s="7"/>
      <c r="S112" s="7">
        <f t="shared" si="6"/>
        <v>30990522203</v>
      </c>
      <c r="T112" s="7"/>
      <c r="U112" s="9">
        <f t="shared" si="7"/>
        <v>1.0611281508908032E-2</v>
      </c>
    </row>
    <row r="113" spans="1:21" x14ac:dyDescent="0.55000000000000004">
      <c r="A113" s="1" t="s">
        <v>105</v>
      </c>
      <c r="C113" s="7">
        <v>0</v>
      </c>
      <c r="D113" s="7"/>
      <c r="E113" s="7">
        <v>2819598817</v>
      </c>
      <c r="F113" s="7"/>
      <c r="G113" s="7">
        <v>0</v>
      </c>
      <c r="H113" s="7"/>
      <c r="I113" s="7">
        <f t="shared" si="4"/>
        <v>2819598817</v>
      </c>
      <c r="J113" s="7"/>
      <c r="K113" s="9">
        <f t="shared" si="5"/>
        <v>-3.6744829843871332E-3</v>
      </c>
      <c r="L113" s="7"/>
      <c r="M113" s="7">
        <v>0</v>
      </c>
      <c r="N113" s="7"/>
      <c r="O113" s="7">
        <v>2819598817</v>
      </c>
      <c r="P113" s="7"/>
      <c r="Q113" s="7">
        <v>0</v>
      </c>
      <c r="R113" s="7"/>
      <c r="S113" s="7">
        <f t="shared" si="6"/>
        <v>2819598817</v>
      </c>
      <c r="T113" s="7"/>
      <c r="U113" s="9">
        <f t="shared" si="7"/>
        <v>9.6544216303895436E-4</v>
      </c>
    </row>
    <row r="114" spans="1:21" x14ac:dyDescent="0.55000000000000004">
      <c r="A114" s="1" t="s">
        <v>106</v>
      </c>
      <c r="C114" s="7">
        <v>0</v>
      </c>
      <c r="D114" s="7"/>
      <c r="E114" s="7">
        <v>3284316607</v>
      </c>
      <c r="F114" s="7"/>
      <c r="G114" s="7">
        <v>0</v>
      </c>
      <c r="H114" s="7"/>
      <c r="I114" s="7">
        <f t="shared" si="4"/>
        <v>3284316607</v>
      </c>
      <c r="J114" s="7"/>
      <c r="K114" s="9">
        <f t="shared" si="5"/>
        <v>-4.2801002096468053E-3</v>
      </c>
      <c r="L114" s="7"/>
      <c r="M114" s="7">
        <v>0</v>
      </c>
      <c r="N114" s="7"/>
      <c r="O114" s="7">
        <v>3284316607</v>
      </c>
      <c r="P114" s="7"/>
      <c r="Q114" s="7">
        <v>0</v>
      </c>
      <c r="R114" s="7"/>
      <c r="S114" s="7">
        <f t="shared" si="6"/>
        <v>3284316607</v>
      </c>
      <c r="T114" s="7"/>
      <c r="U114" s="9">
        <f t="shared" si="7"/>
        <v>1.1245634343613924E-3</v>
      </c>
    </row>
    <row r="115" spans="1:21" x14ac:dyDescent="0.55000000000000004">
      <c r="A115" s="1" t="s">
        <v>37</v>
      </c>
      <c r="C115" s="7">
        <v>0</v>
      </c>
      <c r="D115" s="7"/>
      <c r="E115" s="7">
        <v>79618094423</v>
      </c>
      <c r="F115" s="7"/>
      <c r="G115" s="7">
        <v>0</v>
      </c>
      <c r="H115" s="7"/>
      <c r="I115" s="7">
        <f t="shared" si="4"/>
        <v>79618094423</v>
      </c>
      <c r="J115" s="7"/>
      <c r="K115" s="9">
        <f t="shared" si="5"/>
        <v>-0.10375778690314354</v>
      </c>
      <c r="L115" s="7"/>
      <c r="M115" s="7">
        <v>0</v>
      </c>
      <c r="N115" s="7"/>
      <c r="O115" s="7">
        <v>79688456376</v>
      </c>
      <c r="P115" s="7"/>
      <c r="Q115" s="7">
        <v>0</v>
      </c>
      <c r="R115" s="7"/>
      <c r="S115" s="7">
        <f t="shared" si="6"/>
        <v>79688456376</v>
      </c>
      <c r="T115" s="7"/>
      <c r="U115" s="9">
        <f t="shared" si="7"/>
        <v>2.7285653274155417E-2</v>
      </c>
    </row>
    <row r="116" spans="1:21" ht="24.75" thickBot="1" x14ac:dyDescent="0.6">
      <c r="C116" s="8">
        <f>SUM(C8:C115)</f>
        <v>54545656699</v>
      </c>
      <c r="D116" s="7"/>
      <c r="E116" s="8">
        <f>SUM(E8:E115)</f>
        <v>-920757778909</v>
      </c>
      <c r="F116" s="7"/>
      <c r="G116" s="8">
        <f>SUM(G8:G115)</f>
        <v>98866395211</v>
      </c>
      <c r="H116" s="7"/>
      <c r="I116" s="8">
        <f>SUM(I8:I115)</f>
        <v>-767345726999</v>
      </c>
      <c r="J116" s="7"/>
      <c r="K116" s="14">
        <f>SUM(K8:K115)</f>
        <v>0.99999999999999989</v>
      </c>
      <c r="L116" s="7"/>
      <c r="M116" s="8">
        <f>SUM(M8:M115)</f>
        <v>317060767629</v>
      </c>
      <c r="N116" s="7"/>
      <c r="O116" s="8">
        <f>SUM(O8:O115)</f>
        <v>2363572641806</v>
      </c>
      <c r="P116" s="7"/>
      <c r="Q116" s="8">
        <f>SUM(Q8:Q115)</f>
        <v>239892464559</v>
      </c>
      <c r="R116" s="7"/>
      <c r="S116" s="8">
        <f>SUM(S8:S115)</f>
        <v>2920525873994</v>
      </c>
      <c r="T116" s="7"/>
      <c r="U116" s="14">
        <f>SUM(U8:U115)</f>
        <v>0.99999999999999989</v>
      </c>
    </row>
    <row r="117" spans="1:21" ht="24.75" thickTop="1" x14ac:dyDescent="0.55000000000000004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2023-02-26T06:05:02Z</dcterms:created>
  <dcterms:modified xsi:type="dcterms:W3CDTF">2023-02-27T13:42:25Z</dcterms:modified>
</cp:coreProperties>
</file>