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3A219D9A-7817-4D9C-A7F4-06A236AAF8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10" i="15" s="1"/>
  <c r="G11" i="15"/>
  <c r="E9" i="15"/>
  <c r="E7" i="15"/>
  <c r="C10" i="15"/>
  <c r="C9" i="15"/>
  <c r="C8" i="15"/>
  <c r="C7" i="15"/>
  <c r="I113" i="11"/>
  <c r="K11" i="13"/>
  <c r="K9" i="13"/>
  <c r="K10" i="13"/>
  <c r="K8" i="13"/>
  <c r="G11" i="13"/>
  <c r="G9" i="13"/>
  <c r="G10" i="13"/>
  <c r="G8" i="13"/>
  <c r="I11" i="13"/>
  <c r="E11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30" i="12" s="1"/>
  <c r="Q27" i="12"/>
  <c r="Q28" i="12"/>
  <c r="Q29" i="12"/>
  <c r="Q8" i="12"/>
  <c r="I9" i="12"/>
  <c r="I10" i="12"/>
  <c r="I11" i="12"/>
  <c r="I30" i="12" s="1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C30" i="12"/>
  <c r="E30" i="12"/>
  <c r="G30" i="12"/>
  <c r="K30" i="12"/>
  <c r="M30" i="12"/>
  <c r="O30" i="12"/>
  <c r="O113" i="11"/>
  <c r="Q113" i="11"/>
  <c r="S112" i="11"/>
  <c r="M113" i="11"/>
  <c r="G113" i="11"/>
  <c r="I112" i="11"/>
  <c r="E113" i="11"/>
  <c r="C113" i="11"/>
  <c r="S109" i="11"/>
  <c r="S11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13" i="11" s="1"/>
  <c r="S107" i="11"/>
  <c r="S108" i="11"/>
  <c r="S11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8" i="11"/>
  <c r="E67" i="10"/>
  <c r="G67" i="10"/>
  <c r="M67" i="10"/>
  <c r="O6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8" i="10"/>
  <c r="I95" i="9"/>
  <c r="O99" i="9"/>
  <c r="M99" i="9"/>
  <c r="G99" i="9"/>
  <c r="E9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8" i="9"/>
  <c r="Q99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6" i="9"/>
  <c r="I97" i="9"/>
  <c r="I98" i="9"/>
  <c r="I8" i="9"/>
  <c r="I99" i="9" s="1"/>
  <c r="I14" i="8"/>
  <c r="M14" i="8"/>
  <c r="K14" i="8"/>
  <c r="M13" i="8"/>
  <c r="S14" i="8"/>
  <c r="Q14" i="8"/>
  <c r="S13" i="8"/>
  <c r="O14" i="8"/>
  <c r="S9" i="8"/>
  <c r="S10" i="8"/>
  <c r="S11" i="8"/>
  <c r="S12" i="8"/>
  <c r="S8" i="8"/>
  <c r="M9" i="8"/>
  <c r="M10" i="8"/>
  <c r="M11" i="8"/>
  <c r="M12" i="8"/>
  <c r="M8" i="8"/>
  <c r="T20" i="7"/>
  <c r="S19" i="7"/>
  <c r="Q19" i="7"/>
  <c r="O19" i="7"/>
  <c r="M19" i="7"/>
  <c r="K19" i="7"/>
  <c r="I19" i="7"/>
  <c r="S11" i="6"/>
  <c r="Q11" i="6"/>
  <c r="O11" i="6"/>
  <c r="M11" i="6"/>
  <c r="K11" i="6"/>
  <c r="Y103" i="1"/>
  <c r="E103" i="1"/>
  <c r="G103" i="1"/>
  <c r="K103" i="1"/>
  <c r="O103" i="1"/>
  <c r="U103" i="1"/>
  <c r="W103" i="1"/>
  <c r="AK17" i="3"/>
  <c r="AI17" i="3"/>
  <c r="AG17" i="3"/>
  <c r="AA17" i="3"/>
  <c r="W17" i="3"/>
  <c r="S17" i="3"/>
  <c r="Q17" i="3"/>
  <c r="I67" i="10" l="1"/>
  <c r="Q67" i="10"/>
  <c r="E11" i="15"/>
  <c r="E8" i="15"/>
  <c r="K112" i="11"/>
  <c r="U112" i="11"/>
  <c r="K77" i="11"/>
  <c r="K49" i="11"/>
  <c r="K103" i="11"/>
  <c r="K99" i="11"/>
  <c r="K71" i="11"/>
  <c r="K67" i="11"/>
  <c r="K39" i="11"/>
  <c r="K35" i="11"/>
  <c r="U77" i="11"/>
  <c r="U45" i="11"/>
  <c r="U13" i="11"/>
  <c r="K95" i="11"/>
  <c r="K91" i="11"/>
  <c r="K63" i="11"/>
  <c r="K59" i="11"/>
  <c r="K31" i="11"/>
  <c r="K27" i="11"/>
  <c r="K15" i="11"/>
  <c r="K11" i="11"/>
  <c r="U89" i="11"/>
  <c r="U57" i="11"/>
  <c r="U25" i="11"/>
  <c r="K110" i="11"/>
  <c r="K89" i="11"/>
  <c r="K85" i="11"/>
  <c r="K57" i="11"/>
  <c r="K53" i="11"/>
  <c r="K25" i="11"/>
  <c r="K17" i="11"/>
  <c r="U107" i="11"/>
  <c r="U103" i="11"/>
  <c r="K106" i="11"/>
  <c r="K102" i="11"/>
  <c r="K98" i="11"/>
  <c r="K90" i="11"/>
  <c r="K86" i="11"/>
  <c r="K82" i="11"/>
  <c r="K74" i="11"/>
  <c r="K70" i="11"/>
  <c r="K66" i="11"/>
  <c r="K58" i="11"/>
  <c r="K54" i="11"/>
  <c r="K50" i="11"/>
  <c r="K42" i="11"/>
  <c r="K38" i="11"/>
  <c r="K34" i="11"/>
  <c r="K26" i="11"/>
  <c r="K22" i="11"/>
  <c r="K18" i="11"/>
  <c r="K10" i="11"/>
  <c r="U108" i="11"/>
  <c r="U104" i="11"/>
  <c r="U92" i="11"/>
  <c r="U88" i="11"/>
  <c r="U76" i="11"/>
  <c r="U72" i="11"/>
  <c r="U60" i="11"/>
  <c r="U56" i="11"/>
  <c r="U44" i="11"/>
  <c r="U40" i="11"/>
  <c r="U28" i="11"/>
  <c r="U24" i="11"/>
  <c r="U12" i="11"/>
  <c r="U95" i="11"/>
  <c r="U83" i="11"/>
  <c r="U79" i="11"/>
  <c r="U67" i="11"/>
  <c r="U63" i="11"/>
  <c r="U51" i="11"/>
  <c r="U47" i="11"/>
  <c r="U35" i="11"/>
  <c r="U31" i="11"/>
  <c r="U19" i="11"/>
  <c r="U15" i="11"/>
  <c r="U8" i="11" l="1"/>
  <c r="U10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4" i="11"/>
  <c r="U30" i="11"/>
  <c r="U46" i="11"/>
  <c r="U62" i="11"/>
  <c r="U78" i="11"/>
  <c r="U94" i="11"/>
  <c r="U110" i="11"/>
  <c r="U22" i="11"/>
  <c r="U38" i="11"/>
  <c r="U54" i="11"/>
  <c r="U70" i="11"/>
  <c r="U86" i="11"/>
  <c r="U102" i="11"/>
  <c r="U109" i="11"/>
  <c r="U33" i="11"/>
  <c r="U65" i="11"/>
  <c r="U97" i="11"/>
  <c r="U21" i="11"/>
  <c r="U53" i="11"/>
  <c r="U85" i="11"/>
  <c r="U23" i="11"/>
  <c r="U39" i="11"/>
  <c r="U55" i="11"/>
  <c r="U71" i="11"/>
  <c r="U87" i="11"/>
  <c r="U16" i="11"/>
  <c r="U32" i="11"/>
  <c r="U48" i="11"/>
  <c r="U64" i="11"/>
  <c r="U80" i="11"/>
  <c r="U96" i="11"/>
  <c r="K16" i="11"/>
  <c r="K24" i="11"/>
  <c r="K36" i="11"/>
  <c r="K52" i="11"/>
  <c r="K68" i="11"/>
  <c r="K84" i="11"/>
  <c r="K100" i="11"/>
  <c r="K32" i="11"/>
  <c r="K48" i="11"/>
  <c r="K64" i="11"/>
  <c r="K80" i="11"/>
  <c r="K96" i="11"/>
  <c r="K8" i="11"/>
  <c r="K56" i="11"/>
  <c r="K88" i="11"/>
  <c r="K12" i="11"/>
  <c r="K28" i="11"/>
  <c r="K60" i="11"/>
  <c r="K92" i="11"/>
  <c r="K13" i="11"/>
  <c r="K29" i="11"/>
  <c r="K40" i="11"/>
  <c r="K61" i="11"/>
  <c r="K72" i="11"/>
  <c r="K93" i="11"/>
  <c r="K104" i="11"/>
  <c r="K20" i="11"/>
  <c r="K33" i="11"/>
  <c r="K44" i="11"/>
  <c r="K65" i="11"/>
  <c r="K76" i="11"/>
  <c r="K97" i="11"/>
  <c r="K108" i="11"/>
  <c r="K37" i="11"/>
  <c r="K69" i="11"/>
  <c r="K101" i="11"/>
  <c r="U9" i="11"/>
  <c r="U41" i="11"/>
  <c r="U73" i="11"/>
  <c r="U105" i="11"/>
  <c r="K19" i="11"/>
  <c r="K43" i="11"/>
  <c r="K75" i="11"/>
  <c r="K107" i="11"/>
  <c r="U29" i="11"/>
  <c r="U61" i="11"/>
  <c r="U93" i="11"/>
  <c r="K51" i="11"/>
  <c r="K83" i="11"/>
  <c r="K21" i="11"/>
  <c r="K81" i="11"/>
  <c r="U11" i="11"/>
  <c r="U27" i="11"/>
  <c r="U43" i="11"/>
  <c r="U59" i="11"/>
  <c r="U75" i="11"/>
  <c r="U91" i="11"/>
  <c r="U20" i="11"/>
  <c r="U36" i="11"/>
  <c r="U52" i="11"/>
  <c r="U68" i="11"/>
  <c r="U84" i="11"/>
  <c r="U100" i="11"/>
  <c r="K14" i="11"/>
  <c r="K30" i="11"/>
  <c r="K46" i="11"/>
  <c r="K62" i="11"/>
  <c r="K78" i="11"/>
  <c r="K94" i="11"/>
  <c r="U99" i="11"/>
  <c r="K9" i="11"/>
  <c r="K41" i="11"/>
  <c r="K73" i="11"/>
  <c r="K105" i="11"/>
  <c r="U17" i="11"/>
  <c r="U49" i="11"/>
  <c r="U81" i="11"/>
  <c r="U111" i="11"/>
  <c r="K23" i="11"/>
  <c r="K47" i="11"/>
  <c r="K79" i="11"/>
  <c r="K111" i="11"/>
  <c r="U37" i="11"/>
  <c r="U69" i="11"/>
  <c r="U101" i="11"/>
  <c r="K55" i="11"/>
  <c r="K87" i="11"/>
  <c r="K45" i="11"/>
  <c r="K109" i="11"/>
  <c r="U113" i="11" l="1"/>
  <c r="K113" i="11"/>
</calcChain>
</file>

<file path=xl/sharedStrings.xml><?xml version="1.0" encoding="utf-8"?>
<sst xmlns="http://schemas.openxmlformats.org/spreadsheetml/2006/main" count="844" uniqueCount="233">
  <si>
    <t>صندوق سرمایه‌گذاری توسعه اطلس مفید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</si>
  <si>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</si>
  <si>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</si>
  <si>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</si>
  <si>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</si>
  <si>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</si>
  <si>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</si>
  <si>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</si>
  <si>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</si>
  <si>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</si>
  <si>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</si>
  <si>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</si>
  <si>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</si>
  <si>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</si>
  <si>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</si>
  <si>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</si>
  <si>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</si>
  <si>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</si>
  <si>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</si>
  <si>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</si>
  <si>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</si>
  <si>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</si>
  <si>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</si>
  <si>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</si>
  <si>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</si>
  <si>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</si>
  <si>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</si>
  <si>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</si>
  <si>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</si>
  <si>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</si>
  <si>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</si>
  <si>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</si>
  <si>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</si>
  <si>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</si>
  <si>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</si>
  <si>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</si>
  <si>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</si>
  <si>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</si>
  <si>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</si>
  <si>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</si>
  <si>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</si>
  <si>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</si>
  <si>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 حمل و نقل ریلی پارسیان</t>
  </si>
  <si>
    <t>توسعه‌معادن‌وفلزات‌</t>
  </si>
  <si>
    <t>تولید و توسعه سرب روی ایرانیان</t>
  </si>
  <si>
    <t>تولیدی و خدمات صنایع نسوز توکا</t>
  </si>
  <si>
    <t>تولیدی‌مهرام‌</t>
  </si>
  <si>
    <t>ح . داروسازی‌ ابوریحان‌</t>
  </si>
  <si>
    <t>ح . واسپاری ملت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</si>
  <si>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</si>
  <si>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</si>
  <si>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</si>
  <si>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</si>
  <si>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</si>
  <si>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</si>
  <si>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زغال سنگ پروده طبس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</si>
  <si>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</si>
  <si>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</si>
  <si>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</si>
  <si>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</si>
  <si>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</si>
  <si>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</si>
  <si>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</si>
  <si>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</si>
  <si>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</si>
  <si>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</si>
  <si>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</si>
  <si>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</si>
  <si>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</si>
  <si>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</si>
  <si>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</si>
  <si>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</si>
  <si>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</si>
  <si>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</si>
  <si>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</si>
  <si>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</si>
  <si>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</si>
  <si>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</si>
  <si>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شوکو پارس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</si>
  <si>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</si>
  <si>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</si>
  <si>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</si>
  <si>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</si>
  <si>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</si>
  <si>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</si>
  <si>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</si>
  <si>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</si>
  <si>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</si>
  <si>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</si>
  <si>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</si>
  <si>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</si>
  <si>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</si>
  <si>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</si>
  <si>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</si>
  <si>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</si>
  <si>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</si>
  <si>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</si>
  <si>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</si>
  <si>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</si>
  <si>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</si>
  <si>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واسپاری ملت</t>
  </si>
  <si>
    <t>کارخانجات‌داروپخش‌</t>
  </si>
  <si>
    <t>کالسیمین‌</t>
  </si>
  <si>
    <t>زعفران0210نگین سحرخیز(پ)</t>
  </si>
  <si>
    <t>تمام سکه طرح جدید 0310 صادرات</t>
  </si>
  <si>
    <t>صنایع فروآلیاژ ایران</t>
  </si>
  <si>
    <t>سیمان خوزستان</t>
  </si>
  <si>
    <t>گروه مدیریت سرمایه گذاری امید</t>
  </si>
  <si>
    <t>سرمایه گذاری صدرتامین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</si>
  <si>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</si>
  <si>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</si>
  <si>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</si>
  <si>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</si>
  <si>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</si>
  <si>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</si>
  <si>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</si>
  <si>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</si>
  <si>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</si>
  <si>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اسنادخزانه-م3بودجه99-011110</t>
  </si>
  <si>
    <t>بله</t>
  </si>
  <si>
    <t>1399/06/22</t>
  </si>
  <si>
    <t>1401/11/10</t>
  </si>
  <si>
    <t>اسنادخزانه-م6بودجه99-020321</t>
  </si>
  <si>
    <t>1399/08/27</t>
  </si>
  <si>
    <t>1402/03/21</t>
  </si>
  <si>
    <t>صکوک اجاره معادن212-6ماهه21%</t>
  </si>
  <si>
    <t>1398/12/14</t>
  </si>
  <si>
    <t>1402/12/14</t>
  </si>
  <si>
    <t>مرابحه عام دولت104-ش.خ020303</t>
  </si>
  <si>
    <t>1401/03/03</t>
  </si>
  <si>
    <t>1402/03/03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</si>
  <si>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</si>
  <si>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</si>
  <si>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</si>
  <si>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</si>
  <si>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</si>
  <si>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</si>
  <si>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گواهی اعتبار مولد سامان0207</t>
  </si>
  <si>
    <t>1401/08/01</t>
  </si>
  <si>
    <t>1402/07/30</t>
  </si>
  <si>
    <t>گام بانک صادرات ایران0207</t>
  </si>
  <si>
    <t>1401/04/01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</si>
  <si>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</si>
  <si>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</si>
  <si>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</si>
  <si>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</si>
  <si>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</si>
  <si>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</si>
  <si>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</si>
  <si>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</si>
  <si>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</si>
  <si>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</si>
  <si>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</si>
  <si>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</si>
  <si>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</si>
  <si>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</si>
  <si>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</si>
  <si>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</si>
  <si>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</si>
  <si>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</si>
  <si>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</si>
  <si>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</si>
  <si>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</si>
  <si>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</si>
  <si>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</si>
  <si>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</si>
  <si>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</si>
  <si>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</si>
  <si>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</si>
  <si>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</si>
  <si>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</si>
  <si>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</si>
  <si>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</si>
  <si>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</si>
  <si>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</si>
  <si>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</si>
  <si>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</si>
  <si>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</si>
  <si>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</si>
  <si>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</si>
  <si>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</si>
  <si>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</si>
  <si>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</si>
  <si>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</si>
  <si>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</si>
  <si>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1401/10/28</t>
  </si>
  <si>
    <t>1401/10/13</t>
  </si>
  <si>
    <t>1401/09/28</t>
  </si>
  <si>
    <t>1401/07/27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</si>
  <si>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</si>
  <si>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</si>
  <si>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</si>
  <si>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</si>
  <si>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</si>
  <si>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ح . کارخانجات‌داروپخش</t>
  </si>
  <si>
    <t>تکادو</t>
  </si>
  <si>
    <t>سیمان‌ کرمان‌</t>
  </si>
  <si>
    <t>معدنی و صنعتی گل گهر</t>
  </si>
  <si>
    <t>صنایع پتروشیمی خلیج فارس</t>
  </si>
  <si>
    <t>پتروشیمی غدیر</t>
  </si>
  <si>
    <t>اختیارخ شستا-565-1401/09/02</t>
  </si>
  <si>
    <t>اختیارخ شستا-765-1401/09/02</t>
  </si>
  <si>
    <t>تامین سرمایه لوتوس پارسیان</t>
  </si>
  <si>
    <t>ح . تامین سرمایه لوتوس پارسیان</t>
  </si>
  <si>
    <t>اسنادخزانه-م21بودجه98-020906</t>
  </si>
  <si>
    <t>اسنادخزانه-م2بودجه99-011019</t>
  </si>
  <si>
    <t>اسنادخزانه-م4بودجه99-011215</t>
  </si>
  <si>
    <t>اسنادخزانه-م5بودجه99-020218</t>
  </si>
  <si>
    <t>اسنادخزانه-م10بودجه99-020807</t>
  </si>
  <si>
    <t>اسنادخزانه-م11بودجه99-020906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</si>
  <si>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</si>
  <si>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</si>
  <si>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</si>
  <si>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</si>
  <si>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</si>
  <si>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</si>
  <si>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</si>
  <si>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</si>
  <si>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</si>
  <si>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</si>
  <si>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</si>
  <si>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</si>
  <si>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</si>
  <si>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</si>
  <si>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</si>
  <si>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</si>
  <si>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</si>
  <si>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</si>
  <si>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1401/10/01</t>
  </si>
  <si>
    <t>-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</si>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</sst>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64" fontId="2" fillId="0" borderId="0" xfId="1" applyNumberFormat="1" applyFont="1" applyFill="1"/>
    <xf numFmtId="164" fontId="2" fillId="0" borderId="0" xfId="0" applyNumberFormat="1" applyFont="1"/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D6C3C2C-79B1-E53F-2099-ED174FDC7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E407-CAC7-42D5-9DC6-CCE35378A883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O31" sqref="A31:O31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165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H6" s="20" t="s">
        <v>163</v>
      </c>
      <c r="I6" s="20" t="s">
        <v>163</v>
      </c>
      <c r="K6" s="20" t="s">
        <v>164</v>
      </c>
      <c r="L6" s="20" t="s">
        <v>164</v>
      </c>
      <c r="M6" s="20" t="s">
        <v>164</v>
      </c>
      <c r="N6" s="20" t="s">
        <v>164</v>
      </c>
      <c r="O6" s="20" t="s">
        <v>164</v>
      </c>
      <c r="P6" s="20" t="s">
        <v>164</v>
      </c>
      <c r="Q6" s="20" t="s">
        <v>164</v>
      </c>
    </row>
    <row r="7" spans="1:17" ht="24.75">
      <c r="A7" s="20" t="s">
        <v>165</v>
      </c>
      <c r="C7" s="21" t="s">
        <v>218</v>
      </c>
      <c r="D7" s="12"/>
      <c r="E7" s="21" t="s">
        <v>215</v>
      </c>
      <c r="F7" s="12"/>
      <c r="G7" s="21" t="s">
        <v>216</v>
      </c>
      <c r="H7" s="12"/>
      <c r="I7" s="21" t="s">
        <v>219</v>
      </c>
      <c r="J7" s="12"/>
      <c r="K7" s="21" t="s">
        <v>218</v>
      </c>
      <c r="L7" s="12"/>
      <c r="M7" s="21" t="s">
        <v>215</v>
      </c>
      <c r="N7" s="12"/>
      <c r="O7" s="21" t="s">
        <v>216</v>
      </c>
      <c r="P7" s="12"/>
      <c r="Q7" s="21" t="s">
        <v>219</v>
      </c>
    </row>
    <row r="8" spans="1:17">
      <c r="A8" s="1" t="s">
        <v>137</v>
      </c>
      <c r="C8" s="12">
        <v>0</v>
      </c>
      <c r="D8" s="12"/>
      <c r="E8" s="12">
        <v>0</v>
      </c>
      <c r="F8" s="12"/>
      <c r="G8" s="12">
        <v>172821017</v>
      </c>
      <c r="H8" s="12"/>
      <c r="I8" s="12">
        <f>C8+E8+G8</f>
        <v>172821017</v>
      </c>
      <c r="J8" s="12"/>
      <c r="K8" s="12">
        <v>0</v>
      </c>
      <c r="L8" s="12"/>
      <c r="M8" s="12">
        <v>0</v>
      </c>
      <c r="N8" s="12"/>
      <c r="O8" s="12">
        <v>172821017</v>
      </c>
      <c r="P8" s="12"/>
      <c r="Q8" s="12">
        <f>K8+M8+O8</f>
        <v>172821017</v>
      </c>
    </row>
    <row r="9" spans="1:17">
      <c r="A9" s="1" t="s">
        <v>140</v>
      </c>
      <c r="C9" s="12">
        <v>0</v>
      </c>
      <c r="D9" s="12"/>
      <c r="E9" s="12">
        <v>0</v>
      </c>
      <c r="F9" s="12"/>
      <c r="G9" s="12">
        <v>1313742254</v>
      </c>
      <c r="H9" s="12"/>
      <c r="I9" s="12">
        <f t="shared" ref="I9:I29" si="0">C9+E9+G9</f>
        <v>1313742254</v>
      </c>
      <c r="J9" s="12"/>
      <c r="K9" s="12">
        <v>0</v>
      </c>
      <c r="L9" s="12"/>
      <c r="M9" s="12">
        <v>0</v>
      </c>
      <c r="N9" s="12"/>
      <c r="O9" s="12">
        <v>1313742254</v>
      </c>
      <c r="P9" s="12"/>
      <c r="Q9" s="12">
        <f t="shared" ref="Q9:Q29" si="1">K9+M9+O9</f>
        <v>1313742254</v>
      </c>
    </row>
    <row r="10" spans="1:17">
      <c r="A10" s="1" t="s">
        <v>118</v>
      </c>
      <c r="C10" s="12">
        <v>0</v>
      </c>
      <c r="D10" s="12"/>
      <c r="E10" s="12">
        <v>-569427904</v>
      </c>
      <c r="F10" s="12"/>
      <c r="G10" s="12">
        <v>694748162</v>
      </c>
      <c r="H10" s="12"/>
      <c r="I10" s="12">
        <f t="shared" si="0"/>
        <v>125320258</v>
      </c>
      <c r="J10" s="12"/>
      <c r="K10" s="12">
        <v>0</v>
      </c>
      <c r="L10" s="12"/>
      <c r="M10" s="12">
        <v>2036978</v>
      </c>
      <c r="N10" s="12"/>
      <c r="O10" s="12">
        <v>694748162</v>
      </c>
      <c r="P10" s="12"/>
      <c r="Q10" s="12">
        <f t="shared" si="1"/>
        <v>696785140</v>
      </c>
    </row>
    <row r="11" spans="1:17">
      <c r="A11" s="1" t="s">
        <v>131</v>
      </c>
      <c r="C11" s="12">
        <v>989590352</v>
      </c>
      <c r="D11" s="12"/>
      <c r="E11" s="12">
        <v>0</v>
      </c>
      <c r="F11" s="12"/>
      <c r="G11" s="12">
        <v>-10628913593</v>
      </c>
      <c r="H11" s="12"/>
      <c r="I11" s="12">
        <f t="shared" si="0"/>
        <v>-9639323241</v>
      </c>
      <c r="J11" s="12"/>
      <c r="K11" s="12">
        <v>4769785725</v>
      </c>
      <c r="L11" s="12"/>
      <c r="M11" s="12">
        <v>0</v>
      </c>
      <c r="N11" s="12"/>
      <c r="O11" s="12">
        <v>-10628913593</v>
      </c>
      <c r="P11" s="12"/>
      <c r="Q11" s="12">
        <f t="shared" si="1"/>
        <v>-5859127868</v>
      </c>
    </row>
    <row r="12" spans="1:17">
      <c r="A12" s="1" t="s">
        <v>204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f t="shared" si="0"/>
        <v>0</v>
      </c>
      <c r="J12" s="12"/>
      <c r="K12" s="12">
        <v>0</v>
      </c>
      <c r="L12" s="12"/>
      <c r="M12" s="12">
        <v>0</v>
      </c>
      <c r="N12" s="12"/>
      <c r="O12" s="12">
        <v>-12135797</v>
      </c>
      <c r="P12" s="12"/>
      <c r="Q12" s="12">
        <f t="shared" si="1"/>
        <v>-12135797</v>
      </c>
    </row>
    <row r="13" spans="1:17">
      <c r="A13" s="1" t="s">
        <v>205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0</v>
      </c>
      <c r="L13" s="12"/>
      <c r="M13" s="12">
        <v>0</v>
      </c>
      <c r="N13" s="12"/>
      <c r="O13" s="12">
        <v>7196845895</v>
      </c>
      <c r="P13" s="12"/>
      <c r="Q13" s="12">
        <f t="shared" si="1"/>
        <v>7196845895</v>
      </c>
    </row>
    <row r="14" spans="1:17">
      <c r="A14" s="1" t="s">
        <v>206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12">
        <v>0</v>
      </c>
      <c r="L14" s="12"/>
      <c r="M14" s="12">
        <v>0</v>
      </c>
      <c r="N14" s="12"/>
      <c r="O14" s="12">
        <v>2413150712</v>
      </c>
      <c r="P14" s="12"/>
      <c r="Q14" s="12">
        <f t="shared" si="1"/>
        <v>2413150712</v>
      </c>
    </row>
    <row r="15" spans="1:17">
      <c r="A15" s="1" t="s">
        <v>207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0</v>
      </c>
      <c r="L15" s="12"/>
      <c r="M15" s="12">
        <v>0</v>
      </c>
      <c r="N15" s="12"/>
      <c r="O15" s="12">
        <v>3267926721</v>
      </c>
      <c r="P15" s="12"/>
      <c r="Q15" s="12">
        <f t="shared" si="1"/>
        <v>3267926721</v>
      </c>
    </row>
    <row r="16" spans="1:17">
      <c r="A16" s="1" t="s">
        <v>208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0</v>
      </c>
      <c r="L16" s="12"/>
      <c r="M16" s="12">
        <v>0</v>
      </c>
      <c r="N16" s="12"/>
      <c r="O16" s="12">
        <v>353975429</v>
      </c>
      <c r="P16" s="12"/>
      <c r="Q16" s="12">
        <f t="shared" si="1"/>
        <v>353975429</v>
      </c>
    </row>
    <row r="17" spans="1:17">
      <c r="A17" s="1" t="s">
        <v>209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0</v>
      </c>
      <c r="L17" s="12"/>
      <c r="M17" s="12">
        <v>0</v>
      </c>
      <c r="N17" s="12"/>
      <c r="O17" s="12">
        <v>17100902</v>
      </c>
      <c r="P17" s="12"/>
      <c r="Q17" s="12">
        <f t="shared" si="1"/>
        <v>17100902</v>
      </c>
    </row>
    <row r="18" spans="1:17">
      <c r="A18" s="1" t="s">
        <v>210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0</v>
      </c>
      <c r="L18" s="12"/>
      <c r="M18" s="12">
        <v>0</v>
      </c>
      <c r="N18" s="12"/>
      <c r="O18" s="12">
        <v>398741444</v>
      </c>
      <c r="P18" s="12"/>
      <c r="Q18" s="12">
        <f t="shared" si="1"/>
        <v>398741444</v>
      </c>
    </row>
    <row r="19" spans="1:17">
      <c r="A19" s="1" t="s">
        <v>211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0</v>
      </c>
      <c r="L19" s="12"/>
      <c r="M19" s="12">
        <v>0</v>
      </c>
      <c r="N19" s="12"/>
      <c r="O19" s="12">
        <v>140228926</v>
      </c>
      <c r="P19" s="12"/>
      <c r="Q19" s="12">
        <f t="shared" si="1"/>
        <v>140228926</v>
      </c>
    </row>
    <row r="20" spans="1:17">
      <c r="A20" s="1" t="s">
        <v>212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0</v>
      </c>
      <c r="L20" s="12"/>
      <c r="M20" s="12">
        <v>0</v>
      </c>
      <c r="N20" s="12"/>
      <c r="O20" s="12">
        <v>97123344</v>
      </c>
      <c r="P20" s="12"/>
      <c r="Q20" s="12">
        <f t="shared" si="1"/>
        <v>97123344</v>
      </c>
    </row>
    <row r="21" spans="1:17">
      <c r="A21" s="1" t="s">
        <v>213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0</v>
      </c>
      <c r="L21" s="12"/>
      <c r="M21" s="12">
        <v>0</v>
      </c>
      <c r="N21" s="12"/>
      <c r="O21" s="12">
        <v>823318</v>
      </c>
      <c r="P21" s="12"/>
      <c r="Q21" s="12">
        <f t="shared" si="1"/>
        <v>823318</v>
      </c>
    </row>
    <row r="22" spans="1:17">
      <c r="A22" s="1" t="s">
        <v>175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120101527</v>
      </c>
      <c r="L22" s="12"/>
      <c r="M22" s="12">
        <v>0</v>
      </c>
      <c r="N22" s="12"/>
      <c r="O22" s="12">
        <v>1822499</v>
      </c>
      <c r="P22" s="12"/>
      <c r="Q22" s="12">
        <f t="shared" si="1"/>
        <v>121924026</v>
      </c>
    </row>
    <row r="23" spans="1:17">
      <c r="A23" s="1" t="s">
        <v>128</v>
      </c>
      <c r="C23" s="12">
        <v>4795043845</v>
      </c>
      <c r="D23" s="12"/>
      <c r="E23" s="12">
        <v>-735627443</v>
      </c>
      <c r="F23" s="12"/>
      <c r="G23" s="12">
        <v>0</v>
      </c>
      <c r="H23" s="12"/>
      <c r="I23" s="12">
        <f t="shared" si="0"/>
        <v>4059416402</v>
      </c>
      <c r="J23" s="12"/>
      <c r="K23" s="12">
        <v>14340058443</v>
      </c>
      <c r="L23" s="12"/>
      <c r="M23" s="12">
        <v>-1946768872</v>
      </c>
      <c r="N23" s="12"/>
      <c r="O23" s="12">
        <v>-280749104</v>
      </c>
      <c r="P23" s="12"/>
      <c r="Q23" s="12">
        <f t="shared" si="1"/>
        <v>12112540467</v>
      </c>
    </row>
    <row r="24" spans="1:17">
      <c r="A24" s="1" t="s">
        <v>173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45800537</v>
      </c>
      <c r="L24" s="12"/>
      <c r="M24" s="12">
        <v>0</v>
      </c>
      <c r="N24" s="12"/>
      <c r="O24" s="12">
        <v>-40992566</v>
      </c>
      <c r="P24" s="12"/>
      <c r="Q24" s="12">
        <f t="shared" si="1"/>
        <v>4807971</v>
      </c>
    </row>
    <row r="25" spans="1:17">
      <c r="A25" s="1" t="s">
        <v>170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1309274646</v>
      </c>
      <c r="L25" s="12"/>
      <c r="M25" s="12">
        <v>0</v>
      </c>
      <c r="N25" s="12"/>
      <c r="O25" s="12">
        <v>-3749320312</v>
      </c>
      <c r="P25" s="12"/>
      <c r="Q25" s="12">
        <f t="shared" si="1"/>
        <v>-2440045666</v>
      </c>
    </row>
    <row r="26" spans="1:17">
      <c r="A26" s="1" t="s">
        <v>134</v>
      </c>
      <c r="C26" s="12">
        <v>1282349589</v>
      </c>
      <c r="D26" s="12"/>
      <c r="E26" s="12">
        <v>101981510</v>
      </c>
      <c r="F26" s="12"/>
      <c r="G26" s="12">
        <v>0</v>
      </c>
      <c r="H26" s="12"/>
      <c r="I26" s="12">
        <f t="shared" si="0"/>
        <v>1384331099</v>
      </c>
      <c r="J26" s="12"/>
      <c r="K26" s="12">
        <v>3984691069</v>
      </c>
      <c r="L26" s="12"/>
      <c r="M26" s="12">
        <v>-814832286</v>
      </c>
      <c r="N26" s="12"/>
      <c r="O26" s="12">
        <v>0</v>
      </c>
      <c r="P26" s="12"/>
      <c r="Q26" s="12">
        <f t="shared" si="1"/>
        <v>3169858783</v>
      </c>
    </row>
    <row r="27" spans="1:17">
      <c r="A27" s="1" t="s">
        <v>125</v>
      </c>
      <c r="C27" s="12">
        <v>2952607191</v>
      </c>
      <c r="D27" s="12"/>
      <c r="E27" s="12">
        <v>1649701</v>
      </c>
      <c r="F27" s="12"/>
      <c r="G27" s="12">
        <v>0</v>
      </c>
      <c r="H27" s="12"/>
      <c r="I27" s="12">
        <f t="shared" si="0"/>
        <v>2954256892</v>
      </c>
      <c r="J27" s="12"/>
      <c r="K27" s="12">
        <v>8558787329</v>
      </c>
      <c r="L27" s="12"/>
      <c r="M27" s="12">
        <v>-3299401875</v>
      </c>
      <c r="N27" s="12"/>
      <c r="O27" s="12">
        <v>0</v>
      </c>
      <c r="P27" s="12"/>
      <c r="Q27" s="12">
        <f t="shared" si="1"/>
        <v>5259385454</v>
      </c>
    </row>
    <row r="28" spans="1:17">
      <c r="A28" s="1" t="s">
        <v>177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604931509</v>
      </c>
      <c r="L28" s="12"/>
      <c r="M28" s="12">
        <v>0</v>
      </c>
      <c r="N28" s="12"/>
      <c r="O28" s="12">
        <v>0</v>
      </c>
      <c r="P28" s="12"/>
      <c r="Q28" s="12">
        <f t="shared" si="1"/>
        <v>604931509</v>
      </c>
    </row>
    <row r="29" spans="1:17">
      <c r="A29" s="1" t="s">
        <v>122</v>
      </c>
      <c r="C29" s="12">
        <v>0</v>
      </c>
      <c r="D29" s="12"/>
      <c r="E29" s="12">
        <v>560018478</v>
      </c>
      <c r="F29" s="12"/>
      <c r="G29" s="12">
        <v>0</v>
      </c>
      <c r="H29" s="12"/>
      <c r="I29" s="12">
        <f t="shared" si="0"/>
        <v>560018478</v>
      </c>
      <c r="J29" s="12"/>
      <c r="K29" s="12">
        <v>0</v>
      </c>
      <c r="L29" s="12"/>
      <c r="M29" s="12">
        <v>969448256</v>
      </c>
      <c r="N29" s="12"/>
      <c r="O29" s="12">
        <v>0</v>
      </c>
      <c r="P29" s="12"/>
      <c r="Q29" s="12">
        <f t="shared" si="1"/>
        <v>969448256</v>
      </c>
    </row>
    <row r="30" spans="1:17" ht="24.75" thickBot="1">
      <c r="C30" s="14">
        <f>SUM(C8:C29)</f>
        <v>10019590977</v>
      </c>
      <c r="D30" s="12"/>
      <c r="E30" s="14">
        <f>SUM(E8:E29)</f>
        <v>-641405658</v>
      </c>
      <c r="F30" s="12"/>
      <c r="G30" s="14">
        <f>SUM(G8:G29)</f>
        <v>-8447602160</v>
      </c>
      <c r="H30" s="12"/>
      <c r="I30" s="14">
        <f>SUM(I8:I29)</f>
        <v>930583159</v>
      </c>
      <c r="J30" s="12"/>
      <c r="K30" s="14">
        <f>SUM(K8:K29)</f>
        <v>33733430785</v>
      </c>
      <c r="L30" s="12"/>
      <c r="M30" s="14">
        <f>SUM(M8:M29)</f>
        <v>-5089517799</v>
      </c>
      <c r="N30" s="12"/>
      <c r="O30" s="14">
        <f>SUM(O8:O29)</f>
        <v>1356939251</v>
      </c>
      <c r="P30" s="12"/>
      <c r="Q30" s="14">
        <f>SUM(Q8:Q29)</f>
        <v>30000852237</v>
      </c>
    </row>
    <row r="31" spans="1:17" ht="24.75" thickTop="1">
      <c r="C31" s="13"/>
      <c r="E31" s="13"/>
      <c r="G31" s="13"/>
      <c r="K31" s="13"/>
      <c r="M31" s="13"/>
      <c r="O31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K10" sqref="K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>
      <c r="A6" s="20" t="s">
        <v>220</v>
      </c>
      <c r="B6" s="20" t="s">
        <v>220</v>
      </c>
      <c r="C6" s="20" t="s">
        <v>220</v>
      </c>
      <c r="E6" s="20" t="s">
        <v>163</v>
      </c>
      <c r="F6" s="20" t="s">
        <v>163</v>
      </c>
      <c r="G6" s="20" t="s">
        <v>163</v>
      </c>
      <c r="I6" s="20" t="s">
        <v>164</v>
      </c>
      <c r="J6" s="20" t="s">
        <v>164</v>
      </c>
      <c r="K6" s="20" t="s">
        <v>164</v>
      </c>
    </row>
    <row r="7" spans="1:11" ht="24.75">
      <c r="A7" s="20" t="s">
        <v>221</v>
      </c>
      <c r="C7" s="20" t="s">
        <v>145</v>
      </c>
      <c r="E7" s="20" t="s">
        <v>222</v>
      </c>
      <c r="G7" s="20" t="s">
        <v>223</v>
      </c>
      <c r="I7" s="20" t="s">
        <v>222</v>
      </c>
      <c r="K7" s="20" t="s">
        <v>223</v>
      </c>
    </row>
    <row r="8" spans="1:11">
      <c r="A8" s="1" t="s">
        <v>151</v>
      </c>
      <c r="C8" s="5" t="s">
        <v>152</v>
      </c>
      <c r="D8" s="5"/>
      <c r="E8" s="7">
        <v>68826</v>
      </c>
      <c r="F8" s="5"/>
      <c r="G8" s="9">
        <f>E8/$E$11</f>
        <v>0.10383078355084806</v>
      </c>
      <c r="H8" s="5"/>
      <c r="I8" s="7">
        <v>609416213</v>
      </c>
      <c r="J8" s="5"/>
      <c r="K8" s="9">
        <f>I8/$I$11</f>
        <v>0.97912898928516112</v>
      </c>
    </row>
    <row r="9" spans="1:11">
      <c r="A9" s="1" t="s">
        <v>155</v>
      </c>
      <c r="C9" s="5" t="s">
        <v>156</v>
      </c>
      <c r="D9" s="5"/>
      <c r="E9" s="7">
        <v>70283</v>
      </c>
      <c r="F9" s="5"/>
      <c r="G9" s="9">
        <f t="shared" ref="G9:G10" si="0">E9/$E$11</f>
        <v>0.10602881120948848</v>
      </c>
      <c r="H9" s="5"/>
      <c r="I9" s="7">
        <v>7363788</v>
      </c>
      <c r="J9" s="5"/>
      <c r="K9" s="9">
        <f t="shared" ref="K9:K10" si="1">I9/$I$11</f>
        <v>1.1831156027596854E-2</v>
      </c>
    </row>
    <row r="10" spans="1:11">
      <c r="A10" s="1" t="s">
        <v>158</v>
      </c>
      <c r="C10" s="5" t="s">
        <v>159</v>
      </c>
      <c r="D10" s="5"/>
      <c r="E10" s="7">
        <v>523758</v>
      </c>
      <c r="F10" s="5"/>
      <c r="G10" s="9">
        <f t="shared" si="0"/>
        <v>0.79014040523966345</v>
      </c>
      <c r="H10" s="5"/>
      <c r="I10" s="7">
        <v>5626464</v>
      </c>
      <c r="J10" s="5"/>
      <c r="K10" s="9">
        <f t="shared" si="1"/>
        <v>9.0398546872420427E-3</v>
      </c>
    </row>
    <row r="11" spans="1:11" ht="24.75" thickBot="1">
      <c r="C11" s="5"/>
      <c r="D11" s="5"/>
      <c r="E11" s="8">
        <f>SUM(E8:E10)</f>
        <v>662867</v>
      </c>
      <c r="F11" s="5"/>
      <c r="G11" s="10">
        <f>SUM(G8:G10)</f>
        <v>1</v>
      </c>
      <c r="H11" s="5"/>
      <c r="I11" s="8">
        <f>SUM(I8:I10)</f>
        <v>622406465</v>
      </c>
      <c r="J11" s="5"/>
      <c r="K11" s="10">
        <f>SUM(K8:K10)</f>
        <v>1</v>
      </c>
    </row>
    <row r="12" spans="1:11" ht="24.75" thickTop="1">
      <c r="C12" s="5"/>
      <c r="D12" s="5"/>
      <c r="E12" s="7"/>
      <c r="F12" s="5"/>
      <c r="G12" s="5"/>
      <c r="H12" s="5"/>
      <c r="I12" s="7"/>
      <c r="J12" s="5"/>
      <c r="K12" s="5"/>
    </row>
    <row r="13" spans="1:11">
      <c r="C13" s="5"/>
      <c r="D13" s="5"/>
      <c r="E13" s="5"/>
      <c r="F13" s="5"/>
      <c r="G13" s="5"/>
      <c r="H13" s="5"/>
      <c r="I13" s="5"/>
      <c r="J13" s="5"/>
      <c r="K13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1" sqref="C11"/>
    </sheetView>
  </sheetViews>
  <sheetFormatPr defaultRowHeight="24"/>
  <cols>
    <col min="1" max="1" width="39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161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163</v>
      </c>
      <c r="E5" s="2" t="s">
        <v>230</v>
      </c>
    </row>
    <row r="6" spans="1:5" ht="24.75">
      <c r="A6" s="19" t="s">
        <v>224</v>
      </c>
      <c r="C6" s="20"/>
      <c r="E6" s="6" t="s">
        <v>231</v>
      </c>
    </row>
    <row r="7" spans="1:5" ht="24.75">
      <c r="A7" s="20" t="s">
        <v>224</v>
      </c>
      <c r="C7" s="20" t="s">
        <v>148</v>
      </c>
      <c r="E7" s="20" t="s">
        <v>148</v>
      </c>
    </row>
    <row r="8" spans="1:5" ht="24.75">
      <c r="A8" s="3" t="s">
        <v>232</v>
      </c>
      <c r="C8" s="7">
        <v>1901167038</v>
      </c>
      <c r="D8" s="5"/>
      <c r="E8" s="7">
        <v>8554009667</v>
      </c>
    </row>
    <row r="9" spans="1:5" ht="25.5" thickBot="1">
      <c r="A9" s="3" t="s">
        <v>171</v>
      </c>
      <c r="C9" s="8">
        <v>1901167038</v>
      </c>
      <c r="D9" s="5"/>
      <c r="E9" s="8">
        <v>8554009667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8" sqref="G18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161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165</v>
      </c>
      <c r="C6" s="20" t="s">
        <v>148</v>
      </c>
      <c r="E6" s="20" t="s">
        <v>217</v>
      </c>
      <c r="G6" s="20" t="s">
        <v>13</v>
      </c>
    </row>
    <row r="7" spans="1:7">
      <c r="A7" s="1" t="s">
        <v>225</v>
      </c>
      <c r="C7" s="7">
        <f>'سرمایه‌گذاری در سهام'!I113</f>
        <v>1769427414881</v>
      </c>
      <c r="E7" s="9">
        <f>C7/$C$11</f>
        <v>0.99840180710562954</v>
      </c>
      <c r="G7" s="9">
        <v>0.10796677173466429</v>
      </c>
    </row>
    <row r="8" spans="1:7">
      <c r="A8" s="1" t="s">
        <v>226</v>
      </c>
      <c r="C8" s="7">
        <f>'سرمایه‌گذاری در اوراق بهادار'!I30</f>
        <v>930583159</v>
      </c>
      <c r="E8" s="9">
        <f t="shared" ref="E8:E10" si="0">C8/$C$11</f>
        <v>5.2508280350689054E-4</v>
      </c>
      <c r="G8" s="9">
        <v>5.6782244167180425E-5</v>
      </c>
    </row>
    <row r="9" spans="1:7">
      <c r="A9" s="1" t="s">
        <v>227</v>
      </c>
      <c r="C9" s="7">
        <f>'درآمد سپرده بانکی'!E11</f>
        <v>662867</v>
      </c>
      <c r="E9" s="9">
        <f t="shared" si="0"/>
        <v>3.7402359944513243E-7</v>
      </c>
      <c r="G9" s="9">
        <v>4.0446762312798728E-8</v>
      </c>
    </row>
    <row r="10" spans="1:7">
      <c r="A10" s="1" t="s">
        <v>224</v>
      </c>
      <c r="C10" s="7">
        <f>'سایر درآمدها'!C9</f>
        <v>1901167038</v>
      </c>
      <c r="E10" s="9">
        <f t="shared" si="0"/>
        <v>1.0727360672641735E-3</v>
      </c>
      <c r="G10" s="9">
        <v>1.160052488703067E-4</v>
      </c>
    </row>
    <row r="11" spans="1:7" ht="24.75" thickBot="1">
      <c r="C11" s="8">
        <f>SUM(C7:C10)</f>
        <v>1772259827945</v>
      </c>
      <c r="E11" s="10">
        <f>SUM(E7:E10)</f>
        <v>1</v>
      </c>
      <c r="G11" s="10">
        <f>SUM(G7:G10)</f>
        <v>0.10813959967446408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5"/>
  <sheetViews>
    <sheetView rightToLeft="1" topLeftCell="A19" workbookViewId="0">
      <selection activeCell="Y105" sqref="Y105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5703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228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12">
        <v>76000000</v>
      </c>
      <c r="D9" s="12"/>
      <c r="E9" s="12">
        <v>100617993188</v>
      </c>
      <c r="F9" s="12"/>
      <c r="G9" s="12">
        <v>115588134000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76000000</v>
      </c>
      <c r="R9" s="12"/>
      <c r="S9" s="12">
        <v>1914</v>
      </c>
      <c r="T9" s="12"/>
      <c r="U9" s="12">
        <v>100617993188</v>
      </c>
      <c r="V9" s="12"/>
      <c r="W9" s="12">
        <v>144598489200</v>
      </c>
      <c r="X9" s="5"/>
      <c r="Y9" s="9">
        <v>8.8230983341487726E-3</v>
      </c>
    </row>
    <row r="10" spans="1:25">
      <c r="A10" s="1" t="s">
        <v>16</v>
      </c>
      <c r="C10" s="12">
        <v>53692709</v>
      </c>
      <c r="D10" s="12"/>
      <c r="E10" s="12">
        <v>142961411089</v>
      </c>
      <c r="F10" s="12"/>
      <c r="G10" s="12">
        <v>124359643098.77901</v>
      </c>
      <c r="H10" s="12"/>
      <c r="I10" s="12">
        <v>9600000</v>
      </c>
      <c r="J10" s="12"/>
      <c r="K10" s="12">
        <v>22901032209</v>
      </c>
      <c r="L10" s="12"/>
      <c r="M10" s="12">
        <v>0</v>
      </c>
      <c r="N10" s="12"/>
      <c r="O10" s="12">
        <v>0</v>
      </c>
      <c r="P10" s="12"/>
      <c r="Q10" s="12">
        <v>63292709</v>
      </c>
      <c r="R10" s="12"/>
      <c r="S10" s="12">
        <v>3200</v>
      </c>
      <c r="T10" s="12"/>
      <c r="U10" s="12">
        <v>165862443298</v>
      </c>
      <c r="V10" s="12"/>
      <c r="W10" s="12">
        <v>201331575620.64001</v>
      </c>
      <c r="X10" s="5"/>
      <c r="Y10" s="9">
        <v>1.2284832983372667E-2</v>
      </c>
    </row>
    <row r="11" spans="1:25">
      <c r="A11" s="1" t="s">
        <v>17</v>
      </c>
      <c r="C11" s="12">
        <v>25877083</v>
      </c>
      <c r="D11" s="12"/>
      <c r="E11" s="12">
        <v>31642181692</v>
      </c>
      <c r="F11" s="12"/>
      <c r="G11" s="12">
        <v>40976921169.346901</v>
      </c>
      <c r="H11" s="12"/>
      <c r="I11" s="12">
        <v>20000000</v>
      </c>
      <c r="J11" s="12"/>
      <c r="K11" s="12">
        <v>35370392854</v>
      </c>
      <c r="L11" s="12"/>
      <c r="M11" s="12">
        <v>0</v>
      </c>
      <c r="N11" s="12"/>
      <c r="O11" s="12">
        <v>0</v>
      </c>
      <c r="P11" s="12"/>
      <c r="Q11" s="12">
        <v>45877083</v>
      </c>
      <c r="R11" s="12"/>
      <c r="S11" s="12">
        <v>1951</v>
      </c>
      <c r="T11" s="12"/>
      <c r="U11" s="12">
        <v>67012574546</v>
      </c>
      <c r="V11" s="12"/>
      <c r="W11" s="12">
        <v>88973627108.848602</v>
      </c>
      <c r="X11" s="5"/>
      <c r="Y11" s="9">
        <v>5.4289852229469637E-3</v>
      </c>
    </row>
    <row r="12" spans="1:25">
      <c r="A12" s="1" t="s">
        <v>18</v>
      </c>
      <c r="C12" s="12">
        <v>29150422</v>
      </c>
      <c r="D12" s="12"/>
      <c r="E12" s="12">
        <v>114149424877</v>
      </c>
      <c r="F12" s="12"/>
      <c r="G12" s="12">
        <v>95913793833.921005</v>
      </c>
      <c r="H12" s="12"/>
      <c r="I12" s="12">
        <v>1600000</v>
      </c>
      <c r="J12" s="12"/>
      <c r="K12" s="12">
        <v>5599336760</v>
      </c>
      <c r="L12" s="12"/>
      <c r="M12" s="12">
        <v>0</v>
      </c>
      <c r="N12" s="12"/>
      <c r="O12" s="12">
        <v>0</v>
      </c>
      <c r="P12" s="12"/>
      <c r="Q12" s="12">
        <v>30750422</v>
      </c>
      <c r="R12" s="12"/>
      <c r="S12" s="12">
        <v>3680</v>
      </c>
      <c r="T12" s="12"/>
      <c r="U12" s="12">
        <v>119748761637</v>
      </c>
      <c r="V12" s="12"/>
      <c r="W12" s="12">
        <v>112488241719.888</v>
      </c>
      <c r="X12" s="5"/>
      <c r="Y12" s="9">
        <v>6.8637979803323436E-3</v>
      </c>
    </row>
    <row r="13" spans="1:25">
      <c r="A13" s="1" t="s">
        <v>19</v>
      </c>
      <c r="C13" s="12">
        <v>31830868</v>
      </c>
      <c r="D13" s="12"/>
      <c r="E13" s="12">
        <v>91065111778</v>
      </c>
      <c r="F13" s="12"/>
      <c r="G13" s="12">
        <v>108815030239.44099</v>
      </c>
      <c r="H13" s="12"/>
      <c r="I13" s="12">
        <v>2401674</v>
      </c>
      <c r="J13" s="12"/>
      <c r="K13" s="12">
        <v>8477752495</v>
      </c>
      <c r="L13" s="12"/>
      <c r="M13" s="12">
        <v>0</v>
      </c>
      <c r="N13" s="12"/>
      <c r="O13" s="12">
        <v>0</v>
      </c>
      <c r="P13" s="12"/>
      <c r="Q13" s="12">
        <v>34232542</v>
      </c>
      <c r="R13" s="12"/>
      <c r="S13" s="12">
        <v>4403</v>
      </c>
      <c r="T13" s="12"/>
      <c r="U13" s="12">
        <v>99542864273</v>
      </c>
      <c r="V13" s="12"/>
      <c r="W13" s="12">
        <v>149829063425.565</v>
      </c>
      <c r="X13" s="5"/>
      <c r="Y13" s="9">
        <v>9.1422570680439255E-3</v>
      </c>
    </row>
    <row r="14" spans="1:25">
      <c r="A14" s="1" t="s">
        <v>20</v>
      </c>
      <c r="C14" s="12">
        <v>64967671</v>
      </c>
      <c r="D14" s="12"/>
      <c r="E14" s="12">
        <v>360353334977</v>
      </c>
      <c r="F14" s="12"/>
      <c r="G14" s="12">
        <v>463692393907.20898</v>
      </c>
      <c r="H14" s="12"/>
      <c r="I14" s="12">
        <v>400000</v>
      </c>
      <c r="J14" s="12"/>
      <c r="K14" s="12">
        <v>3279040115</v>
      </c>
      <c r="L14" s="12"/>
      <c r="M14" s="12">
        <v>0</v>
      </c>
      <c r="N14" s="12"/>
      <c r="O14" s="12">
        <v>0</v>
      </c>
      <c r="P14" s="12"/>
      <c r="Q14" s="12">
        <v>65367671</v>
      </c>
      <c r="R14" s="12"/>
      <c r="S14" s="12">
        <v>7960</v>
      </c>
      <c r="T14" s="12"/>
      <c r="U14" s="12">
        <v>363632375092</v>
      </c>
      <c r="V14" s="12"/>
      <c r="W14" s="12">
        <v>517230717526.09802</v>
      </c>
      <c r="X14" s="5"/>
      <c r="Y14" s="9">
        <v>3.1560339996796381E-2</v>
      </c>
    </row>
    <row r="15" spans="1:25">
      <c r="A15" s="1" t="s">
        <v>21</v>
      </c>
      <c r="C15" s="12">
        <v>5338346</v>
      </c>
      <c r="D15" s="12"/>
      <c r="E15" s="12">
        <v>38176661239</v>
      </c>
      <c r="F15" s="12"/>
      <c r="G15" s="12">
        <v>47706179743.287003</v>
      </c>
      <c r="H15" s="12"/>
      <c r="I15" s="12">
        <v>0</v>
      </c>
      <c r="J15" s="12"/>
      <c r="K15" s="12">
        <v>0</v>
      </c>
      <c r="L15" s="12"/>
      <c r="M15" s="12">
        <v>-5338346</v>
      </c>
      <c r="N15" s="12"/>
      <c r="O15" s="12">
        <v>49263397107</v>
      </c>
      <c r="P15" s="12"/>
      <c r="Q15" s="12">
        <v>0</v>
      </c>
      <c r="R15" s="12"/>
      <c r="S15" s="12">
        <v>0</v>
      </c>
      <c r="T15" s="12"/>
      <c r="U15" s="12">
        <v>0</v>
      </c>
      <c r="V15" s="12"/>
      <c r="W15" s="12">
        <v>0</v>
      </c>
      <c r="X15" s="5"/>
      <c r="Y15" s="9">
        <v>0</v>
      </c>
    </row>
    <row r="16" spans="1:25">
      <c r="A16" s="1" t="s">
        <v>22</v>
      </c>
      <c r="C16" s="12">
        <v>3532424</v>
      </c>
      <c r="D16" s="12"/>
      <c r="E16" s="12">
        <v>41451970003</v>
      </c>
      <c r="F16" s="12"/>
      <c r="G16" s="12">
        <v>56428295660.603996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>
        <v>3532424</v>
      </c>
      <c r="R16" s="12"/>
      <c r="S16" s="12">
        <v>17220</v>
      </c>
      <c r="T16" s="12"/>
      <c r="U16" s="12">
        <v>41451970003</v>
      </c>
      <c r="V16" s="12"/>
      <c r="W16" s="12">
        <v>60466412649.384003</v>
      </c>
      <c r="X16" s="5"/>
      <c r="Y16" s="9">
        <v>3.6895344320010516E-3</v>
      </c>
    </row>
    <row r="17" spans="1:25">
      <c r="A17" s="1" t="s">
        <v>23</v>
      </c>
      <c r="C17" s="12">
        <v>42015988</v>
      </c>
      <c r="D17" s="12"/>
      <c r="E17" s="12">
        <v>110389459462</v>
      </c>
      <c r="F17" s="12"/>
      <c r="G17" s="12">
        <v>144927995263.758</v>
      </c>
      <c r="H17" s="12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>
        <v>42015988</v>
      </c>
      <c r="R17" s="12"/>
      <c r="S17" s="12">
        <v>4230</v>
      </c>
      <c r="T17" s="12"/>
      <c r="U17" s="12">
        <v>110389459462</v>
      </c>
      <c r="V17" s="12"/>
      <c r="W17" s="12">
        <v>176670149846.022</v>
      </c>
      <c r="X17" s="5"/>
      <c r="Y17" s="9">
        <v>1.0780044199799638E-2</v>
      </c>
    </row>
    <row r="18" spans="1:25">
      <c r="A18" s="1" t="s">
        <v>24</v>
      </c>
      <c r="C18" s="12">
        <v>13983023</v>
      </c>
      <c r="D18" s="12"/>
      <c r="E18" s="12">
        <v>100145538445</v>
      </c>
      <c r="F18" s="12"/>
      <c r="G18" s="12">
        <v>185979645295.94699</v>
      </c>
      <c r="H18" s="12"/>
      <c r="I18" s="12">
        <v>0</v>
      </c>
      <c r="J18" s="12"/>
      <c r="K18" s="12">
        <v>0</v>
      </c>
      <c r="L18" s="12"/>
      <c r="M18" s="12">
        <v>-200000</v>
      </c>
      <c r="N18" s="12"/>
      <c r="O18" s="12">
        <v>2932447517</v>
      </c>
      <c r="P18" s="12"/>
      <c r="Q18" s="12">
        <v>13783023</v>
      </c>
      <c r="R18" s="12"/>
      <c r="S18" s="12">
        <v>15680</v>
      </c>
      <c r="T18" s="12"/>
      <c r="U18" s="12">
        <v>98713150920</v>
      </c>
      <c r="V18" s="12"/>
      <c r="W18" s="12">
        <v>214831899726.19199</v>
      </c>
      <c r="X18" s="5"/>
      <c r="Y18" s="9">
        <v>1.3108594613146073E-2</v>
      </c>
    </row>
    <row r="19" spans="1:25">
      <c r="A19" s="1" t="s">
        <v>25</v>
      </c>
      <c r="C19" s="12">
        <v>2804702</v>
      </c>
      <c r="D19" s="12"/>
      <c r="E19" s="12">
        <v>225273945809</v>
      </c>
      <c r="F19" s="12"/>
      <c r="G19" s="12">
        <v>221368313434.14001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2804702</v>
      </c>
      <c r="R19" s="12"/>
      <c r="S19" s="12">
        <v>84200</v>
      </c>
      <c r="T19" s="12"/>
      <c r="U19" s="12">
        <v>225273945809</v>
      </c>
      <c r="V19" s="12"/>
      <c r="W19" s="12">
        <v>234750780745.01999</v>
      </c>
      <c r="X19" s="5"/>
      <c r="Y19" s="9">
        <v>1.4324003203565349E-2</v>
      </c>
    </row>
    <row r="20" spans="1:25">
      <c r="A20" s="1" t="s">
        <v>26</v>
      </c>
      <c r="C20" s="12">
        <v>4018000</v>
      </c>
      <c r="D20" s="12"/>
      <c r="E20" s="12">
        <v>40822932325</v>
      </c>
      <c r="F20" s="12"/>
      <c r="G20" s="12">
        <v>123417470610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4018000</v>
      </c>
      <c r="R20" s="12"/>
      <c r="S20" s="12">
        <v>34110</v>
      </c>
      <c r="T20" s="12"/>
      <c r="U20" s="12">
        <v>40822932325</v>
      </c>
      <c r="V20" s="12"/>
      <c r="W20" s="12">
        <v>136238508819</v>
      </c>
      <c r="X20" s="5"/>
      <c r="Y20" s="9">
        <v>8.3129897612224269E-3</v>
      </c>
    </row>
    <row r="21" spans="1:25">
      <c r="A21" s="1" t="s">
        <v>27</v>
      </c>
      <c r="C21" s="12">
        <v>87186162</v>
      </c>
      <c r="D21" s="12"/>
      <c r="E21" s="12">
        <v>140196475226</v>
      </c>
      <c r="F21" s="12"/>
      <c r="G21" s="12">
        <v>198555023334.005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12"/>
      <c r="Q21" s="12">
        <v>87186162</v>
      </c>
      <c r="R21" s="12"/>
      <c r="S21" s="12">
        <v>2475</v>
      </c>
      <c r="T21" s="12"/>
      <c r="U21" s="12">
        <v>140196475226</v>
      </c>
      <c r="V21" s="12"/>
      <c r="W21" s="12">
        <v>214501825731.84799</v>
      </c>
      <c r="X21" s="5"/>
      <c r="Y21" s="9">
        <v>1.3088454186190337E-2</v>
      </c>
    </row>
    <row r="22" spans="1:25">
      <c r="A22" s="1" t="s">
        <v>28</v>
      </c>
      <c r="C22" s="12">
        <v>4223289</v>
      </c>
      <c r="D22" s="12"/>
      <c r="E22" s="12">
        <v>415303718254</v>
      </c>
      <c r="F22" s="12"/>
      <c r="G22" s="12">
        <v>801470807777.20898</v>
      </c>
      <c r="H22" s="12"/>
      <c r="I22" s="12">
        <v>400000</v>
      </c>
      <c r="J22" s="12"/>
      <c r="K22" s="12">
        <v>79874054400</v>
      </c>
      <c r="L22" s="12"/>
      <c r="M22" s="12">
        <v>0</v>
      </c>
      <c r="N22" s="12"/>
      <c r="O22" s="12">
        <v>0</v>
      </c>
      <c r="P22" s="12"/>
      <c r="Q22" s="12">
        <v>4623289</v>
      </c>
      <c r="R22" s="12"/>
      <c r="S22" s="12">
        <v>156790</v>
      </c>
      <c r="T22" s="12"/>
      <c r="U22" s="12">
        <v>495177772654</v>
      </c>
      <c r="V22" s="12"/>
      <c r="W22" s="12">
        <v>720572413690.255</v>
      </c>
      <c r="X22" s="5"/>
      <c r="Y22" s="9">
        <v>4.3967826344786243E-2</v>
      </c>
    </row>
    <row r="23" spans="1:25">
      <c r="A23" s="1" t="s">
        <v>29</v>
      </c>
      <c r="C23" s="12">
        <v>18989479</v>
      </c>
      <c r="D23" s="12"/>
      <c r="E23" s="12">
        <v>188070412753</v>
      </c>
      <c r="F23" s="12"/>
      <c r="G23" s="12">
        <v>195560452975.48199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18989479</v>
      </c>
      <c r="R23" s="12"/>
      <c r="S23" s="12">
        <v>12660</v>
      </c>
      <c r="T23" s="12"/>
      <c r="U23" s="12">
        <v>188070412753</v>
      </c>
      <c r="V23" s="12"/>
      <c r="W23" s="12">
        <v>238976383655.367</v>
      </c>
      <c r="X23" s="5"/>
      <c r="Y23" s="9">
        <v>1.458184068309454E-2</v>
      </c>
    </row>
    <row r="24" spans="1:25">
      <c r="A24" s="1" t="s">
        <v>30</v>
      </c>
      <c r="C24" s="12">
        <v>578116</v>
      </c>
      <c r="D24" s="12"/>
      <c r="E24" s="12">
        <v>82552757776</v>
      </c>
      <c r="F24" s="12"/>
      <c r="G24" s="12">
        <v>71317317636.179993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12"/>
      <c r="Q24" s="12">
        <v>578116</v>
      </c>
      <c r="R24" s="12"/>
      <c r="S24" s="12">
        <v>133500</v>
      </c>
      <c r="T24" s="12"/>
      <c r="U24" s="12">
        <v>82552757776</v>
      </c>
      <c r="V24" s="12"/>
      <c r="W24" s="12">
        <v>76719274008.300003</v>
      </c>
      <c r="X24" s="5"/>
      <c r="Y24" s="9">
        <v>4.6812501461442309E-3</v>
      </c>
    </row>
    <row r="25" spans="1:25">
      <c r="A25" s="1" t="s">
        <v>31</v>
      </c>
      <c r="C25" s="12">
        <v>1821939</v>
      </c>
      <c r="D25" s="12"/>
      <c r="E25" s="12">
        <v>54959329320</v>
      </c>
      <c r="F25" s="12"/>
      <c r="G25" s="12">
        <v>174789112659.30499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1821939</v>
      </c>
      <c r="R25" s="12"/>
      <c r="S25" s="12">
        <v>111800</v>
      </c>
      <c r="T25" s="12"/>
      <c r="U25" s="12">
        <v>54959329320</v>
      </c>
      <c r="V25" s="12"/>
      <c r="W25" s="12">
        <v>202480808157.81</v>
      </c>
      <c r="X25" s="5"/>
      <c r="Y25" s="9">
        <v>1.2354956756728482E-2</v>
      </c>
    </row>
    <row r="26" spans="1:25">
      <c r="A26" s="1" t="s">
        <v>32</v>
      </c>
      <c r="C26" s="12">
        <v>1300000</v>
      </c>
      <c r="D26" s="12"/>
      <c r="E26" s="12">
        <v>62673593805</v>
      </c>
      <c r="F26" s="12"/>
      <c r="G26" s="12">
        <v>47400280200</v>
      </c>
      <c r="H26" s="12"/>
      <c r="I26" s="12">
        <v>596851</v>
      </c>
      <c r="J26" s="12"/>
      <c r="K26" s="12">
        <v>22487221241</v>
      </c>
      <c r="L26" s="12"/>
      <c r="M26" s="12">
        <v>0</v>
      </c>
      <c r="N26" s="12"/>
      <c r="O26" s="12">
        <v>0</v>
      </c>
      <c r="P26" s="12"/>
      <c r="Q26" s="12">
        <v>1896851</v>
      </c>
      <c r="R26" s="12"/>
      <c r="S26" s="12">
        <v>41080</v>
      </c>
      <c r="T26" s="12"/>
      <c r="U26" s="12">
        <v>85160815046</v>
      </c>
      <c r="V26" s="12"/>
      <c r="W26" s="12">
        <v>77458999377.473999</v>
      </c>
      <c r="X26" s="5"/>
      <c r="Y26" s="9">
        <v>4.7263866459001814E-3</v>
      </c>
    </row>
    <row r="27" spans="1:25">
      <c r="A27" s="1" t="s">
        <v>33</v>
      </c>
      <c r="C27" s="12">
        <v>1969275</v>
      </c>
      <c r="D27" s="12"/>
      <c r="E27" s="12">
        <v>47928680469</v>
      </c>
      <c r="F27" s="12"/>
      <c r="G27" s="12">
        <v>146464475624.77499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2">
        <v>0</v>
      </c>
      <c r="P27" s="12"/>
      <c r="Q27" s="12">
        <v>1969275</v>
      </c>
      <c r="R27" s="12"/>
      <c r="S27" s="12">
        <v>76920</v>
      </c>
      <c r="T27" s="12"/>
      <c r="U27" s="12">
        <v>47928680469</v>
      </c>
      <c r="V27" s="12"/>
      <c r="W27" s="12">
        <v>150575347033.64999</v>
      </c>
      <c r="X27" s="5"/>
      <c r="Y27" s="9">
        <v>9.1877937378647967E-3</v>
      </c>
    </row>
    <row r="28" spans="1:25">
      <c r="A28" s="1" t="s">
        <v>34</v>
      </c>
      <c r="C28" s="12">
        <v>3146248</v>
      </c>
      <c r="D28" s="12"/>
      <c r="E28" s="12">
        <v>47330041121</v>
      </c>
      <c r="F28" s="12"/>
      <c r="G28" s="12">
        <v>87101649909.539993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3146248</v>
      </c>
      <c r="R28" s="12"/>
      <c r="S28" s="12">
        <v>30700</v>
      </c>
      <c r="T28" s="12"/>
      <c r="U28" s="12">
        <v>47330041121</v>
      </c>
      <c r="V28" s="12"/>
      <c r="W28" s="12">
        <v>96015104209.080002</v>
      </c>
      <c r="X28" s="5"/>
      <c r="Y28" s="9">
        <v>5.8586414746597129E-3</v>
      </c>
    </row>
    <row r="29" spans="1:25">
      <c r="A29" s="1" t="s">
        <v>35</v>
      </c>
      <c r="C29" s="12">
        <v>467290</v>
      </c>
      <c r="D29" s="12"/>
      <c r="E29" s="12">
        <v>34026873291</v>
      </c>
      <c r="F29" s="12"/>
      <c r="G29" s="12">
        <v>63173308932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467290</v>
      </c>
      <c r="R29" s="12"/>
      <c r="S29" s="12">
        <v>143460</v>
      </c>
      <c r="T29" s="12"/>
      <c r="U29" s="12">
        <v>34026873291</v>
      </c>
      <c r="V29" s="12"/>
      <c r="W29" s="12">
        <v>66638550730.769997</v>
      </c>
      <c r="X29" s="5"/>
      <c r="Y29" s="9">
        <v>4.0661454292894869E-3</v>
      </c>
    </row>
    <row r="30" spans="1:25">
      <c r="A30" s="1" t="s">
        <v>36</v>
      </c>
      <c r="C30" s="12">
        <v>98651</v>
      </c>
      <c r="D30" s="12"/>
      <c r="E30" s="12">
        <v>2548662050</v>
      </c>
      <c r="F30" s="12"/>
      <c r="G30" s="12">
        <v>7433253212.4899998</v>
      </c>
      <c r="H30" s="12"/>
      <c r="I30" s="12">
        <v>0</v>
      </c>
      <c r="J30" s="12"/>
      <c r="K30" s="12">
        <v>0</v>
      </c>
      <c r="L30" s="12"/>
      <c r="M30" s="12">
        <v>-98651</v>
      </c>
      <c r="N30" s="12"/>
      <c r="O30" s="12">
        <v>7140889282</v>
      </c>
      <c r="P30" s="12"/>
      <c r="Q30" s="12">
        <v>0</v>
      </c>
      <c r="R30" s="12"/>
      <c r="S30" s="12">
        <v>0</v>
      </c>
      <c r="T30" s="12"/>
      <c r="U30" s="12">
        <v>0</v>
      </c>
      <c r="V30" s="12"/>
      <c r="W30" s="12">
        <v>0</v>
      </c>
      <c r="X30" s="5"/>
      <c r="Y30" s="9">
        <v>0</v>
      </c>
    </row>
    <row r="31" spans="1:25">
      <c r="A31" s="1" t="s">
        <v>37</v>
      </c>
      <c r="C31" s="12">
        <v>9760937</v>
      </c>
      <c r="D31" s="12"/>
      <c r="E31" s="12">
        <v>28898776103</v>
      </c>
      <c r="F31" s="12"/>
      <c r="G31" s="12">
        <v>32582201948.646301</v>
      </c>
      <c r="H31" s="12"/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9760937</v>
      </c>
      <c r="R31" s="12"/>
      <c r="S31" s="12">
        <v>3358</v>
      </c>
      <c r="T31" s="12"/>
      <c r="U31" s="12">
        <v>28898776103</v>
      </c>
      <c r="V31" s="12"/>
      <c r="W31" s="12">
        <v>32582201948.646301</v>
      </c>
      <c r="X31" s="5"/>
      <c r="Y31" s="9">
        <v>1.9880980314972755E-3</v>
      </c>
    </row>
    <row r="32" spans="1:25">
      <c r="A32" s="1" t="s">
        <v>38</v>
      </c>
      <c r="C32" s="12">
        <v>4200000</v>
      </c>
      <c r="D32" s="12"/>
      <c r="E32" s="12">
        <v>38993150244</v>
      </c>
      <c r="F32" s="12"/>
      <c r="G32" s="12">
        <v>101870244000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4200000</v>
      </c>
      <c r="R32" s="12"/>
      <c r="S32" s="12">
        <v>28450</v>
      </c>
      <c r="T32" s="12"/>
      <c r="U32" s="12">
        <v>38993150244</v>
      </c>
      <c r="V32" s="12"/>
      <c r="W32" s="12">
        <v>118779034500</v>
      </c>
      <c r="X32" s="5"/>
      <c r="Y32" s="9">
        <v>7.2476490399510313E-3</v>
      </c>
    </row>
    <row r="33" spans="1:25">
      <c r="A33" s="1" t="s">
        <v>39</v>
      </c>
      <c r="C33" s="12">
        <v>104300</v>
      </c>
      <c r="D33" s="12"/>
      <c r="E33" s="12">
        <v>128853321519</v>
      </c>
      <c r="F33" s="12"/>
      <c r="G33" s="12">
        <v>194953453187.5</v>
      </c>
      <c r="H33" s="12"/>
      <c r="I33" s="12">
        <v>0</v>
      </c>
      <c r="J33" s="12"/>
      <c r="K33" s="12">
        <v>0</v>
      </c>
      <c r="L33" s="12"/>
      <c r="M33" s="12">
        <v>-104300</v>
      </c>
      <c r="N33" s="12"/>
      <c r="O33" s="12">
        <v>214551462300</v>
      </c>
      <c r="P33" s="12"/>
      <c r="Q33" s="12">
        <v>0</v>
      </c>
      <c r="R33" s="12"/>
      <c r="S33" s="12">
        <v>0</v>
      </c>
      <c r="T33" s="12"/>
      <c r="U33" s="12">
        <v>0</v>
      </c>
      <c r="V33" s="12"/>
      <c r="W33" s="12">
        <v>0</v>
      </c>
      <c r="X33" s="5"/>
      <c r="Y33" s="9">
        <v>0</v>
      </c>
    </row>
    <row r="34" spans="1:25">
      <c r="A34" s="1" t="s">
        <v>40</v>
      </c>
      <c r="C34" s="12">
        <v>75000</v>
      </c>
      <c r="D34" s="12"/>
      <c r="E34" s="12">
        <v>101752031250</v>
      </c>
      <c r="F34" s="12"/>
      <c r="G34" s="12">
        <v>140673937500</v>
      </c>
      <c r="H34" s="12"/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75000</v>
      </c>
      <c r="R34" s="12"/>
      <c r="S34" s="12">
        <v>2060311</v>
      </c>
      <c r="T34" s="12"/>
      <c r="U34" s="12">
        <v>101752031250</v>
      </c>
      <c r="V34" s="12"/>
      <c r="W34" s="12">
        <v>154330170843.75</v>
      </c>
      <c r="X34" s="5"/>
      <c r="Y34" s="9">
        <v>9.4169052582354779E-3</v>
      </c>
    </row>
    <row r="35" spans="1:25">
      <c r="A35" s="1" t="s">
        <v>41</v>
      </c>
      <c r="C35" s="12">
        <v>114900</v>
      </c>
      <c r="D35" s="12"/>
      <c r="E35" s="12">
        <v>146401433417</v>
      </c>
      <c r="F35" s="12"/>
      <c r="G35" s="12">
        <v>214030852692.375</v>
      </c>
      <c r="H35" s="12"/>
      <c r="I35" s="12">
        <v>0</v>
      </c>
      <c r="J35" s="12"/>
      <c r="K35" s="12">
        <v>0</v>
      </c>
      <c r="L35" s="12"/>
      <c r="M35" s="12">
        <v>0</v>
      </c>
      <c r="N35" s="12"/>
      <c r="O35" s="12">
        <v>0</v>
      </c>
      <c r="P35" s="12"/>
      <c r="Q35" s="12">
        <v>114900</v>
      </c>
      <c r="R35" s="12"/>
      <c r="S35" s="12">
        <v>2060311</v>
      </c>
      <c r="T35" s="12"/>
      <c r="U35" s="12">
        <v>146401433417</v>
      </c>
      <c r="V35" s="12"/>
      <c r="W35" s="12">
        <v>236433821732.625</v>
      </c>
      <c r="X35" s="5"/>
      <c r="Y35" s="9">
        <v>1.4426698855616753E-2</v>
      </c>
    </row>
    <row r="36" spans="1:25">
      <c r="A36" s="1" t="s">
        <v>42</v>
      </c>
      <c r="C36" s="12">
        <v>402038</v>
      </c>
      <c r="D36" s="12"/>
      <c r="E36" s="12">
        <v>16034190441</v>
      </c>
      <c r="F36" s="12"/>
      <c r="G36" s="12">
        <v>16165675599.254999</v>
      </c>
      <c r="H36" s="12"/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P36" s="12"/>
      <c r="Q36" s="12">
        <v>402038</v>
      </c>
      <c r="R36" s="12"/>
      <c r="S36" s="12">
        <v>48100</v>
      </c>
      <c r="T36" s="12"/>
      <c r="U36" s="12">
        <v>16034190441</v>
      </c>
      <c r="V36" s="12"/>
      <c r="W36" s="12">
        <v>19222966534.59</v>
      </c>
      <c r="X36" s="5"/>
      <c r="Y36" s="9">
        <v>1.1729453395197618E-3</v>
      </c>
    </row>
    <row r="37" spans="1:25">
      <c r="A37" s="1" t="s">
        <v>43</v>
      </c>
      <c r="C37" s="12">
        <v>10367954</v>
      </c>
      <c r="D37" s="12"/>
      <c r="E37" s="12">
        <v>40910032734</v>
      </c>
      <c r="F37" s="12"/>
      <c r="G37" s="12">
        <v>46563703795.776604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10367954</v>
      </c>
      <c r="R37" s="12"/>
      <c r="S37" s="12">
        <v>5350</v>
      </c>
      <c r="T37" s="12"/>
      <c r="U37" s="12">
        <v>40910032734</v>
      </c>
      <c r="V37" s="12"/>
      <c r="W37" s="12">
        <v>55138516004.294998</v>
      </c>
      <c r="X37" s="5"/>
      <c r="Y37" s="9">
        <v>3.3644372869763746E-3</v>
      </c>
    </row>
    <row r="38" spans="1:25">
      <c r="A38" s="1" t="s">
        <v>44</v>
      </c>
      <c r="C38" s="12">
        <v>5600000</v>
      </c>
      <c r="D38" s="12"/>
      <c r="E38" s="12">
        <v>38500926838</v>
      </c>
      <c r="F38" s="12"/>
      <c r="G38" s="12">
        <v>45702442800</v>
      </c>
      <c r="H38" s="12"/>
      <c r="I38" s="12">
        <v>2786900</v>
      </c>
      <c r="J38" s="12"/>
      <c r="K38" s="12">
        <v>0</v>
      </c>
      <c r="L38" s="12"/>
      <c r="M38" s="12">
        <v>-626199</v>
      </c>
      <c r="N38" s="12"/>
      <c r="O38" s="12">
        <v>4241729997</v>
      </c>
      <c r="P38" s="12"/>
      <c r="Q38" s="12">
        <v>7760701</v>
      </c>
      <c r="R38" s="12"/>
      <c r="S38" s="12">
        <v>7210</v>
      </c>
      <c r="T38" s="12"/>
      <c r="U38" s="12">
        <v>35570738010</v>
      </c>
      <c r="V38" s="12"/>
      <c r="W38" s="12">
        <v>55621724017.4505</v>
      </c>
      <c r="X38" s="5"/>
      <c r="Y38" s="9">
        <v>3.3939216324872243E-3</v>
      </c>
    </row>
    <row r="39" spans="1:25">
      <c r="A39" s="1" t="s">
        <v>45</v>
      </c>
      <c r="C39" s="12">
        <v>1315428</v>
      </c>
      <c r="D39" s="12"/>
      <c r="E39" s="12">
        <v>6968175298</v>
      </c>
      <c r="F39" s="12"/>
      <c r="G39" s="12">
        <v>9205512471.9360008</v>
      </c>
      <c r="H39" s="12"/>
      <c r="I39" s="12">
        <v>1297717</v>
      </c>
      <c r="J39" s="12"/>
      <c r="K39" s="12">
        <v>9429492493</v>
      </c>
      <c r="L39" s="12"/>
      <c r="M39" s="12">
        <v>-50000</v>
      </c>
      <c r="N39" s="12"/>
      <c r="O39" s="12">
        <v>342947263</v>
      </c>
      <c r="P39" s="12"/>
      <c r="Q39" s="12">
        <v>2563145</v>
      </c>
      <c r="R39" s="12"/>
      <c r="S39" s="12">
        <v>10710</v>
      </c>
      <c r="T39" s="12"/>
      <c r="U39" s="12">
        <v>16092051579</v>
      </c>
      <c r="V39" s="12"/>
      <c r="W39" s="12">
        <v>27287947816.447498</v>
      </c>
      <c r="X39" s="5"/>
      <c r="Y39" s="9">
        <v>1.6650536824670817E-3</v>
      </c>
    </row>
    <row r="40" spans="1:25">
      <c r="A40" s="1" t="s">
        <v>46</v>
      </c>
      <c r="C40" s="12">
        <v>8045421</v>
      </c>
      <c r="D40" s="12"/>
      <c r="E40" s="12">
        <v>36759158715</v>
      </c>
      <c r="F40" s="12"/>
      <c r="G40" s="12">
        <v>51664177813.023003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12"/>
      <c r="Q40" s="12">
        <v>8045421</v>
      </c>
      <c r="R40" s="12"/>
      <c r="S40" s="12">
        <v>7850</v>
      </c>
      <c r="T40" s="12"/>
      <c r="U40" s="12">
        <v>36759158715</v>
      </c>
      <c r="V40" s="12"/>
      <c r="W40" s="12">
        <v>62780773348.642502</v>
      </c>
      <c r="X40" s="5"/>
      <c r="Y40" s="9">
        <v>3.8307518966040435E-3</v>
      </c>
    </row>
    <row r="41" spans="1:25">
      <c r="A41" s="1" t="s">
        <v>47</v>
      </c>
      <c r="C41" s="12">
        <v>3289466</v>
      </c>
      <c r="D41" s="12"/>
      <c r="E41" s="12">
        <v>38333858087</v>
      </c>
      <c r="F41" s="12"/>
      <c r="G41" s="12">
        <v>45909307229.292</v>
      </c>
      <c r="H41" s="12"/>
      <c r="I41" s="12">
        <v>0</v>
      </c>
      <c r="J41" s="12"/>
      <c r="K41" s="12">
        <v>0</v>
      </c>
      <c r="L41" s="12"/>
      <c r="M41" s="12">
        <v>-3289466</v>
      </c>
      <c r="N41" s="12"/>
      <c r="O41" s="12">
        <v>0</v>
      </c>
      <c r="P41" s="12"/>
      <c r="Q41" s="12">
        <v>0</v>
      </c>
      <c r="R41" s="12"/>
      <c r="S41" s="12">
        <v>0</v>
      </c>
      <c r="T41" s="12"/>
      <c r="U41" s="12">
        <v>0</v>
      </c>
      <c r="V41" s="12"/>
      <c r="W41" s="12">
        <v>0</v>
      </c>
      <c r="X41" s="5"/>
      <c r="Y41" s="9">
        <v>0</v>
      </c>
    </row>
    <row r="42" spans="1:25">
      <c r="A42" s="1" t="s">
        <v>48</v>
      </c>
      <c r="C42" s="12">
        <v>10556271</v>
      </c>
      <c r="D42" s="12"/>
      <c r="E42" s="12">
        <v>29020387939</v>
      </c>
      <c r="F42" s="12"/>
      <c r="G42" s="12">
        <v>30074259763.518299</v>
      </c>
      <c r="H42" s="12"/>
      <c r="I42" s="12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12"/>
      <c r="Q42" s="12">
        <v>10556271</v>
      </c>
      <c r="R42" s="12"/>
      <c r="S42" s="12">
        <v>4200</v>
      </c>
      <c r="T42" s="12"/>
      <c r="U42" s="12">
        <v>29020387939</v>
      </c>
      <c r="V42" s="12"/>
      <c r="W42" s="12">
        <v>44072536987.709999</v>
      </c>
      <c r="X42" s="5"/>
      <c r="Y42" s="9">
        <v>2.6892143191076592E-3</v>
      </c>
    </row>
    <row r="43" spans="1:25">
      <c r="A43" s="1" t="s">
        <v>49</v>
      </c>
      <c r="C43" s="12">
        <v>29678394</v>
      </c>
      <c r="D43" s="12"/>
      <c r="E43" s="12">
        <v>173689698745</v>
      </c>
      <c r="F43" s="12"/>
      <c r="G43" s="12">
        <v>123966595349.05099</v>
      </c>
      <c r="H43" s="12"/>
      <c r="I43" s="12">
        <v>7661686</v>
      </c>
      <c r="J43" s="12"/>
      <c r="K43" s="12">
        <v>33792805723</v>
      </c>
      <c r="L43" s="12"/>
      <c r="M43" s="12">
        <v>0</v>
      </c>
      <c r="N43" s="12"/>
      <c r="O43" s="12">
        <v>0</v>
      </c>
      <c r="P43" s="12"/>
      <c r="Q43" s="12">
        <v>37340080</v>
      </c>
      <c r="R43" s="12"/>
      <c r="S43" s="12">
        <v>4590</v>
      </c>
      <c r="T43" s="12"/>
      <c r="U43" s="12">
        <v>207482504468</v>
      </c>
      <c r="V43" s="12"/>
      <c r="W43" s="12">
        <v>170371190945.16</v>
      </c>
      <c r="X43" s="5"/>
      <c r="Y43" s="9">
        <v>1.0395694860518527E-2</v>
      </c>
    </row>
    <row r="44" spans="1:25">
      <c r="A44" s="1" t="s">
        <v>50</v>
      </c>
      <c r="C44" s="12">
        <v>9699863</v>
      </c>
      <c r="D44" s="12"/>
      <c r="E44" s="12">
        <v>56310288774</v>
      </c>
      <c r="F44" s="12"/>
      <c r="G44" s="12">
        <v>102785306369.49899</v>
      </c>
      <c r="H44" s="12"/>
      <c r="I44" s="12">
        <v>0</v>
      </c>
      <c r="J44" s="12"/>
      <c r="K44" s="12">
        <v>0</v>
      </c>
      <c r="L44" s="12"/>
      <c r="M44" s="12">
        <v>-2454083</v>
      </c>
      <c r="N44" s="12"/>
      <c r="O44" s="12">
        <v>25822309170</v>
      </c>
      <c r="P44" s="12"/>
      <c r="Q44" s="12">
        <v>7245780</v>
      </c>
      <c r="R44" s="12"/>
      <c r="S44" s="12">
        <v>10860</v>
      </c>
      <c r="T44" s="12"/>
      <c r="U44" s="12">
        <v>42063683186</v>
      </c>
      <c r="V44" s="12"/>
      <c r="W44" s="12">
        <v>78220970233.740005</v>
      </c>
      <c r="X44" s="5"/>
      <c r="Y44" s="9">
        <v>4.7728805188983411E-3</v>
      </c>
    </row>
    <row r="45" spans="1:25">
      <c r="A45" s="1" t="s">
        <v>51</v>
      </c>
      <c r="C45" s="12">
        <v>3380000</v>
      </c>
      <c r="D45" s="12"/>
      <c r="E45" s="12">
        <v>120080362560</v>
      </c>
      <c r="F45" s="12"/>
      <c r="G45" s="12">
        <v>121459987350</v>
      </c>
      <c r="H45" s="12"/>
      <c r="I45" s="12">
        <v>0</v>
      </c>
      <c r="J45" s="12"/>
      <c r="K45" s="12">
        <v>0</v>
      </c>
      <c r="L45" s="12"/>
      <c r="M45" s="12">
        <v>0</v>
      </c>
      <c r="N45" s="12"/>
      <c r="O45" s="12">
        <v>0</v>
      </c>
      <c r="P45" s="12"/>
      <c r="Q45" s="12">
        <v>3380000</v>
      </c>
      <c r="R45" s="12"/>
      <c r="S45" s="12">
        <v>40580</v>
      </c>
      <c r="T45" s="12"/>
      <c r="U45" s="12">
        <v>120080362560</v>
      </c>
      <c r="V45" s="12"/>
      <c r="W45" s="12">
        <v>136344295620</v>
      </c>
      <c r="X45" s="5"/>
      <c r="Y45" s="9">
        <v>8.3194446512620257E-3</v>
      </c>
    </row>
    <row r="46" spans="1:25">
      <c r="A46" s="1" t="s">
        <v>52</v>
      </c>
      <c r="C46" s="12">
        <v>2291676</v>
      </c>
      <c r="D46" s="12"/>
      <c r="E46" s="12">
        <v>30148282845</v>
      </c>
      <c r="F46" s="12"/>
      <c r="G46" s="12">
        <v>36904256550.360001</v>
      </c>
      <c r="H46" s="12"/>
      <c r="I46" s="12">
        <v>3289466</v>
      </c>
      <c r="J46" s="12"/>
      <c r="K46" s="12">
        <v>0</v>
      </c>
      <c r="L46" s="12"/>
      <c r="M46" s="12">
        <v>0</v>
      </c>
      <c r="N46" s="12"/>
      <c r="O46" s="12">
        <v>0</v>
      </c>
      <c r="P46" s="12"/>
      <c r="Q46" s="12">
        <v>5581142</v>
      </c>
      <c r="R46" s="12"/>
      <c r="S46" s="12">
        <v>20660</v>
      </c>
      <c r="T46" s="12"/>
      <c r="U46" s="12">
        <v>71771606932</v>
      </c>
      <c r="V46" s="12"/>
      <c r="W46" s="12">
        <v>114620320677.366</v>
      </c>
      <c r="X46" s="5"/>
      <c r="Y46" s="9">
        <v>6.9938929930954356E-3</v>
      </c>
    </row>
    <row r="47" spans="1:25">
      <c r="A47" s="1" t="s">
        <v>53</v>
      </c>
      <c r="C47" s="12">
        <v>5282591</v>
      </c>
      <c r="D47" s="12"/>
      <c r="E47" s="12">
        <v>47141880704</v>
      </c>
      <c r="F47" s="12"/>
      <c r="G47" s="12">
        <v>60913451169.18</v>
      </c>
      <c r="H47" s="12"/>
      <c r="I47" s="12">
        <v>1000000</v>
      </c>
      <c r="J47" s="12"/>
      <c r="K47" s="12">
        <v>12591674188</v>
      </c>
      <c r="L47" s="12"/>
      <c r="M47" s="12">
        <v>0</v>
      </c>
      <c r="N47" s="12"/>
      <c r="O47" s="12">
        <v>0</v>
      </c>
      <c r="P47" s="12"/>
      <c r="Q47" s="12">
        <v>6282591</v>
      </c>
      <c r="R47" s="12"/>
      <c r="S47" s="12">
        <v>12600</v>
      </c>
      <c r="T47" s="12"/>
      <c r="U47" s="12">
        <v>59733554892</v>
      </c>
      <c r="V47" s="12"/>
      <c r="W47" s="12">
        <v>78689640752.729996</v>
      </c>
      <c r="X47" s="5"/>
      <c r="Y47" s="9">
        <v>4.801477816824779E-3</v>
      </c>
    </row>
    <row r="48" spans="1:25">
      <c r="A48" s="1" t="s">
        <v>54</v>
      </c>
      <c r="C48" s="12">
        <v>8595000</v>
      </c>
      <c r="D48" s="12"/>
      <c r="E48" s="12">
        <v>22461797733</v>
      </c>
      <c r="F48" s="12"/>
      <c r="G48" s="12">
        <v>21564702009</v>
      </c>
      <c r="H48" s="12"/>
      <c r="I48" s="12">
        <v>1295744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9890744</v>
      </c>
      <c r="R48" s="12"/>
      <c r="S48" s="12">
        <v>3085</v>
      </c>
      <c r="T48" s="12"/>
      <c r="U48" s="12">
        <v>22461797733</v>
      </c>
      <c r="V48" s="12"/>
      <c r="W48" s="12">
        <v>30331393215.821999</v>
      </c>
      <c r="X48" s="5"/>
      <c r="Y48" s="9">
        <v>1.8507583753850896E-3</v>
      </c>
    </row>
    <row r="49" spans="1:25">
      <c r="A49" s="1" t="s">
        <v>55</v>
      </c>
      <c r="C49" s="12">
        <v>8275563</v>
      </c>
      <c r="D49" s="12"/>
      <c r="E49" s="12">
        <v>130102732006</v>
      </c>
      <c r="F49" s="12"/>
      <c r="G49" s="12">
        <v>150788507924.75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8275563</v>
      </c>
      <c r="R49" s="12"/>
      <c r="S49" s="12">
        <v>20350</v>
      </c>
      <c r="T49" s="12"/>
      <c r="U49" s="12">
        <v>130102732006</v>
      </c>
      <c r="V49" s="12"/>
      <c r="W49" s="12">
        <v>167405681193.052</v>
      </c>
      <c r="X49" s="5"/>
      <c r="Y49" s="9">
        <v>1.0214745638306832E-2</v>
      </c>
    </row>
    <row r="50" spans="1:25">
      <c r="A50" s="1" t="s">
        <v>56</v>
      </c>
      <c r="C50" s="12">
        <v>97245</v>
      </c>
      <c r="D50" s="12"/>
      <c r="E50" s="12">
        <v>36028060448</v>
      </c>
      <c r="F50" s="12"/>
      <c r="G50" s="12">
        <v>47637198100.800003</v>
      </c>
      <c r="H50" s="12"/>
      <c r="I50" s="12">
        <v>1390404</v>
      </c>
      <c r="J50" s="12"/>
      <c r="K50" s="12">
        <v>0</v>
      </c>
      <c r="L50" s="12"/>
      <c r="M50" s="12">
        <v>-20000</v>
      </c>
      <c r="N50" s="12"/>
      <c r="O50" s="12">
        <v>11278292542</v>
      </c>
      <c r="P50" s="12"/>
      <c r="Q50" s="12">
        <v>1467649</v>
      </c>
      <c r="R50" s="12"/>
      <c r="S50" s="12">
        <v>32684</v>
      </c>
      <c r="T50" s="12"/>
      <c r="U50" s="12">
        <v>28618309727</v>
      </c>
      <c r="V50" s="12"/>
      <c r="W50" s="12">
        <v>47683226508.499802</v>
      </c>
      <c r="X50" s="5"/>
      <c r="Y50" s="9">
        <v>2.9095310656536456E-3</v>
      </c>
    </row>
    <row r="51" spans="1:25">
      <c r="A51" s="1" t="s">
        <v>57</v>
      </c>
      <c r="C51" s="12">
        <v>8868106</v>
      </c>
      <c r="D51" s="12"/>
      <c r="E51" s="12">
        <v>65854388596</v>
      </c>
      <c r="F51" s="12"/>
      <c r="G51" s="12">
        <v>37579797699.525902</v>
      </c>
      <c r="H51" s="12"/>
      <c r="I51" s="12">
        <v>0</v>
      </c>
      <c r="J51" s="12"/>
      <c r="K51" s="12">
        <v>0</v>
      </c>
      <c r="L51" s="12"/>
      <c r="M51" s="12">
        <v>0</v>
      </c>
      <c r="N51" s="12"/>
      <c r="O51" s="12">
        <v>0</v>
      </c>
      <c r="P51" s="12"/>
      <c r="Q51" s="12">
        <v>8868106</v>
      </c>
      <c r="R51" s="12"/>
      <c r="S51" s="12">
        <v>5059</v>
      </c>
      <c r="T51" s="12"/>
      <c r="U51" s="12">
        <v>65854388596</v>
      </c>
      <c r="V51" s="12"/>
      <c r="W51" s="12">
        <v>44596808951.888702</v>
      </c>
      <c r="X51" s="5"/>
      <c r="Y51" s="9">
        <v>2.7212043012947349E-3</v>
      </c>
    </row>
    <row r="52" spans="1:25">
      <c r="A52" s="1" t="s">
        <v>58</v>
      </c>
      <c r="C52" s="12">
        <v>1300000</v>
      </c>
      <c r="D52" s="12"/>
      <c r="E52" s="12">
        <v>30415774032</v>
      </c>
      <c r="F52" s="12"/>
      <c r="G52" s="12">
        <v>29308570200</v>
      </c>
      <c r="H52" s="12"/>
      <c r="I52" s="12">
        <v>0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1300000</v>
      </c>
      <c r="R52" s="12"/>
      <c r="S52" s="12">
        <v>27590</v>
      </c>
      <c r="T52" s="12"/>
      <c r="U52" s="12">
        <v>30415774032</v>
      </c>
      <c r="V52" s="12"/>
      <c r="W52" s="12">
        <v>35653591350</v>
      </c>
      <c r="X52" s="5"/>
      <c r="Y52" s="9">
        <v>2.1755078091549389E-3</v>
      </c>
    </row>
    <row r="53" spans="1:25">
      <c r="A53" s="1" t="s">
        <v>59</v>
      </c>
      <c r="C53" s="12">
        <v>327456369</v>
      </c>
      <c r="D53" s="12"/>
      <c r="E53" s="12">
        <v>309834371352</v>
      </c>
      <c r="F53" s="12"/>
      <c r="G53" s="12">
        <v>297839823298.07202</v>
      </c>
      <c r="H53" s="12"/>
      <c r="I53" s="12">
        <v>400000</v>
      </c>
      <c r="J53" s="12"/>
      <c r="K53" s="12">
        <v>438406459</v>
      </c>
      <c r="L53" s="12"/>
      <c r="M53" s="12">
        <v>0</v>
      </c>
      <c r="N53" s="12"/>
      <c r="O53" s="12">
        <v>0</v>
      </c>
      <c r="P53" s="12"/>
      <c r="Q53" s="12">
        <v>327856369</v>
      </c>
      <c r="R53" s="12"/>
      <c r="S53" s="12">
        <v>1086</v>
      </c>
      <c r="T53" s="12"/>
      <c r="U53" s="12">
        <v>310272777811</v>
      </c>
      <c r="V53" s="12"/>
      <c r="W53" s="12">
        <v>353933507234.43298</v>
      </c>
      <c r="X53" s="5"/>
      <c r="Y53" s="9">
        <v>2.1596284687043315E-2</v>
      </c>
    </row>
    <row r="54" spans="1:25">
      <c r="A54" s="1" t="s">
        <v>60</v>
      </c>
      <c r="C54" s="12">
        <v>6530702</v>
      </c>
      <c r="D54" s="12"/>
      <c r="E54" s="12">
        <v>116695518205</v>
      </c>
      <c r="F54" s="12"/>
      <c r="G54" s="12">
        <v>133082808623.55</v>
      </c>
      <c r="H54" s="12"/>
      <c r="I54" s="12">
        <v>300000</v>
      </c>
      <c r="J54" s="12"/>
      <c r="K54" s="12">
        <v>6732449510</v>
      </c>
      <c r="L54" s="12"/>
      <c r="M54" s="12">
        <v>0</v>
      </c>
      <c r="N54" s="12"/>
      <c r="O54" s="12">
        <v>0</v>
      </c>
      <c r="P54" s="12"/>
      <c r="Q54" s="12">
        <v>6830702</v>
      </c>
      <c r="R54" s="12"/>
      <c r="S54" s="12">
        <v>26280</v>
      </c>
      <c r="T54" s="12"/>
      <c r="U54" s="12">
        <v>123427967715</v>
      </c>
      <c r="V54" s="12"/>
      <c r="W54" s="12">
        <v>178442759011.06799</v>
      </c>
      <c r="X54" s="5"/>
      <c r="Y54" s="9">
        <v>1.0888205115295663E-2</v>
      </c>
    </row>
    <row r="55" spans="1:25">
      <c r="A55" s="1" t="s">
        <v>61</v>
      </c>
      <c r="C55" s="12">
        <v>23343333</v>
      </c>
      <c r="D55" s="12"/>
      <c r="E55" s="12">
        <v>74871462774</v>
      </c>
      <c r="F55" s="12"/>
      <c r="G55" s="12">
        <v>79428798697.289001</v>
      </c>
      <c r="H55" s="12"/>
      <c r="I55" s="12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12"/>
      <c r="Q55" s="12">
        <v>23343333</v>
      </c>
      <c r="R55" s="12"/>
      <c r="S55" s="12">
        <v>3978</v>
      </c>
      <c r="T55" s="12"/>
      <c r="U55" s="12">
        <v>74871462774</v>
      </c>
      <c r="V55" s="12"/>
      <c r="W55" s="12">
        <v>92307262990.889694</v>
      </c>
      <c r="X55" s="5"/>
      <c r="Y55" s="9">
        <v>5.6323967340922362E-3</v>
      </c>
    </row>
    <row r="56" spans="1:25">
      <c r="A56" s="1" t="s">
        <v>62</v>
      </c>
      <c r="C56" s="12">
        <v>44217672</v>
      </c>
      <c r="D56" s="12"/>
      <c r="E56" s="12">
        <v>244010643464</v>
      </c>
      <c r="F56" s="12"/>
      <c r="G56" s="12">
        <v>263727461109.60001</v>
      </c>
      <c r="H56" s="12"/>
      <c r="I56" s="12">
        <v>11110668</v>
      </c>
      <c r="J56" s="12"/>
      <c r="K56" s="12">
        <v>279694514</v>
      </c>
      <c r="L56" s="12"/>
      <c r="M56" s="12">
        <v>0</v>
      </c>
      <c r="N56" s="12"/>
      <c r="O56" s="12">
        <v>0</v>
      </c>
      <c r="P56" s="12"/>
      <c r="Q56" s="12">
        <v>55328340</v>
      </c>
      <c r="R56" s="12"/>
      <c r="S56" s="12">
        <v>5900</v>
      </c>
      <c r="T56" s="12"/>
      <c r="U56" s="12">
        <v>244290337978</v>
      </c>
      <c r="V56" s="12"/>
      <c r="W56" s="12">
        <v>324494904624.29999</v>
      </c>
      <c r="X56" s="5"/>
      <c r="Y56" s="9">
        <v>1.9800002533016961E-2</v>
      </c>
    </row>
    <row r="57" spans="1:25">
      <c r="A57" s="1" t="s">
        <v>63</v>
      </c>
      <c r="C57" s="12">
        <v>72151575</v>
      </c>
      <c r="D57" s="12"/>
      <c r="E57" s="12">
        <v>263375335235</v>
      </c>
      <c r="F57" s="12"/>
      <c r="G57" s="12">
        <v>313282889026.38</v>
      </c>
      <c r="H57" s="12"/>
      <c r="I57" s="12">
        <v>0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72151575</v>
      </c>
      <c r="R57" s="12"/>
      <c r="S57" s="12">
        <v>5040</v>
      </c>
      <c r="T57" s="12"/>
      <c r="U57" s="12">
        <v>263375335235</v>
      </c>
      <c r="V57" s="12"/>
      <c r="W57" s="12">
        <v>361480256568.90002</v>
      </c>
      <c r="X57" s="5"/>
      <c r="Y57" s="9">
        <v>2.2056771597035001E-2</v>
      </c>
    </row>
    <row r="58" spans="1:25">
      <c r="A58" s="1" t="s">
        <v>64</v>
      </c>
      <c r="C58" s="12">
        <v>42600000</v>
      </c>
      <c r="D58" s="12"/>
      <c r="E58" s="12">
        <v>276252327232</v>
      </c>
      <c r="F58" s="12"/>
      <c r="G58" s="12">
        <v>177389614170</v>
      </c>
      <c r="H58" s="12"/>
      <c r="I58" s="12">
        <v>0</v>
      </c>
      <c r="J58" s="12"/>
      <c r="K58" s="12">
        <v>0</v>
      </c>
      <c r="L58" s="12"/>
      <c r="M58" s="12">
        <v>0</v>
      </c>
      <c r="N58" s="12"/>
      <c r="O58" s="12">
        <v>0</v>
      </c>
      <c r="P58" s="12"/>
      <c r="Q58" s="12">
        <v>42600000</v>
      </c>
      <c r="R58" s="12"/>
      <c r="S58" s="12">
        <v>4530</v>
      </c>
      <c r="T58" s="12"/>
      <c r="U58" s="12">
        <v>276252327232</v>
      </c>
      <c r="V58" s="12"/>
      <c r="W58" s="12">
        <v>191829780900</v>
      </c>
      <c r="X58" s="5"/>
      <c r="Y58" s="9">
        <v>1.170505328003741E-2</v>
      </c>
    </row>
    <row r="59" spans="1:25">
      <c r="A59" s="1" t="s">
        <v>65</v>
      </c>
      <c r="C59" s="12">
        <v>7100000</v>
      </c>
      <c r="D59" s="12"/>
      <c r="E59" s="12">
        <v>64621936831</v>
      </c>
      <c r="F59" s="12"/>
      <c r="G59" s="12">
        <v>56814927750</v>
      </c>
      <c r="H59" s="12"/>
      <c r="I59" s="12">
        <v>0</v>
      </c>
      <c r="J59" s="12"/>
      <c r="K59" s="12">
        <v>0</v>
      </c>
      <c r="L59" s="12"/>
      <c r="M59" s="12">
        <v>-689344</v>
      </c>
      <c r="N59" s="12"/>
      <c r="O59" s="12">
        <v>5760466806</v>
      </c>
      <c r="P59" s="12"/>
      <c r="Q59" s="12">
        <v>6410656</v>
      </c>
      <c r="R59" s="12"/>
      <c r="S59" s="12">
        <v>9840</v>
      </c>
      <c r="T59" s="12"/>
      <c r="U59" s="12">
        <v>58347747477</v>
      </c>
      <c r="V59" s="12"/>
      <c r="W59" s="12">
        <v>62705523952.512001</v>
      </c>
      <c r="X59" s="5"/>
      <c r="Y59" s="9">
        <v>3.826160335341419E-3</v>
      </c>
    </row>
    <row r="60" spans="1:25">
      <c r="A60" s="1" t="s">
        <v>66</v>
      </c>
      <c r="C60" s="12">
        <v>13188080</v>
      </c>
      <c r="D60" s="12"/>
      <c r="E60" s="12">
        <v>110351379557</v>
      </c>
      <c r="F60" s="12"/>
      <c r="G60" s="12">
        <v>170949326448.95999</v>
      </c>
      <c r="H60" s="12"/>
      <c r="I60" s="12">
        <v>0</v>
      </c>
      <c r="J60" s="12"/>
      <c r="K60" s="12">
        <v>0</v>
      </c>
      <c r="L60" s="12"/>
      <c r="M60" s="12">
        <v>0</v>
      </c>
      <c r="N60" s="12"/>
      <c r="O60" s="12">
        <v>0</v>
      </c>
      <c r="P60" s="12"/>
      <c r="Q60" s="12">
        <v>13188080</v>
      </c>
      <c r="R60" s="12"/>
      <c r="S60" s="12">
        <v>14830</v>
      </c>
      <c r="T60" s="12"/>
      <c r="U60" s="12">
        <v>110351379557</v>
      </c>
      <c r="V60" s="12"/>
      <c r="W60" s="12">
        <v>194415530002.92001</v>
      </c>
      <c r="X60" s="5"/>
      <c r="Y60" s="9">
        <v>1.1862830299207677E-2</v>
      </c>
    </row>
    <row r="61" spans="1:25">
      <c r="A61" s="1" t="s">
        <v>67</v>
      </c>
      <c r="C61" s="12">
        <v>53906620</v>
      </c>
      <c r="D61" s="12"/>
      <c r="E61" s="12">
        <v>705113190696</v>
      </c>
      <c r="F61" s="12"/>
      <c r="G61" s="12">
        <v>947398280802.47998</v>
      </c>
      <c r="H61" s="12"/>
      <c r="I61" s="12">
        <v>0</v>
      </c>
      <c r="J61" s="12"/>
      <c r="K61" s="12">
        <v>0</v>
      </c>
      <c r="L61" s="12"/>
      <c r="M61" s="12">
        <v>0</v>
      </c>
      <c r="N61" s="12"/>
      <c r="O61" s="12">
        <v>0</v>
      </c>
      <c r="P61" s="12"/>
      <c r="Q61" s="12">
        <v>53906620</v>
      </c>
      <c r="R61" s="12"/>
      <c r="S61" s="12">
        <v>18730</v>
      </c>
      <c r="T61" s="12"/>
      <c r="U61" s="12">
        <v>705113190696</v>
      </c>
      <c r="V61" s="12"/>
      <c r="W61" s="12">
        <v>1003663450194.03</v>
      </c>
      <c r="X61" s="5"/>
      <c r="Y61" s="9">
        <v>6.1241451168999872E-2</v>
      </c>
    </row>
    <row r="62" spans="1:25">
      <c r="A62" s="1" t="s">
        <v>68</v>
      </c>
      <c r="C62" s="12">
        <v>3101511</v>
      </c>
      <c r="D62" s="12"/>
      <c r="E62" s="12">
        <v>153566839235</v>
      </c>
      <c r="F62" s="12"/>
      <c r="G62" s="12">
        <v>199319635667.40799</v>
      </c>
      <c r="H62" s="12"/>
      <c r="I62" s="12">
        <v>0</v>
      </c>
      <c r="J62" s="12"/>
      <c r="K62" s="12">
        <v>0</v>
      </c>
      <c r="L62" s="12"/>
      <c r="M62" s="12">
        <v>0</v>
      </c>
      <c r="N62" s="12"/>
      <c r="O62" s="12">
        <v>0</v>
      </c>
      <c r="P62" s="12"/>
      <c r="Q62" s="12">
        <v>3101511</v>
      </c>
      <c r="R62" s="12"/>
      <c r="S62" s="12">
        <v>75700</v>
      </c>
      <c r="T62" s="12"/>
      <c r="U62" s="12">
        <v>153566839235</v>
      </c>
      <c r="V62" s="12"/>
      <c r="W62" s="12">
        <v>233387415622.935</v>
      </c>
      <c r="X62" s="5"/>
      <c r="Y62" s="9">
        <v>1.4240813506328148E-2</v>
      </c>
    </row>
    <row r="63" spans="1:25">
      <c r="A63" s="1" t="s">
        <v>69</v>
      </c>
      <c r="C63" s="12">
        <v>9561751</v>
      </c>
      <c r="D63" s="12"/>
      <c r="E63" s="12">
        <v>238333480017</v>
      </c>
      <c r="F63" s="12"/>
      <c r="G63" s="12">
        <v>259862833619.577</v>
      </c>
      <c r="H63" s="12"/>
      <c r="I63" s="12">
        <v>0</v>
      </c>
      <c r="J63" s="12"/>
      <c r="K63" s="12">
        <v>0</v>
      </c>
      <c r="L63" s="12"/>
      <c r="M63" s="12">
        <v>0</v>
      </c>
      <c r="N63" s="12"/>
      <c r="O63" s="12">
        <v>0</v>
      </c>
      <c r="P63" s="12"/>
      <c r="Q63" s="12">
        <v>9561751</v>
      </c>
      <c r="R63" s="12"/>
      <c r="S63" s="12">
        <v>30020</v>
      </c>
      <c r="T63" s="12"/>
      <c r="U63" s="12">
        <v>238333480017</v>
      </c>
      <c r="V63" s="12"/>
      <c r="W63" s="12">
        <v>285335854618.13098</v>
      </c>
      <c r="X63" s="5"/>
      <c r="Y63" s="9">
        <v>1.7410598945276863E-2</v>
      </c>
    </row>
    <row r="64" spans="1:25">
      <c r="A64" s="1" t="s">
        <v>70</v>
      </c>
      <c r="C64" s="12">
        <v>5980283</v>
      </c>
      <c r="D64" s="12"/>
      <c r="E64" s="12">
        <v>131046585106</v>
      </c>
      <c r="F64" s="12"/>
      <c r="G64" s="12">
        <v>125849305692.895</v>
      </c>
      <c r="H64" s="12"/>
      <c r="I64" s="12">
        <v>0</v>
      </c>
      <c r="J64" s="12"/>
      <c r="K64" s="12">
        <v>0</v>
      </c>
      <c r="L64" s="12"/>
      <c r="M64" s="12">
        <v>0</v>
      </c>
      <c r="N64" s="12"/>
      <c r="O64" s="12">
        <v>0</v>
      </c>
      <c r="P64" s="12"/>
      <c r="Q64" s="12">
        <v>5980283</v>
      </c>
      <c r="R64" s="12"/>
      <c r="S64" s="12">
        <v>25850</v>
      </c>
      <c r="T64" s="12"/>
      <c r="U64" s="12">
        <v>131046585106</v>
      </c>
      <c r="V64" s="12"/>
      <c r="W64" s="12">
        <v>153670503172.478</v>
      </c>
      <c r="X64" s="5"/>
      <c r="Y64" s="9">
        <v>9.3766537122913045E-3</v>
      </c>
    </row>
    <row r="65" spans="1:25">
      <c r="A65" s="1" t="s">
        <v>71</v>
      </c>
      <c r="C65" s="12">
        <v>638284</v>
      </c>
      <c r="D65" s="12"/>
      <c r="E65" s="12">
        <v>6518164924</v>
      </c>
      <c r="F65" s="12"/>
      <c r="G65" s="12">
        <v>9612466084.5300007</v>
      </c>
      <c r="H65" s="12"/>
      <c r="I65" s="12">
        <v>0</v>
      </c>
      <c r="J65" s="12"/>
      <c r="K65" s="12">
        <v>0</v>
      </c>
      <c r="L65" s="12"/>
      <c r="M65" s="12">
        <v>-638284</v>
      </c>
      <c r="N65" s="12"/>
      <c r="O65" s="12">
        <v>9496463082</v>
      </c>
      <c r="P65" s="12"/>
      <c r="Q65" s="12">
        <v>0</v>
      </c>
      <c r="R65" s="12"/>
      <c r="S65" s="12">
        <v>0</v>
      </c>
      <c r="T65" s="12"/>
      <c r="U65" s="12">
        <v>0</v>
      </c>
      <c r="V65" s="12"/>
      <c r="W65" s="12">
        <v>0</v>
      </c>
      <c r="X65" s="5"/>
      <c r="Y65" s="9">
        <v>0</v>
      </c>
    </row>
    <row r="66" spans="1:25">
      <c r="A66" s="1" t="s">
        <v>72</v>
      </c>
      <c r="C66" s="12">
        <v>7538674</v>
      </c>
      <c r="D66" s="12"/>
      <c r="E66" s="12">
        <v>200339241899</v>
      </c>
      <c r="F66" s="12"/>
      <c r="G66" s="12">
        <v>271950687507.21301</v>
      </c>
      <c r="H66" s="12"/>
      <c r="I66" s="12">
        <v>0</v>
      </c>
      <c r="J66" s="12"/>
      <c r="K66" s="12">
        <v>0</v>
      </c>
      <c r="L66" s="12"/>
      <c r="M66" s="12">
        <v>0</v>
      </c>
      <c r="N66" s="12"/>
      <c r="O66" s="12">
        <v>0</v>
      </c>
      <c r="P66" s="12"/>
      <c r="Q66" s="12">
        <v>7538674</v>
      </c>
      <c r="R66" s="12"/>
      <c r="S66" s="12">
        <v>39530</v>
      </c>
      <c r="T66" s="12"/>
      <c r="U66" s="12">
        <v>200339241899</v>
      </c>
      <c r="V66" s="12"/>
      <c r="W66" s="12">
        <v>296230660709.841</v>
      </c>
      <c r="X66" s="5"/>
      <c r="Y66" s="9">
        <v>1.8075377298152215E-2</v>
      </c>
    </row>
    <row r="67" spans="1:25">
      <c r="A67" s="1" t="s">
        <v>73</v>
      </c>
      <c r="C67" s="12">
        <v>10065086</v>
      </c>
      <c r="D67" s="12"/>
      <c r="E67" s="12">
        <v>69582526696</v>
      </c>
      <c r="F67" s="12"/>
      <c r="G67" s="12">
        <v>156681412241.77802</v>
      </c>
      <c r="H67" s="12"/>
      <c r="I67" s="12">
        <v>0</v>
      </c>
      <c r="J67" s="12"/>
      <c r="K67" s="12">
        <v>0</v>
      </c>
      <c r="L67" s="12"/>
      <c r="M67" s="12">
        <v>0</v>
      </c>
      <c r="N67" s="12"/>
      <c r="O67" s="12">
        <v>0</v>
      </c>
      <c r="P67" s="12"/>
      <c r="Q67" s="12">
        <v>10065086</v>
      </c>
      <c r="R67" s="12"/>
      <c r="S67" s="12">
        <v>18140</v>
      </c>
      <c r="T67" s="12"/>
      <c r="U67" s="12">
        <v>69582526696</v>
      </c>
      <c r="V67" s="12"/>
      <c r="W67" s="12">
        <v>181494305112.76199</v>
      </c>
      <c r="X67" s="5"/>
      <c r="Y67" s="9">
        <v>1.107440409617986E-2</v>
      </c>
    </row>
    <row r="68" spans="1:25">
      <c r="A68" s="1" t="s">
        <v>74</v>
      </c>
      <c r="C68" s="12">
        <v>10860000</v>
      </c>
      <c r="D68" s="12"/>
      <c r="E68" s="12">
        <v>100852424809</v>
      </c>
      <c r="F68" s="12"/>
      <c r="G68" s="12">
        <v>80857418670</v>
      </c>
      <c r="H68" s="12"/>
      <c r="I68" s="12">
        <v>0</v>
      </c>
      <c r="J68" s="12"/>
      <c r="K68" s="12">
        <v>0</v>
      </c>
      <c r="L68" s="12"/>
      <c r="M68" s="12">
        <v>0</v>
      </c>
      <c r="N68" s="12"/>
      <c r="O68" s="12">
        <v>0</v>
      </c>
      <c r="P68" s="12"/>
      <c r="Q68" s="12">
        <v>10860000</v>
      </c>
      <c r="R68" s="12"/>
      <c r="S68" s="12">
        <v>8670</v>
      </c>
      <c r="T68" s="12"/>
      <c r="U68" s="12">
        <v>100852424809</v>
      </c>
      <c r="V68" s="12"/>
      <c r="W68" s="12">
        <v>93595970610</v>
      </c>
      <c r="X68" s="5"/>
      <c r="Y68" s="9">
        <v>5.7110309861531277E-3</v>
      </c>
    </row>
    <row r="69" spans="1:25">
      <c r="A69" s="1" t="s">
        <v>75</v>
      </c>
      <c r="C69" s="12">
        <v>33358084</v>
      </c>
      <c r="D69" s="12"/>
      <c r="E69" s="12">
        <v>63010869506</v>
      </c>
      <c r="F69" s="12"/>
      <c r="G69" s="12">
        <v>108862977962.85699</v>
      </c>
      <c r="H69" s="12"/>
      <c r="I69" s="12">
        <v>0</v>
      </c>
      <c r="J69" s="12"/>
      <c r="K69" s="12">
        <v>0</v>
      </c>
      <c r="L69" s="12"/>
      <c r="M69" s="12">
        <v>-13108976</v>
      </c>
      <c r="N69" s="12"/>
      <c r="O69" s="12">
        <v>49453601711</v>
      </c>
      <c r="P69" s="12"/>
      <c r="Q69" s="12">
        <v>20249108</v>
      </c>
      <c r="R69" s="12"/>
      <c r="S69" s="12">
        <v>3169</v>
      </c>
      <c r="T69" s="12"/>
      <c r="U69" s="12">
        <v>38249016408</v>
      </c>
      <c r="V69" s="12"/>
      <c r="W69" s="12">
        <v>63787615183.650597</v>
      </c>
      <c r="X69" s="5"/>
      <c r="Y69" s="9">
        <v>3.8921872861877073E-3</v>
      </c>
    </row>
    <row r="70" spans="1:25">
      <c r="A70" s="1" t="s">
        <v>76</v>
      </c>
      <c r="C70" s="12">
        <v>84855799</v>
      </c>
      <c r="D70" s="12"/>
      <c r="E70" s="12">
        <v>36876847481</v>
      </c>
      <c r="F70" s="12"/>
      <c r="G70" s="12">
        <v>36608293636.242302</v>
      </c>
      <c r="H70" s="12"/>
      <c r="I70" s="12">
        <v>0</v>
      </c>
      <c r="J70" s="12"/>
      <c r="K70" s="12">
        <v>0</v>
      </c>
      <c r="L70" s="12"/>
      <c r="M70" s="12">
        <v>0</v>
      </c>
      <c r="N70" s="12"/>
      <c r="O70" s="12">
        <v>0</v>
      </c>
      <c r="P70" s="12"/>
      <c r="Q70" s="12">
        <v>84855799</v>
      </c>
      <c r="R70" s="12"/>
      <c r="S70" s="12">
        <v>434</v>
      </c>
      <c r="T70" s="12"/>
      <c r="U70" s="12">
        <v>36876847481</v>
      </c>
      <c r="V70" s="12"/>
      <c r="W70" s="12">
        <v>36608293636.242302</v>
      </c>
      <c r="X70" s="5"/>
      <c r="Y70" s="9">
        <v>2.2337617521799012E-3</v>
      </c>
    </row>
    <row r="71" spans="1:25">
      <c r="A71" s="1" t="s">
        <v>77</v>
      </c>
      <c r="C71" s="12">
        <v>4024137</v>
      </c>
      <c r="D71" s="12"/>
      <c r="E71" s="12">
        <v>73857587557</v>
      </c>
      <c r="F71" s="12"/>
      <c r="G71" s="12">
        <v>38521862296.105499</v>
      </c>
      <c r="H71" s="12"/>
      <c r="I71" s="12">
        <v>0</v>
      </c>
      <c r="J71" s="12"/>
      <c r="K71" s="12">
        <v>0</v>
      </c>
      <c r="L71" s="12"/>
      <c r="M71" s="12">
        <v>-499506</v>
      </c>
      <c r="N71" s="12"/>
      <c r="O71" s="12">
        <v>4721291606</v>
      </c>
      <c r="P71" s="12"/>
      <c r="Q71" s="12">
        <v>3524631</v>
      </c>
      <c r="R71" s="12"/>
      <c r="S71" s="12">
        <v>13010</v>
      </c>
      <c r="T71" s="12"/>
      <c r="U71" s="12">
        <v>64689831062</v>
      </c>
      <c r="V71" s="12"/>
      <c r="W71" s="12">
        <v>45582609386.605499</v>
      </c>
      <c r="X71" s="5"/>
      <c r="Y71" s="9">
        <v>2.7813557885023404E-3</v>
      </c>
    </row>
    <row r="72" spans="1:25">
      <c r="A72" s="1" t="s">
        <v>78</v>
      </c>
      <c r="C72" s="12">
        <v>633607</v>
      </c>
      <c r="D72" s="12"/>
      <c r="E72" s="12">
        <v>3733975100</v>
      </c>
      <c r="F72" s="12"/>
      <c r="G72" s="12">
        <v>4906430528.7465</v>
      </c>
      <c r="H72" s="12"/>
      <c r="I72" s="12">
        <v>0</v>
      </c>
      <c r="J72" s="12"/>
      <c r="K72" s="12">
        <v>0</v>
      </c>
      <c r="L72" s="12"/>
      <c r="M72" s="12">
        <v>-633607</v>
      </c>
      <c r="N72" s="12"/>
      <c r="O72" s="12">
        <v>5897234711</v>
      </c>
      <c r="P72" s="12"/>
      <c r="Q72" s="12">
        <v>0</v>
      </c>
      <c r="R72" s="12"/>
      <c r="S72" s="12">
        <v>0</v>
      </c>
      <c r="T72" s="12"/>
      <c r="U72" s="12">
        <v>0</v>
      </c>
      <c r="V72" s="12"/>
      <c r="W72" s="12">
        <v>0</v>
      </c>
      <c r="X72" s="5"/>
      <c r="Y72" s="9">
        <v>0</v>
      </c>
    </row>
    <row r="73" spans="1:25">
      <c r="A73" s="1" t="s">
        <v>79</v>
      </c>
      <c r="C73" s="12">
        <v>11000000</v>
      </c>
      <c r="D73" s="12"/>
      <c r="E73" s="12">
        <v>72665920800</v>
      </c>
      <c r="F73" s="12"/>
      <c r="G73" s="12">
        <v>57953115000</v>
      </c>
      <c r="H73" s="12"/>
      <c r="I73" s="12">
        <v>0</v>
      </c>
      <c r="J73" s="12"/>
      <c r="K73" s="12">
        <v>0</v>
      </c>
      <c r="L73" s="12"/>
      <c r="M73" s="12">
        <v>0</v>
      </c>
      <c r="N73" s="12"/>
      <c r="O73" s="12">
        <v>0</v>
      </c>
      <c r="P73" s="12"/>
      <c r="Q73" s="12">
        <v>11000000</v>
      </c>
      <c r="R73" s="12"/>
      <c r="S73" s="12">
        <v>5300</v>
      </c>
      <c r="T73" s="12"/>
      <c r="U73" s="12">
        <v>72665920800</v>
      </c>
      <c r="V73" s="12"/>
      <c r="W73" s="12">
        <v>57953115000</v>
      </c>
      <c r="X73" s="5"/>
      <c r="Y73" s="9">
        <v>3.5361782494697891E-3</v>
      </c>
    </row>
    <row r="74" spans="1:25">
      <c r="A74" s="1" t="s">
        <v>80</v>
      </c>
      <c r="C74" s="12">
        <v>328467</v>
      </c>
      <c r="D74" s="12"/>
      <c r="E74" s="12">
        <v>2110669503</v>
      </c>
      <c r="F74" s="12"/>
      <c r="G74" s="12">
        <v>9583145436.6224995</v>
      </c>
      <c r="H74" s="12"/>
      <c r="I74" s="12">
        <v>0</v>
      </c>
      <c r="J74" s="12"/>
      <c r="K74" s="12">
        <v>0</v>
      </c>
      <c r="L74" s="12"/>
      <c r="M74" s="12">
        <v>-91884</v>
      </c>
      <c r="N74" s="12"/>
      <c r="O74" s="12">
        <v>2696208533</v>
      </c>
      <c r="P74" s="12"/>
      <c r="Q74" s="12">
        <v>236583</v>
      </c>
      <c r="R74" s="12"/>
      <c r="S74" s="12">
        <v>35050</v>
      </c>
      <c r="T74" s="12"/>
      <c r="U74" s="12">
        <v>1520239546</v>
      </c>
      <c r="V74" s="12"/>
      <c r="W74" s="12">
        <v>8242895356.8074999</v>
      </c>
      <c r="X74" s="5"/>
      <c r="Y74" s="9">
        <v>5.0296428886347519E-4</v>
      </c>
    </row>
    <row r="75" spans="1:25">
      <c r="A75" s="1" t="s">
        <v>81</v>
      </c>
      <c r="C75" s="12">
        <v>13270998</v>
      </c>
      <c r="D75" s="12"/>
      <c r="E75" s="12">
        <v>57413579246</v>
      </c>
      <c r="F75" s="12"/>
      <c r="G75" s="12">
        <v>42082593442.460999</v>
      </c>
      <c r="H75" s="12"/>
      <c r="I75" s="12">
        <v>1720179</v>
      </c>
      <c r="J75" s="12"/>
      <c r="K75" s="12">
        <v>5877752268</v>
      </c>
      <c r="L75" s="12"/>
      <c r="M75" s="12">
        <v>-491177</v>
      </c>
      <c r="N75" s="12"/>
      <c r="O75" s="12">
        <v>2020885373</v>
      </c>
      <c r="P75" s="12"/>
      <c r="Q75" s="12">
        <v>14500000</v>
      </c>
      <c r="R75" s="12"/>
      <c r="S75" s="12">
        <v>4100</v>
      </c>
      <c r="T75" s="12"/>
      <c r="U75" s="12">
        <v>61217628673</v>
      </c>
      <c r="V75" s="12"/>
      <c r="W75" s="12">
        <v>59096272500</v>
      </c>
      <c r="X75" s="5"/>
      <c r="Y75" s="9">
        <v>3.6059313367234813E-3</v>
      </c>
    </row>
    <row r="76" spans="1:25">
      <c r="A76" s="1" t="s">
        <v>82</v>
      </c>
      <c r="C76" s="12">
        <v>15980119</v>
      </c>
      <c r="D76" s="12"/>
      <c r="E76" s="12">
        <v>151297225546</v>
      </c>
      <c r="F76" s="12"/>
      <c r="G76" s="12">
        <v>297050197359.46503</v>
      </c>
      <c r="H76" s="12"/>
      <c r="I76" s="12">
        <v>0</v>
      </c>
      <c r="J76" s="12"/>
      <c r="K76" s="12">
        <v>0</v>
      </c>
      <c r="L76" s="12"/>
      <c r="M76" s="12">
        <v>0</v>
      </c>
      <c r="N76" s="12"/>
      <c r="O76" s="12">
        <v>0</v>
      </c>
      <c r="P76" s="12"/>
      <c r="Q76" s="12">
        <v>15980119</v>
      </c>
      <c r="R76" s="12"/>
      <c r="S76" s="12">
        <v>21320</v>
      </c>
      <c r="T76" s="12"/>
      <c r="U76" s="12">
        <v>151297225546</v>
      </c>
      <c r="V76" s="12"/>
      <c r="W76" s="12">
        <v>338668995064.37402</v>
      </c>
      <c r="X76" s="5"/>
      <c r="Y76" s="9">
        <v>2.0664875979771419E-2</v>
      </c>
    </row>
    <row r="77" spans="1:25">
      <c r="A77" s="1" t="s">
        <v>83</v>
      </c>
      <c r="C77" s="12">
        <v>22413243</v>
      </c>
      <c r="D77" s="12"/>
      <c r="E77" s="12">
        <v>111892660396</v>
      </c>
      <c r="F77" s="12"/>
      <c r="G77" s="12">
        <v>88005542606.392502</v>
      </c>
      <c r="H77" s="12"/>
      <c r="I77" s="12">
        <v>401321</v>
      </c>
      <c r="J77" s="12"/>
      <c r="K77" s="12">
        <v>1795135883</v>
      </c>
      <c r="L77" s="12"/>
      <c r="M77" s="12">
        <v>0</v>
      </c>
      <c r="N77" s="12"/>
      <c r="O77" s="12">
        <v>0</v>
      </c>
      <c r="P77" s="12"/>
      <c r="Q77" s="12">
        <v>22814564</v>
      </c>
      <c r="R77" s="12"/>
      <c r="S77" s="12">
        <v>5348</v>
      </c>
      <c r="T77" s="12"/>
      <c r="U77" s="12">
        <v>113687796279</v>
      </c>
      <c r="V77" s="12"/>
      <c r="W77" s="12">
        <v>121286315156.782</v>
      </c>
      <c r="X77" s="5"/>
      <c r="Y77" s="9">
        <v>7.4006380781386901E-3</v>
      </c>
    </row>
    <row r="78" spans="1:25">
      <c r="A78" s="1" t="s">
        <v>84</v>
      </c>
      <c r="C78" s="12">
        <v>5630095</v>
      </c>
      <c r="D78" s="12"/>
      <c r="E78" s="12">
        <v>54647050805</v>
      </c>
      <c r="F78" s="12"/>
      <c r="G78" s="12">
        <v>52048342193.175003</v>
      </c>
      <c r="H78" s="12"/>
      <c r="I78" s="12">
        <v>0</v>
      </c>
      <c r="J78" s="12"/>
      <c r="K78" s="12">
        <v>0</v>
      </c>
      <c r="L78" s="12"/>
      <c r="M78" s="12">
        <v>0</v>
      </c>
      <c r="N78" s="12"/>
      <c r="O78" s="12">
        <v>0</v>
      </c>
      <c r="P78" s="12"/>
      <c r="Q78" s="12">
        <v>5630095</v>
      </c>
      <c r="R78" s="12"/>
      <c r="S78" s="12">
        <v>9660</v>
      </c>
      <c r="T78" s="12"/>
      <c r="U78" s="12">
        <v>54647050805</v>
      </c>
      <c r="V78" s="12"/>
      <c r="W78" s="12">
        <v>54063116729.684998</v>
      </c>
      <c r="X78" s="5"/>
      <c r="Y78" s="9">
        <v>3.2988186653652419E-3</v>
      </c>
    </row>
    <row r="79" spans="1:25">
      <c r="A79" s="1" t="s">
        <v>85</v>
      </c>
      <c r="C79" s="12">
        <v>19455351</v>
      </c>
      <c r="D79" s="12"/>
      <c r="E79" s="12">
        <v>129100148284</v>
      </c>
      <c r="F79" s="12"/>
      <c r="G79" s="12">
        <v>114490382636.37601</v>
      </c>
      <c r="H79" s="12"/>
      <c r="I79" s="12">
        <v>800000</v>
      </c>
      <c r="J79" s="12"/>
      <c r="K79" s="12">
        <v>5145631175</v>
      </c>
      <c r="L79" s="12"/>
      <c r="M79" s="12">
        <v>0</v>
      </c>
      <c r="N79" s="12"/>
      <c r="O79" s="12">
        <v>0</v>
      </c>
      <c r="P79" s="12"/>
      <c r="Q79" s="12">
        <v>20255351</v>
      </c>
      <c r="R79" s="12"/>
      <c r="S79" s="12">
        <v>6810</v>
      </c>
      <c r="T79" s="12"/>
      <c r="U79" s="12">
        <v>134245779459</v>
      </c>
      <c r="V79" s="12"/>
      <c r="W79" s="12">
        <v>137118203615.15601</v>
      </c>
      <c r="X79" s="5"/>
      <c r="Y79" s="9">
        <v>8.3666669035872276E-3</v>
      </c>
    </row>
    <row r="80" spans="1:25">
      <c r="A80" s="1" t="s">
        <v>86</v>
      </c>
      <c r="C80" s="12">
        <v>142910337</v>
      </c>
      <c r="D80" s="12"/>
      <c r="E80" s="12">
        <v>345881485056</v>
      </c>
      <c r="F80" s="12"/>
      <c r="G80" s="12">
        <v>361968932220.87799</v>
      </c>
      <c r="H80" s="12"/>
      <c r="I80" s="12">
        <v>0</v>
      </c>
      <c r="J80" s="12"/>
      <c r="K80" s="12">
        <v>0</v>
      </c>
      <c r="L80" s="12"/>
      <c r="M80" s="12">
        <v>0</v>
      </c>
      <c r="N80" s="12"/>
      <c r="O80" s="12">
        <v>0</v>
      </c>
      <c r="P80" s="12"/>
      <c r="Q80" s="12">
        <v>142910337</v>
      </c>
      <c r="R80" s="12"/>
      <c r="S80" s="12">
        <v>3308</v>
      </c>
      <c r="T80" s="12"/>
      <c r="U80" s="12">
        <v>345881485056</v>
      </c>
      <c r="V80" s="12"/>
      <c r="W80" s="12">
        <v>469934547796.96399</v>
      </c>
      <c r="X80" s="5"/>
      <c r="Y80" s="9">
        <v>2.8674426328835732E-2</v>
      </c>
    </row>
    <row r="81" spans="1:25">
      <c r="A81" s="1" t="s">
        <v>87</v>
      </c>
      <c r="C81" s="12">
        <v>12621706</v>
      </c>
      <c r="D81" s="12"/>
      <c r="E81" s="12">
        <v>170157489255</v>
      </c>
      <c r="F81" s="12"/>
      <c r="G81" s="12">
        <v>152943137492.96701</v>
      </c>
      <c r="H81" s="12"/>
      <c r="I81" s="12">
        <v>0</v>
      </c>
      <c r="J81" s="12"/>
      <c r="K81" s="12">
        <v>0</v>
      </c>
      <c r="L81" s="12"/>
      <c r="M81" s="12">
        <v>0</v>
      </c>
      <c r="N81" s="12"/>
      <c r="O81" s="12">
        <v>0</v>
      </c>
      <c r="P81" s="12"/>
      <c r="Q81" s="12">
        <v>12621706</v>
      </c>
      <c r="R81" s="12"/>
      <c r="S81" s="12">
        <v>16400</v>
      </c>
      <c r="T81" s="12"/>
      <c r="U81" s="12">
        <v>170157489255</v>
      </c>
      <c r="V81" s="12"/>
      <c r="W81" s="12">
        <v>205764352328.51999</v>
      </c>
      <c r="X81" s="5"/>
      <c r="Y81" s="9">
        <v>1.2555311776085733E-2</v>
      </c>
    </row>
    <row r="82" spans="1:25">
      <c r="A82" s="1" t="s">
        <v>88</v>
      </c>
      <c r="C82" s="12">
        <v>95149464</v>
      </c>
      <c r="D82" s="12"/>
      <c r="E82" s="12">
        <v>374658081184</v>
      </c>
      <c r="F82" s="12"/>
      <c r="G82" s="12">
        <v>523991618778.16803</v>
      </c>
      <c r="H82" s="12"/>
      <c r="I82" s="12">
        <v>0</v>
      </c>
      <c r="J82" s="12"/>
      <c r="K82" s="12">
        <v>0</v>
      </c>
      <c r="L82" s="12"/>
      <c r="M82" s="12">
        <v>0</v>
      </c>
      <c r="N82" s="12"/>
      <c r="O82" s="12">
        <v>0</v>
      </c>
      <c r="P82" s="12"/>
      <c r="Q82" s="12">
        <v>95149464</v>
      </c>
      <c r="R82" s="12"/>
      <c r="S82" s="12">
        <v>6380</v>
      </c>
      <c r="T82" s="12"/>
      <c r="U82" s="12">
        <v>374658081184</v>
      </c>
      <c r="V82" s="12"/>
      <c r="W82" s="12">
        <v>603441611517.09595</v>
      </c>
      <c r="X82" s="5"/>
      <c r="Y82" s="9">
        <v>3.6820749004980197E-2</v>
      </c>
    </row>
    <row r="83" spans="1:25">
      <c r="A83" s="1" t="s">
        <v>89</v>
      </c>
      <c r="C83" s="12">
        <v>25821452</v>
      </c>
      <c r="D83" s="12"/>
      <c r="E83" s="12">
        <v>46065636556</v>
      </c>
      <c r="F83" s="12"/>
      <c r="G83" s="12">
        <v>61859432609.045998</v>
      </c>
      <c r="H83" s="12"/>
      <c r="I83" s="12">
        <v>0</v>
      </c>
      <c r="J83" s="12"/>
      <c r="K83" s="12">
        <v>0</v>
      </c>
      <c r="L83" s="12"/>
      <c r="M83" s="12">
        <v>-6000000</v>
      </c>
      <c r="N83" s="12"/>
      <c r="O83" s="12">
        <v>13335739735</v>
      </c>
      <c r="P83" s="12"/>
      <c r="Q83" s="12">
        <v>19821452</v>
      </c>
      <c r="R83" s="12"/>
      <c r="S83" s="12">
        <v>2550</v>
      </c>
      <c r="T83" s="12"/>
      <c r="U83" s="12">
        <v>35361597946</v>
      </c>
      <c r="V83" s="12"/>
      <c r="W83" s="12">
        <v>50243961619.529999</v>
      </c>
      <c r="X83" s="5"/>
      <c r="Y83" s="9">
        <v>3.065781783191065E-3</v>
      </c>
    </row>
    <row r="84" spans="1:25">
      <c r="A84" s="1" t="s">
        <v>90</v>
      </c>
      <c r="C84" s="12">
        <v>18269460</v>
      </c>
      <c r="D84" s="12"/>
      <c r="E84" s="12">
        <v>521139030046</v>
      </c>
      <c r="F84" s="12"/>
      <c r="G84" s="12">
        <v>684660528080.09998</v>
      </c>
      <c r="H84" s="12"/>
      <c r="I84" s="12">
        <v>5735000</v>
      </c>
      <c r="J84" s="12"/>
      <c r="K84" s="12">
        <v>229619125600</v>
      </c>
      <c r="L84" s="12"/>
      <c r="M84" s="12">
        <v>0</v>
      </c>
      <c r="N84" s="12"/>
      <c r="O84" s="12">
        <v>0</v>
      </c>
      <c r="P84" s="12"/>
      <c r="Q84" s="12">
        <v>24004460</v>
      </c>
      <c r="R84" s="12"/>
      <c r="S84" s="12">
        <v>33210</v>
      </c>
      <c r="T84" s="12"/>
      <c r="U84" s="12">
        <v>750758155646</v>
      </c>
      <c r="V84" s="12"/>
      <c r="W84" s="12">
        <v>792444847306.22998</v>
      </c>
      <c r="X84" s="5"/>
      <c r="Y84" s="9">
        <v>4.8353332395483811E-2</v>
      </c>
    </row>
    <row r="85" spans="1:25">
      <c r="A85" s="1" t="s">
        <v>91</v>
      </c>
      <c r="C85" s="12">
        <v>8000000</v>
      </c>
      <c r="D85" s="12"/>
      <c r="E85" s="12">
        <v>164748884910</v>
      </c>
      <c r="F85" s="12"/>
      <c r="G85" s="12">
        <v>112128840000</v>
      </c>
      <c r="H85" s="12"/>
      <c r="I85" s="12">
        <v>5960000</v>
      </c>
      <c r="J85" s="12"/>
      <c r="K85" s="12">
        <v>86456484206</v>
      </c>
      <c r="L85" s="12"/>
      <c r="M85" s="12">
        <v>0</v>
      </c>
      <c r="N85" s="12"/>
      <c r="O85" s="12">
        <v>0</v>
      </c>
      <c r="P85" s="12"/>
      <c r="Q85" s="12">
        <v>13960000</v>
      </c>
      <c r="R85" s="12"/>
      <c r="S85" s="12">
        <v>15600</v>
      </c>
      <c r="T85" s="12"/>
      <c r="U85" s="12">
        <v>251205369116</v>
      </c>
      <c r="V85" s="12"/>
      <c r="W85" s="12">
        <v>216480232800</v>
      </c>
      <c r="X85" s="5"/>
      <c r="Y85" s="9">
        <v>1.320917246066094E-2</v>
      </c>
    </row>
    <row r="86" spans="1:25">
      <c r="A86" s="1" t="s">
        <v>92</v>
      </c>
      <c r="C86" s="12">
        <v>14199807</v>
      </c>
      <c r="D86" s="12"/>
      <c r="E86" s="12">
        <v>223660940061</v>
      </c>
      <c r="F86" s="12"/>
      <c r="G86" s="12">
        <v>423318391269.01599</v>
      </c>
      <c r="H86" s="12"/>
      <c r="I86" s="12">
        <v>0</v>
      </c>
      <c r="J86" s="12"/>
      <c r="K86" s="12">
        <v>0</v>
      </c>
      <c r="L86" s="12"/>
      <c r="M86" s="12">
        <v>-99595</v>
      </c>
      <c r="N86" s="12"/>
      <c r="O86" s="12">
        <v>3138376403</v>
      </c>
      <c r="P86" s="12"/>
      <c r="Q86" s="12">
        <v>14100212</v>
      </c>
      <c r="R86" s="12"/>
      <c r="S86" s="12">
        <v>32890</v>
      </c>
      <c r="T86" s="12"/>
      <c r="U86" s="12">
        <v>222092220760</v>
      </c>
      <c r="V86" s="12"/>
      <c r="W86" s="12">
        <v>460996624642.55402</v>
      </c>
      <c r="X86" s="5"/>
      <c r="Y86" s="9">
        <v>2.8129052892842569E-2</v>
      </c>
    </row>
    <row r="87" spans="1:25">
      <c r="A87" s="1" t="s">
        <v>93</v>
      </c>
      <c r="C87" s="12">
        <v>19490378</v>
      </c>
      <c r="D87" s="12"/>
      <c r="E87" s="12">
        <v>188678354653</v>
      </c>
      <c r="F87" s="12"/>
      <c r="G87" s="12">
        <v>130583525091.06599</v>
      </c>
      <c r="H87" s="12"/>
      <c r="I87" s="12">
        <v>0</v>
      </c>
      <c r="J87" s="12"/>
      <c r="K87" s="12">
        <v>0</v>
      </c>
      <c r="L87" s="12"/>
      <c r="M87" s="12">
        <v>0</v>
      </c>
      <c r="N87" s="12"/>
      <c r="O87" s="12">
        <v>0</v>
      </c>
      <c r="P87" s="12"/>
      <c r="Q87" s="12">
        <v>19490378</v>
      </c>
      <c r="R87" s="12"/>
      <c r="S87" s="12">
        <v>8350</v>
      </c>
      <c r="T87" s="12"/>
      <c r="U87" s="12">
        <v>188678354653</v>
      </c>
      <c r="V87" s="12"/>
      <c r="W87" s="12">
        <v>161776325595.01501</v>
      </c>
      <c r="X87" s="5"/>
      <c r="Y87" s="9">
        <v>9.8712540964922216E-3</v>
      </c>
    </row>
    <row r="88" spans="1:25">
      <c r="A88" s="1" t="s">
        <v>94</v>
      </c>
      <c r="C88" s="12">
        <v>4098146</v>
      </c>
      <c r="D88" s="12"/>
      <c r="E88" s="12">
        <v>49267266017</v>
      </c>
      <c r="F88" s="12"/>
      <c r="G88" s="12">
        <v>45544659509.933998</v>
      </c>
      <c r="H88" s="12"/>
      <c r="I88" s="12">
        <v>0</v>
      </c>
      <c r="J88" s="12"/>
      <c r="K88" s="12">
        <v>0</v>
      </c>
      <c r="L88" s="12"/>
      <c r="M88" s="12">
        <v>-815100</v>
      </c>
      <c r="N88" s="12"/>
      <c r="O88" s="12">
        <v>9363307698</v>
      </c>
      <c r="P88" s="12"/>
      <c r="Q88" s="12">
        <v>3283046</v>
      </c>
      <c r="R88" s="12"/>
      <c r="S88" s="12">
        <v>12180</v>
      </c>
      <c r="T88" s="12"/>
      <c r="U88" s="12">
        <v>39468262140</v>
      </c>
      <c r="V88" s="12"/>
      <c r="W88" s="12">
        <v>39749574653.334</v>
      </c>
      <c r="X88" s="5"/>
      <c r="Y88" s="9">
        <v>2.4254361705112024E-3</v>
      </c>
    </row>
    <row r="89" spans="1:25">
      <c r="A89" s="1" t="s">
        <v>95</v>
      </c>
      <c r="C89" s="12">
        <v>47760996</v>
      </c>
      <c r="D89" s="12"/>
      <c r="E89" s="12">
        <v>300397222984</v>
      </c>
      <c r="F89" s="12"/>
      <c r="G89" s="12">
        <v>330438653793.64801</v>
      </c>
      <c r="H89" s="12"/>
      <c r="I89" s="12">
        <v>0</v>
      </c>
      <c r="J89" s="12"/>
      <c r="K89" s="12">
        <v>0</v>
      </c>
      <c r="L89" s="12"/>
      <c r="M89" s="12">
        <v>0</v>
      </c>
      <c r="N89" s="12"/>
      <c r="O89" s="12">
        <v>0</v>
      </c>
      <c r="P89" s="12"/>
      <c r="Q89" s="12">
        <v>47760996</v>
      </c>
      <c r="R89" s="12"/>
      <c r="S89" s="12">
        <v>7900</v>
      </c>
      <c r="T89" s="12"/>
      <c r="U89" s="12">
        <v>300397222984</v>
      </c>
      <c r="V89" s="12"/>
      <c r="W89" s="12">
        <v>375066862783.02002</v>
      </c>
      <c r="X89" s="5"/>
      <c r="Y89" s="9">
        <v>2.2885797981181604E-2</v>
      </c>
    </row>
    <row r="90" spans="1:25">
      <c r="A90" s="1" t="s">
        <v>96</v>
      </c>
      <c r="C90" s="12">
        <v>4040235</v>
      </c>
      <c r="D90" s="12"/>
      <c r="E90" s="12">
        <v>143504307021</v>
      </c>
      <c r="F90" s="12"/>
      <c r="G90" s="12">
        <v>230529627540.45001</v>
      </c>
      <c r="H90" s="12"/>
      <c r="I90" s="12">
        <v>0</v>
      </c>
      <c r="J90" s="12"/>
      <c r="K90" s="12">
        <v>0</v>
      </c>
      <c r="L90" s="12"/>
      <c r="M90" s="12">
        <v>0</v>
      </c>
      <c r="N90" s="12"/>
      <c r="O90" s="12">
        <v>0</v>
      </c>
      <c r="P90" s="12"/>
      <c r="Q90" s="12">
        <v>4040235</v>
      </c>
      <c r="R90" s="12"/>
      <c r="S90" s="12">
        <v>61800</v>
      </c>
      <c r="T90" s="12"/>
      <c r="U90" s="12">
        <v>143504307021</v>
      </c>
      <c r="V90" s="12"/>
      <c r="W90" s="12">
        <v>248200888188.14999</v>
      </c>
      <c r="X90" s="5"/>
      <c r="Y90" s="9">
        <v>1.5144700717295682E-2</v>
      </c>
    </row>
    <row r="91" spans="1:25">
      <c r="A91" s="1" t="s">
        <v>97</v>
      </c>
      <c r="C91" s="12">
        <v>5500180</v>
      </c>
      <c r="D91" s="12"/>
      <c r="E91" s="12">
        <v>89060826670</v>
      </c>
      <c r="F91" s="12"/>
      <c r="G91" s="12">
        <v>92126598703.649994</v>
      </c>
      <c r="H91" s="12"/>
      <c r="I91" s="12">
        <v>0</v>
      </c>
      <c r="J91" s="12"/>
      <c r="K91" s="12">
        <v>0</v>
      </c>
      <c r="L91" s="12"/>
      <c r="M91" s="12">
        <v>0</v>
      </c>
      <c r="N91" s="12"/>
      <c r="O91" s="12">
        <v>0</v>
      </c>
      <c r="P91" s="12"/>
      <c r="Q91" s="12">
        <v>5500180</v>
      </c>
      <c r="R91" s="12"/>
      <c r="S91" s="12">
        <v>18510</v>
      </c>
      <c r="T91" s="12"/>
      <c r="U91" s="12">
        <v>89060826670</v>
      </c>
      <c r="V91" s="12"/>
      <c r="W91" s="12">
        <v>101202572225.78999</v>
      </c>
      <c r="X91" s="5"/>
      <c r="Y91" s="9">
        <v>6.1751699575636953E-3</v>
      </c>
    </row>
    <row r="92" spans="1:25">
      <c r="A92" s="1" t="s">
        <v>98</v>
      </c>
      <c r="C92" s="12">
        <v>50872921</v>
      </c>
      <c r="D92" s="12"/>
      <c r="E92" s="12">
        <v>173875989606</v>
      </c>
      <c r="F92" s="12"/>
      <c r="G92" s="12">
        <v>196313621680.034</v>
      </c>
      <c r="H92" s="12"/>
      <c r="I92" s="12">
        <v>0</v>
      </c>
      <c r="J92" s="12"/>
      <c r="K92" s="12">
        <v>0</v>
      </c>
      <c r="L92" s="12"/>
      <c r="M92" s="12">
        <v>0</v>
      </c>
      <c r="N92" s="12"/>
      <c r="O92" s="12">
        <v>0</v>
      </c>
      <c r="P92" s="12"/>
      <c r="Q92" s="12">
        <v>50872921</v>
      </c>
      <c r="R92" s="12"/>
      <c r="S92" s="12">
        <v>4242</v>
      </c>
      <c r="T92" s="12"/>
      <c r="U92" s="12">
        <v>173875989606</v>
      </c>
      <c r="V92" s="12"/>
      <c r="W92" s="12">
        <v>214518903443.25201</v>
      </c>
      <c r="X92" s="5"/>
      <c r="Y92" s="9">
        <v>1.3089496232534484E-2</v>
      </c>
    </row>
    <row r="93" spans="1:25">
      <c r="A93" s="1" t="s">
        <v>99</v>
      </c>
      <c r="C93" s="12">
        <v>13745011</v>
      </c>
      <c r="D93" s="12"/>
      <c r="E93" s="12">
        <v>158083064533</v>
      </c>
      <c r="F93" s="12"/>
      <c r="G93" s="12">
        <v>247167797858.509</v>
      </c>
      <c r="H93" s="12"/>
      <c r="I93" s="12">
        <v>0</v>
      </c>
      <c r="J93" s="12"/>
      <c r="K93" s="12">
        <v>0</v>
      </c>
      <c r="L93" s="12"/>
      <c r="M93" s="12">
        <v>0</v>
      </c>
      <c r="N93" s="12"/>
      <c r="O93" s="12">
        <v>0</v>
      </c>
      <c r="P93" s="12"/>
      <c r="Q93" s="12">
        <v>13745011</v>
      </c>
      <c r="R93" s="12"/>
      <c r="S93" s="12">
        <v>20260</v>
      </c>
      <c r="T93" s="12"/>
      <c r="U93" s="12">
        <v>158083064533</v>
      </c>
      <c r="V93" s="12"/>
      <c r="W93" s="12">
        <v>276817003018.98297</v>
      </c>
      <c r="X93" s="5"/>
      <c r="Y93" s="9">
        <v>1.6890796381853514E-2</v>
      </c>
    </row>
    <row r="94" spans="1:25">
      <c r="A94" s="1" t="s">
        <v>100</v>
      </c>
      <c r="C94" s="12">
        <v>867402</v>
      </c>
      <c r="D94" s="12"/>
      <c r="E94" s="12">
        <v>3251988615</v>
      </c>
      <c r="F94" s="12"/>
      <c r="G94" s="12">
        <v>3333423544.0145998</v>
      </c>
      <c r="H94" s="12"/>
      <c r="I94" s="12">
        <v>0</v>
      </c>
      <c r="J94" s="12"/>
      <c r="K94" s="12">
        <v>0</v>
      </c>
      <c r="L94" s="12"/>
      <c r="M94" s="12">
        <v>0</v>
      </c>
      <c r="N94" s="12"/>
      <c r="O94" s="12">
        <v>0</v>
      </c>
      <c r="P94" s="12"/>
      <c r="Q94" s="12">
        <v>867402</v>
      </c>
      <c r="R94" s="12"/>
      <c r="S94" s="12">
        <v>5250</v>
      </c>
      <c r="T94" s="12"/>
      <c r="U94" s="12">
        <v>3251988615</v>
      </c>
      <c r="V94" s="12"/>
      <c r="W94" s="12">
        <v>4526765030.0249996</v>
      </c>
      <c r="X94" s="5"/>
      <c r="Y94" s="9">
        <v>2.7621376417186308E-4</v>
      </c>
    </row>
    <row r="95" spans="1:25">
      <c r="A95" s="1" t="s">
        <v>101</v>
      </c>
      <c r="C95" s="12">
        <v>5960364</v>
      </c>
      <c r="D95" s="12"/>
      <c r="E95" s="12">
        <v>76183937239</v>
      </c>
      <c r="F95" s="12"/>
      <c r="G95" s="12">
        <v>99538317214.559998</v>
      </c>
      <c r="H95" s="12"/>
      <c r="I95" s="12">
        <v>0</v>
      </c>
      <c r="J95" s="12"/>
      <c r="K95" s="12">
        <v>0</v>
      </c>
      <c r="L95" s="12"/>
      <c r="M95" s="12">
        <v>0</v>
      </c>
      <c r="N95" s="12"/>
      <c r="O95" s="12">
        <v>0</v>
      </c>
      <c r="P95" s="12"/>
      <c r="Q95" s="12">
        <v>5960364</v>
      </c>
      <c r="R95" s="12"/>
      <c r="S95" s="12">
        <v>22000</v>
      </c>
      <c r="T95" s="12"/>
      <c r="U95" s="12">
        <v>76183937239</v>
      </c>
      <c r="V95" s="12"/>
      <c r="W95" s="12">
        <v>130347796352.39999</v>
      </c>
      <c r="X95" s="5"/>
      <c r="Y95" s="9">
        <v>7.9535507681972647E-3</v>
      </c>
    </row>
    <row r="96" spans="1:25">
      <c r="A96" s="1" t="s">
        <v>102</v>
      </c>
      <c r="C96" s="12">
        <v>6003462</v>
      </c>
      <c r="D96" s="12"/>
      <c r="E96" s="12">
        <v>98596259956</v>
      </c>
      <c r="F96" s="12"/>
      <c r="G96" s="12">
        <v>112611280238.757</v>
      </c>
      <c r="H96" s="12"/>
      <c r="I96" s="12">
        <v>0</v>
      </c>
      <c r="J96" s="12"/>
      <c r="K96" s="12">
        <v>0</v>
      </c>
      <c r="L96" s="12"/>
      <c r="M96" s="12">
        <v>-6003462</v>
      </c>
      <c r="N96" s="12"/>
      <c r="O96" s="12">
        <v>121173317442</v>
      </c>
      <c r="P96" s="12"/>
      <c r="Q96" s="12">
        <v>0</v>
      </c>
      <c r="R96" s="12"/>
      <c r="S96" s="12">
        <v>0</v>
      </c>
      <c r="T96" s="12"/>
      <c r="U96" s="12">
        <v>0</v>
      </c>
      <c r="V96" s="12"/>
      <c r="W96" s="12">
        <v>0</v>
      </c>
      <c r="X96" s="5"/>
      <c r="Y96" s="9">
        <v>0</v>
      </c>
    </row>
    <row r="97" spans="1:25">
      <c r="A97" s="1" t="s">
        <v>103</v>
      </c>
      <c r="C97" s="12">
        <v>0</v>
      </c>
      <c r="D97" s="12"/>
      <c r="E97" s="12">
        <v>0</v>
      </c>
      <c r="F97" s="12"/>
      <c r="G97" s="12">
        <v>0</v>
      </c>
      <c r="H97" s="12"/>
      <c r="I97" s="12">
        <v>452580</v>
      </c>
      <c r="J97" s="12"/>
      <c r="K97" s="12">
        <v>144821609326</v>
      </c>
      <c r="L97" s="12"/>
      <c r="M97" s="12">
        <v>0</v>
      </c>
      <c r="N97" s="12"/>
      <c r="O97" s="12">
        <v>0</v>
      </c>
      <c r="P97" s="12"/>
      <c r="Q97" s="12">
        <v>452580</v>
      </c>
      <c r="R97" s="12"/>
      <c r="S97" s="12">
        <v>317050</v>
      </c>
      <c r="T97" s="12"/>
      <c r="U97" s="12">
        <v>144821609326</v>
      </c>
      <c r="V97" s="12"/>
      <c r="W97" s="12">
        <v>143146111826.39999</v>
      </c>
      <c r="X97" s="5"/>
      <c r="Y97" s="9">
        <v>8.7344772949078889E-3</v>
      </c>
    </row>
    <row r="98" spans="1:25">
      <c r="A98" s="1" t="s">
        <v>104</v>
      </c>
      <c r="C98" s="12">
        <v>0</v>
      </c>
      <c r="D98" s="12"/>
      <c r="E98" s="12">
        <v>0</v>
      </c>
      <c r="F98" s="12"/>
      <c r="G98" s="12">
        <v>0</v>
      </c>
      <c r="H98" s="12"/>
      <c r="I98" s="12">
        <v>104300</v>
      </c>
      <c r="J98" s="12"/>
      <c r="K98" s="12">
        <v>214551462300</v>
      </c>
      <c r="L98" s="12"/>
      <c r="M98" s="12">
        <v>0</v>
      </c>
      <c r="N98" s="12"/>
      <c r="O98" s="12">
        <v>0</v>
      </c>
      <c r="P98" s="12"/>
      <c r="Q98" s="12">
        <v>104300</v>
      </c>
      <c r="R98" s="12"/>
      <c r="S98" s="12">
        <v>2060311</v>
      </c>
      <c r="T98" s="12"/>
      <c r="U98" s="12">
        <v>214551462300</v>
      </c>
      <c r="V98" s="12"/>
      <c r="W98" s="12">
        <v>214621824253.375</v>
      </c>
      <c r="X98" s="5"/>
      <c r="Y98" s="9">
        <v>1.3095776245786138E-2</v>
      </c>
    </row>
    <row r="99" spans="1:25">
      <c r="A99" s="1" t="s">
        <v>105</v>
      </c>
      <c r="C99" s="12">
        <v>0</v>
      </c>
      <c r="D99" s="12"/>
      <c r="E99" s="12">
        <v>0</v>
      </c>
      <c r="F99" s="12"/>
      <c r="G99" s="12">
        <v>0</v>
      </c>
      <c r="H99" s="12"/>
      <c r="I99" s="12">
        <v>2750000</v>
      </c>
      <c r="J99" s="12"/>
      <c r="K99" s="12">
        <v>119733619500</v>
      </c>
      <c r="L99" s="12"/>
      <c r="M99" s="12">
        <v>0</v>
      </c>
      <c r="N99" s="12"/>
      <c r="O99" s="12">
        <v>0</v>
      </c>
      <c r="P99" s="12"/>
      <c r="Q99" s="12">
        <v>2750000</v>
      </c>
      <c r="R99" s="12"/>
      <c r="S99" s="12">
        <v>46450</v>
      </c>
      <c r="T99" s="12"/>
      <c r="U99" s="12">
        <v>119733619500</v>
      </c>
      <c r="V99" s="12"/>
      <c r="W99" s="12">
        <v>126977461875</v>
      </c>
      <c r="X99" s="5"/>
      <c r="Y99" s="9">
        <v>7.7478999852769676E-3</v>
      </c>
    </row>
    <row r="100" spans="1:25">
      <c r="A100" s="1" t="s">
        <v>106</v>
      </c>
      <c r="C100" s="12">
        <v>0</v>
      </c>
      <c r="D100" s="12"/>
      <c r="E100" s="12">
        <v>0</v>
      </c>
      <c r="F100" s="12"/>
      <c r="G100" s="12">
        <v>0</v>
      </c>
      <c r="H100" s="12"/>
      <c r="I100" s="12">
        <v>242610</v>
      </c>
      <c r="J100" s="12"/>
      <c r="K100" s="12">
        <v>7833617579</v>
      </c>
      <c r="L100" s="12"/>
      <c r="M100" s="12">
        <v>0</v>
      </c>
      <c r="N100" s="12"/>
      <c r="O100" s="12">
        <v>0</v>
      </c>
      <c r="P100" s="12"/>
      <c r="Q100" s="12">
        <v>242610</v>
      </c>
      <c r="R100" s="12"/>
      <c r="S100" s="12">
        <v>32630</v>
      </c>
      <c r="T100" s="12"/>
      <c r="U100" s="12">
        <v>7833617579</v>
      </c>
      <c r="V100" s="12"/>
      <c r="W100" s="12">
        <v>7869261932.415</v>
      </c>
      <c r="X100" s="5"/>
      <c r="Y100" s="9">
        <v>4.801659563042733E-4</v>
      </c>
    </row>
    <row r="101" spans="1:25">
      <c r="A101" s="1" t="s">
        <v>107</v>
      </c>
      <c r="C101" s="12">
        <v>0</v>
      </c>
      <c r="D101" s="12"/>
      <c r="E101" s="12">
        <v>0</v>
      </c>
      <c r="F101" s="12"/>
      <c r="G101" s="12">
        <v>0</v>
      </c>
      <c r="H101" s="12"/>
      <c r="I101" s="12">
        <v>800000</v>
      </c>
      <c r="J101" s="12"/>
      <c r="K101" s="12">
        <v>10657881302</v>
      </c>
      <c r="L101" s="12"/>
      <c r="M101" s="12">
        <v>-800000</v>
      </c>
      <c r="N101" s="12"/>
      <c r="O101" s="12">
        <v>10214149813</v>
      </c>
      <c r="P101" s="12"/>
      <c r="Q101" s="12">
        <v>0</v>
      </c>
      <c r="R101" s="12"/>
      <c r="S101" s="12">
        <v>0</v>
      </c>
      <c r="T101" s="12"/>
      <c r="U101" s="12">
        <v>0</v>
      </c>
      <c r="V101" s="12"/>
      <c r="W101" s="12">
        <v>0</v>
      </c>
      <c r="X101" s="5"/>
      <c r="Y101" s="9">
        <v>0</v>
      </c>
    </row>
    <row r="102" spans="1:25">
      <c r="A102" s="1" t="s">
        <v>108</v>
      </c>
      <c r="C102" s="12">
        <v>0</v>
      </c>
      <c r="D102" s="12"/>
      <c r="E102" s="12">
        <v>0</v>
      </c>
      <c r="F102" s="12"/>
      <c r="G102" s="12">
        <v>0</v>
      </c>
      <c r="H102" s="12"/>
      <c r="I102" s="12">
        <v>3200000</v>
      </c>
      <c r="J102" s="12"/>
      <c r="K102" s="12">
        <v>37730981888</v>
      </c>
      <c r="L102" s="12"/>
      <c r="M102" s="12">
        <v>0</v>
      </c>
      <c r="N102" s="12"/>
      <c r="O102" s="12">
        <v>0</v>
      </c>
      <c r="P102" s="12"/>
      <c r="Q102" s="12">
        <v>3200000</v>
      </c>
      <c r="R102" s="12"/>
      <c r="S102" s="12">
        <v>12400</v>
      </c>
      <c r="T102" s="12"/>
      <c r="U102" s="12">
        <v>37730981888</v>
      </c>
      <c r="V102" s="12"/>
      <c r="W102" s="12">
        <v>39443904000</v>
      </c>
      <c r="X102" s="5"/>
      <c r="Y102" s="9">
        <v>2.4067847845447897E-3</v>
      </c>
    </row>
    <row r="103" spans="1:25" ht="24.75" thickBot="1">
      <c r="C103" s="12"/>
      <c r="D103" s="12"/>
      <c r="E103" s="14">
        <f>SUM(E9:E102)</f>
        <v>10785481944595</v>
      </c>
      <c r="F103" s="12"/>
      <c r="G103" s="14">
        <f>SUM(G9:G102)</f>
        <v>13387962598173.883</v>
      </c>
      <c r="H103" s="12"/>
      <c r="I103" s="12"/>
      <c r="J103" s="12"/>
      <c r="K103" s="14">
        <f>SUM(K9:K102)</f>
        <v>1105476653988</v>
      </c>
      <c r="L103" s="12"/>
      <c r="M103" s="12"/>
      <c r="N103" s="12"/>
      <c r="O103" s="14">
        <f>SUM(O9:O102)</f>
        <v>552844518091</v>
      </c>
      <c r="P103" s="12"/>
      <c r="Q103" s="12"/>
      <c r="R103" s="12"/>
      <c r="S103" s="12"/>
      <c r="T103" s="12"/>
      <c r="U103" s="14">
        <f>SUM(U9:U102)</f>
        <v>11513898896086</v>
      </c>
      <c r="V103" s="12"/>
      <c r="W103" s="14">
        <f>SUM(W9:W102)</f>
        <v>15404481536306.184</v>
      </c>
      <c r="X103" s="5"/>
      <c r="Y103" s="10">
        <f>SUM(Y9:Y102)</f>
        <v>0.93994934617483283</v>
      </c>
    </row>
    <row r="104" spans="1:25" ht="24.75" thickTop="1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5">
      <c r="Y105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opLeftCell="H1" workbookViewId="0">
      <selection activeCell="S21" sqref="S21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2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0" t="s">
        <v>110</v>
      </c>
      <c r="B6" s="20" t="s">
        <v>110</v>
      </c>
      <c r="C6" s="20" t="s">
        <v>110</v>
      </c>
      <c r="D6" s="20" t="s">
        <v>110</v>
      </c>
      <c r="E6" s="20" t="s">
        <v>110</v>
      </c>
      <c r="F6" s="20" t="s">
        <v>110</v>
      </c>
      <c r="G6" s="20" t="s">
        <v>110</v>
      </c>
      <c r="H6" s="20" t="s">
        <v>110</v>
      </c>
      <c r="I6" s="20" t="s">
        <v>110</v>
      </c>
      <c r="J6" s="20" t="s">
        <v>110</v>
      </c>
      <c r="K6" s="20" t="s">
        <v>110</v>
      </c>
      <c r="L6" s="20" t="s">
        <v>110</v>
      </c>
      <c r="M6" s="20" t="s">
        <v>110</v>
      </c>
      <c r="O6" s="20" t="s">
        <v>228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111</v>
      </c>
      <c r="C7" s="19" t="s">
        <v>112</v>
      </c>
      <c r="E7" s="19" t="s">
        <v>113</v>
      </c>
      <c r="G7" s="19" t="s">
        <v>114</v>
      </c>
      <c r="I7" s="19" t="s">
        <v>115</v>
      </c>
      <c r="K7" s="19" t="s">
        <v>116</v>
      </c>
      <c r="M7" s="19" t="s">
        <v>109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117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111</v>
      </c>
      <c r="C8" s="20" t="s">
        <v>112</v>
      </c>
      <c r="E8" s="20" t="s">
        <v>113</v>
      </c>
      <c r="G8" s="20" t="s">
        <v>114</v>
      </c>
      <c r="I8" s="20" t="s">
        <v>115</v>
      </c>
      <c r="K8" s="20" t="s">
        <v>116</v>
      </c>
      <c r="M8" s="20" t="s">
        <v>109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117</v>
      </c>
      <c r="AG8" s="20" t="s">
        <v>8</v>
      </c>
      <c r="AI8" s="20" t="s">
        <v>9</v>
      </c>
      <c r="AK8" s="20" t="s">
        <v>13</v>
      </c>
    </row>
    <row r="9" spans="1:37">
      <c r="A9" s="1" t="s">
        <v>118</v>
      </c>
      <c r="C9" s="5" t="s">
        <v>119</v>
      </c>
      <c r="D9" s="5"/>
      <c r="E9" s="5" t="s">
        <v>119</v>
      </c>
      <c r="F9" s="5"/>
      <c r="G9" s="5" t="s">
        <v>120</v>
      </c>
      <c r="H9" s="5"/>
      <c r="I9" s="5" t="s">
        <v>121</v>
      </c>
      <c r="J9" s="5"/>
      <c r="K9" s="7">
        <v>0</v>
      </c>
      <c r="L9" s="5"/>
      <c r="M9" s="7">
        <v>0</v>
      </c>
      <c r="N9" s="5"/>
      <c r="O9" s="7">
        <v>19957</v>
      </c>
      <c r="P9" s="5"/>
      <c r="Q9" s="7">
        <v>16464958039</v>
      </c>
      <c r="R9" s="5"/>
      <c r="S9" s="7">
        <v>19424618149</v>
      </c>
      <c r="T9" s="5"/>
      <c r="U9" s="7">
        <v>10300</v>
      </c>
      <c r="V9" s="5"/>
      <c r="W9" s="7">
        <v>10039375304</v>
      </c>
      <c r="X9" s="5"/>
      <c r="Y9" s="7">
        <v>30200</v>
      </c>
      <c r="Z9" s="5"/>
      <c r="AA9" s="7">
        <v>29532847207</v>
      </c>
      <c r="AB9" s="7"/>
      <c r="AC9" s="7">
        <v>57</v>
      </c>
      <c r="AD9" s="5"/>
      <c r="AE9" s="7">
        <v>990820</v>
      </c>
      <c r="AF9" s="5"/>
      <c r="AG9" s="7">
        <v>49930496</v>
      </c>
      <c r="AH9" s="5"/>
      <c r="AI9" s="7">
        <v>56466503</v>
      </c>
      <c r="AJ9" s="5"/>
      <c r="AK9" s="9">
        <v>3.4454682847025668E-6</v>
      </c>
    </row>
    <row r="10" spans="1:37">
      <c r="A10" s="1" t="s">
        <v>122</v>
      </c>
      <c r="C10" s="5" t="s">
        <v>119</v>
      </c>
      <c r="D10" s="5"/>
      <c r="E10" s="5" t="s">
        <v>119</v>
      </c>
      <c r="F10" s="5"/>
      <c r="G10" s="5" t="s">
        <v>123</v>
      </c>
      <c r="H10" s="5"/>
      <c r="I10" s="5" t="s">
        <v>124</v>
      </c>
      <c r="J10" s="5"/>
      <c r="K10" s="7">
        <v>0</v>
      </c>
      <c r="L10" s="5"/>
      <c r="M10" s="7">
        <v>0</v>
      </c>
      <c r="N10" s="5"/>
      <c r="O10" s="7">
        <v>26800</v>
      </c>
      <c r="P10" s="5"/>
      <c r="Q10" s="7">
        <v>23237130966</v>
      </c>
      <c r="R10" s="5"/>
      <c r="S10" s="7">
        <v>23861074396</v>
      </c>
      <c r="T10" s="5"/>
      <c r="U10" s="7">
        <v>0</v>
      </c>
      <c r="V10" s="5"/>
      <c r="W10" s="7">
        <v>0</v>
      </c>
      <c r="X10" s="5"/>
      <c r="Y10" s="7">
        <v>0</v>
      </c>
      <c r="Z10" s="5"/>
      <c r="AA10" s="7">
        <v>0</v>
      </c>
      <c r="AB10" s="7"/>
      <c r="AC10" s="7">
        <v>26800</v>
      </c>
      <c r="AD10" s="5"/>
      <c r="AE10" s="7">
        <v>911400</v>
      </c>
      <c r="AF10" s="5"/>
      <c r="AG10" s="7">
        <v>23237130966</v>
      </c>
      <c r="AH10" s="5"/>
      <c r="AI10" s="7">
        <v>24421092874</v>
      </c>
      <c r="AJ10" s="5"/>
      <c r="AK10" s="9">
        <v>1.4901241710531083E-3</v>
      </c>
    </row>
    <row r="11" spans="1:37">
      <c r="A11" s="1" t="s">
        <v>125</v>
      </c>
      <c r="C11" s="5" t="s">
        <v>119</v>
      </c>
      <c r="D11" s="5"/>
      <c r="E11" s="5" t="s">
        <v>119</v>
      </c>
      <c r="F11" s="5"/>
      <c r="G11" s="5" t="s">
        <v>126</v>
      </c>
      <c r="H11" s="5"/>
      <c r="I11" s="5" t="s">
        <v>127</v>
      </c>
      <c r="J11" s="5"/>
      <c r="K11" s="7">
        <v>21</v>
      </c>
      <c r="L11" s="5"/>
      <c r="M11" s="7">
        <v>21</v>
      </c>
      <c r="N11" s="5"/>
      <c r="O11" s="7">
        <v>165000</v>
      </c>
      <c r="P11" s="5"/>
      <c r="Q11" s="7">
        <v>164687645937</v>
      </c>
      <c r="R11" s="5"/>
      <c r="S11" s="7">
        <v>164968444049</v>
      </c>
      <c r="T11" s="5"/>
      <c r="U11" s="7">
        <v>0</v>
      </c>
      <c r="V11" s="5"/>
      <c r="W11" s="7">
        <v>0</v>
      </c>
      <c r="X11" s="5"/>
      <c r="Y11" s="7">
        <v>0</v>
      </c>
      <c r="Z11" s="5"/>
      <c r="AA11" s="7">
        <v>0</v>
      </c>
      <c r="AB11" s="7"/>
      <c r="AC11" s="7">
        <v>165000</v>
      </c>
      <c r="AD11" s="5"/>
      <c r="AE11" s="7">
        <v>1000000</v>
      </c>
      <c r="AF11" s="5"/>
      <c r="AG11" s="7">
        <v>164687645937</v>
      </c>
      <c r="AH11" s="5"/>
      <c r="AI11" s="7">
        <v>164970093752</v>
      </c>
      <c r="AJ11" s="5"/>
      <c r="AK11" s="9">
        <v>1.0066131170546087E-2</v>
      </c>
    </row>
    <row r="12" spans="1:37">
      <c r="A12" s="1" t="s">
        <v>128</v>
      </c>
      <c r="C12" s="5" t="s">
        <v>119</v>
      </c>
      <c r="D12" s="5"/>
      <c r="E12" s="5" t="s">
        <v>119</v>
      </c>
      <c r="F12" s="5"/>
      <c r="G12" s="5" t="s">
        <v>129</v>
      </c>
      <c r="H12" s="5"/>
      <c r="I12" s="5" t="s">
        <v>130</v>
      </c>
      <c r="J12" s="5"/>
      <c r="K12" s="7">
        <v>18</v>
      </c>
      <c r="L12" s="5"/>
      <c r="M12" s="7">
        <v>18</v>
      </c>
      <c r="N12" s="5"/>
      <c r="O12" s="7">
        <v>340630</v>
      </c>
      <c r="P12" s="5"/>
      <c r="Q12" s="7">
        <v>333924543732</v>
      </c>
      <c r="R12" s="5"/>
      <c r="S12" s="7">
        <v>335173659563</v>
      </c>
      <c r="T12" s="5"/>
      <c r="U12" s="7">
        <v>0</v>
      </c>
      <c r="V12" s="5"/>
      <c r="W12" s="7">
        <v>0</v>
      </c>
      <c r="X12" s="5"/>
      <c r="Y12" s="7">
        <v>0</v>
      </c>
      <c r="Z12" s="5"/>
      <c r="AA12" s="7">
        <v>0</v>
      </c>
      <c r="AB12" s="7"/>
      <c r="AC12" s="7">
        <v>340630</v>
      </c>
      <c r="AD12" s="5"/>
      <c r="AE12" s="7">
        <v>982000</v>
      </c>
      <c r="AF12" s="5"/>
      <c r="AG12" s="7">
        <v>333924543732</v>
      </c>
      <c r="AH12" s="5"/>
      <c r="AI12" s="7">
        <v>334438032117</v>
      </c>
      <c r="AJ12" s="5"/>
      <c r="AK12" s="9">
        <v>2.040671144195811E-2</v>
      </c>
    </row>
    <row r="13" spans="1:37">
      <c r="A13" s="1" t="s">
        <v>131</v>
      </c>
      <c r="C13" s="5" t="s">
        <v>119</v>
      </c>
      <c r="D13" s="5"/>
      <c r="E13" s="5" t="s">
        <v>119</v>
      </c>
      <c r="F13" s="5"/>
      <c r="G13" s="5" t="s">
        <v>132</v>
      </c>
      <c r="H13" s="5"/>
      <c r="I13" s="5" t="s">
        <v>133</v>
      </c>
      <c r="J13" s="5"/>
      <c r="K13" s="7">
        <v>15</v>
      </c>
      <c r="L13" s="5"/>
      <c r="M13" s="7">
        <v>15</v>
      </c>
      <c r="N13" s="5"/>
      <c r="O13" s="7">
        <v>150000</v>
      </c>
      <c r="P13" s="5"/>
      <c r="Q13" s="7">
        <v>140836900625</v>
      </c>
      <c r="R13" s="5"/>
      <c r="S13" s="7">
        <v>138993302896</v>
      </c>
      <c r="T13" s="5"/>
      <c r="U13" s="7">
        <v>0</v>
      </c>
      <c r="V13" s="5"/>
      <c r="W13" s="7">
        <v>0</v>
      </c>
      <c r="X13" s="5"/>
      <c r="Y13" s="7">
        <v>150000</v>
      </c>
      <c r="Z13" s="5"/>
      <c r="AA13" s="7">
        <v>137094306719</v>
      </c>
      <c r="AB13" s="7"/>
      <c r="AC13" s="7">
        <v>0</v>
      </c>
      <c r="AD13" s="5"/>
      <c r="AE13" s="7">
        <v>0</v>
      </c>
      <c r="AF13" s="5"/>
      <c r="AG13" s="7">
        <v>0</v>
      </c>
      <c r="AH13" s="5"/>
      <c r="AI13" s="7">
        <v>0</v>
      </c>
      <c r="AJ13" s="5"/>
      <c r="AK13" s="9">
        <v>0</v>
      </c>
    </row>
    <row r="14" spans="1:37">
      <c r="A14" s="1" t="s">
        <v>134</v>
      </c>
      <c r="C14" s="5" t="s">
        <v>119</v>
      </c>
      <c r="D14" s="5"/>
      <c r="E14" s="5" t="s">
        <v>119</v>
      </c>
      <c r="F14" s="5"/>
      <c r="G14" s="5" t="s">
        <v>135</v>
      </c>
      <c r="H14" s="5"/>
      <c r="I14" s="5" t="s">
        <v>136</v>
      </c>
      <c r="J14" s="5"/>
      <c r="K14" s="7">
        <v>16</v>
      </c>
      <c r="L14" s="5"/>
      <c r="M14" s="7">
        <v>16</v>
      </c>
      <c r="N14" s="5"/>
      <c r="O14" s="7">
        <v>102000</v>
      </c>
      <c r="P14" s="5"/>
      <c r="Q14" s="7">
        <v>98853879387</v>
      </c>
      <c r="R14" s="5"/>
      <c r="S14" s="7">
        <v>98922067125</v>
      </c>
      <c r="T14" s="5"/>
      <c r="U14" s="7">
        <v>0</v>
      </c>
      <c r="V14" s="5"/>
      <c r="W14" s="7">
        <v>0</v>
      </c>
      <c r="X14" s="5"/>
      <c r="Y14" s="7">
        <v>0</v>
      </c>
      <c r="Z14" s="5"/>
      <c r="AA14" s="7">
        <v>0</v>
      </c>
      <c r="AB14" s="7"/>
      <c r="AC14" s="7">
        <v>102000</v>
      </c>
      <c r="AD14" s="5"/>
      <c r="AE14" s="7">
        <v>971000</v>
      </c>
      <c r="AF14" s="5"/>
      <c r="AG14" s="7">
        <v>98853879387</v>
      </c>
      <c r="AH14" s="5"/>
      <c r="AI14" s="7">
        <v>99024048637</v>
      </c>
      <c r="AJ14" s="5"/>
      <c r="AK14" s="9">
        <v>6.0422409902314645E-3</v>
      </c>
    </row>
    <row r="15" spans="1:37">
      <c r="A15" s="1" t="s">
        <v>137</v>
      </c>
      <c r="C15" s="5" t="s">
        <v>119</v>
      </c>
      <c r="D15" s="5"/>
      <c r="E15" s="5" t="s">
        <v>119</v>
      </c>
      <c r="F15" s="5"/>
      <c r="G15" s="5" t="s">
        <v>138</v>
      </c>
      <c r="H15" s="5"/>
      <c r="I15" s="5" t="s">
        <v>139</v>
      </c>
      <c r="J15" s="5"/>
      <c r="K15" s="7">
        <v>0</v>
      </c>
      <c r="L15" s="5"/>
      <c r="M15" s="7">
        <v>0</v>
      </c>
      <c r="N15" s="5"/>
      <c r="O15" s="7">
        <v>0</v>
      </c>
      <c r="P15" s="5"/>
      <c r="Q15" s="7">
        <v>0</v>
      </c>
      <c r="R15" s="5"/>
      <c r="S15" s="7">
        <v>0</v>
      </c>
      <c r="T15" s="5"/>
      <c r="U15" s="7">
        <v>50000</v>
      </c>
      <c r="V15" s="5"/>
      <c r="W15" s="7">
        <v>40407322500</v>
      </c>
      <c r="X15" s="5"/>
      <c r="Y15" s="7">
        <v>50000</v>
      </c>
      <c r="Z15" s="5"/>
      <c r="AA15" s="7">
        <v>40580143517</v>
      </c>
      <c r="AB15" s="7"/>
      <c r="AC15" s="7">
        <v>0</v>
      </c>
      <c r="AD15" s="5"/>
      <c r="AE15" s="7">
        <v>0</v>
      </c>
      <c r="AF15" s="5"/>
      <c r="AG15" s="7">
        <v>0</v>
      </c>
      <c r="AH15" s="5"/>
      <c r="AI15" s="7">
        <v>0</v>
      </c>
      <c r="AJ15" s="5"/>
      <c r="AK15" s="9">
        <v>0</v>
      </c>
    </row>
    <row r="16" spans="1:37">
      <c r="A16" s="1" t="s">
        <v>140</v>
      </c>
      <c r="C16" s="5" t="s">
        <v>119</v>
      </c>
      <c r="D16" s="5"/>
      <c r="E16" s="5" t="s">
        <v>119</v>
      </c>
      <c r="F16" s="5"/>
      <c r="G16" s="5" t="s">
        <v>141</v>
      </c>
      <c r="H16" s="5"/>
      <c r="I16" s="5" t="s">
        <v>139</v>
      </c>
      <c r="J16" s="5"/>
      <c r="K16" s="7">
        <v>0</v>
      </c>
      <c r="L16" s="5"/>
      <c r="M16" s="7">
        <v>0</v>
      </c>
      <c r="N16" s="5"/>
      <c r="O16" s="7">
        <v>0</v>
      </c>
      <c r="P16" s="5"/>
      <c r="Q16" s="7">
        <v>0</v>
      </c>
      <c r="R16" s="5"/>
      <c r="S16" s="7">
        <v>0</v>
      </c>
      <c r="T16" s="5"/>
      <c r="U16" s="7">
        <v>186000</v>
      </c>
      <c r="V16" s="5"/>
      <c r="W16" s="7">
        <v>149889222415</v>
      </c>
      <c r="X16" s="5"/>
      <c r="Y16" s="7">
        <v>186000</v>
      </c>
      <c r="Z16" s="5"/>
      <c r="AA16" s="7">
        <v>151202964669</v>
      </c>
      <c r="AB16" s="7"/>
      <c r="AC16" s="7">
        <v>0</v>
      </c>
      <c r="AD16" s="5"/>
      <c r="AE16" s="7">
        <v>0</v>
      </c>
      <c r="AF16" s="5"/>
      <c r="AG16" s="7">
        <v>0</v>
      </c>
      <c r="AH16" s="5"/>
      <c r="AI16" s="7">
        <v>0</v>
      </c>
      <c r="AJ16" s="5"/>
      <c r="AK16" s="9">
        <v>0</v>
      </c>
    </row>
    <row r="17" spans="3:37" ht="24.75" thickBo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8">
        <f>SUM(Q9:Q16)</f>
        <v>778005058686</v>
      </c>
      <c r="R17" s="5"/>
      <c r="S17" s="8">
        <f>SUM(S9:S16)</f>
        <v>781343166178</v>
      </c>
      <c r="T17" s="5"/>
      <c r="U17" s="5"/>
      <c r="V17" s="5"/>
      <c r="W17" s="8">
        <f>SUM(W9:W16)</f>
        <v>200335920219</v>
      </c>
      <c r="X17" s="5"/>
      <c r="Y17" s="5"/>
      <c r="Z17" s="5"/>
      <c r="AA17" s="8">
        <f>SUM(AA9:AA16)</f>
        <v>358410262112</v>
      </c>
      <c r="AB17" s="5"/>
      <c r="AC17" s="5"/>
      <c r="AD17" s="5"/>
      <c r="AE17" s="5"/>
      <c r="AF17" s="5"/>
      <c r="AG17" s="8">
        <f>SUM(AG9:AG16)</f>
        <v>620753130518</v>
      </c>
      <c r="AH17" s="5"/>
      <c r="AI17" s="8">
        <f>SUM(AI9:AI16)</f>
        <v>622909733883</v>
      </c>
      <c r="AJ17" s="5"/>
      <c r="AK17" s="11">
        <f>SUM(AK9:AK16)</f>
        <v>3.8008653242073469E-2</v>
      </c>
    </row>
    <row r="18" spans="3:37" ht="24.75" thickTop="1">
      <c r="S18" s="4"/>
      <c r="AI18" s="4"/>
    </row>
    <row r="19" spans="3:37">
      <c r="AK19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E21" sqref="E21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143</v>
      </c>
      <c r="C6" s="20" t="s">
        <v>144</v>
      </c>
      <c r="D6" s="20" t="s">
        <v>144</v>
      </c>
      <c r="E6" s="20" t="s">
        <v>144</v>
      </c>
      <c r="F6" s="20" t="s">
        <v>144</v>
      </c>
      <c r="G6" s="20" t="s">
        <v>144</v>
      </c>
      <c r="H6" s="20" t="s">
        <v>144</v>
      </c>
      <c r="I6" s="20" t="s">
        <v>144</v>
      </c>
      <c r="K6" s="20" t="s">
        <v>228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143</v>
      </c>
      <c r="C7" s="20" t="s">
        <v>145</v>
      </c>
      <c r="E7" s="20" t="s">
        <v>146</v>
      </c>
      <c r="G7" s="20" t="s">
        <v>147</v>
      </c>
      <c r="I7" s="20" t="s">
        <v>116</v>
      </c>
      <c r="K7" s="20" t="s">
        <v>148</v>
      </c>
      <c r="M7" s="20" t="s">
        <v>149</v>
      </c>
      <c r="O7" s="20" t="s">
        <v>150</v>
      </c>
      <c r="Q7" s="20" t="s">
        <v>148</v>
      </c>
      <c r="S7" s="20" t="s">
        <v>142</v>
      </c>
    </row>
    <row r="8" spans="1:19">
      <c r="A8" s="1" t="s">
        <v>151</v>
      </c>
      <c r="C8" s="5" t="s">
        <v>152</v>
      </c>
      <c r="D8" s="5"/>
      <c r="E8" s="5" t="s">
        <v>153</v>
      </c>
      <c r="F8" s="5"/>
      <c r="G8" s="5" t="s">
        <v>154</v>
      </c>
      <c r="H8" s="5"/>
      <c r="I8" s="7">
        <v>8</v>
      </c>
      <c r="J8" s="5"/>
      <c r="K8" s="7">
        <v>1895398934</v>
      </c>
      <c r="L8" s="5"/>
      <c r="M8" s="7">
        <v>68826</v>
      </c>
      <c r="N8" s="5"/>
      <c r="O8" s="7">
        <v>1885250000</v>
      </c>
      <c r="P8" s="5"/>
      <c r="Q8" s="7">
        <v>10217760</v>
      </c>
      <c r="R8" s="5"/>
      <c r="S8" s="9">
        <v>6.2346641194873531E-7</v>
      </c>
    </row>
    <row r="9" spans="1:19">
      <c r="A9" s="1" t="s">
        <v>155</v>
      </c>
      <c r="C9" s="5" t="s">
        <v>156</v>
      </c>
      <c r="D9" s="5"/>
      <c r="E9" s="5" t="s">
        <v>153</v>
      </c>
      <c r="F9" s="5"/>
      <c r="G9" s="5" t="s">
        <v>157</v>
      </c>
      <c r="H9" s="5"/>
      <c r="I9" s="7">
        <v>8</v>
      </c>
      <c r="J9" s="5"/>
      <c r="K9" s="7">
        <v>5766461852</v>
      </c>
      <c r="L9" s="5"/>
      <c r="M9" s="7">
        <v>51328700765</v>
      </c>
      <c r="N9" s="5"/>
      <c r="O9" s="7">
        <v>56184370000</v>
      </c>
      <c r="P9" s="5"/>
      <c r="Q9" s="7">
        <v>910792617</v>
      </c>
      <c r="R9" s="5"/>
      <c r="S9" s="9">
        <v>5.5574666556112958E-5</v>
      </c>
    </row>
    <row r="10" spans="1:19">
      <c r="A10" s="1" t="s">
        <v>158</v>
      </c>
      <c r="C10" s="5" t="s">
        <v>159</v>
      </c>
      <c r="D10" s="5"/>
      <c r="E10" s="5" t="s">
        <v>153</v>
      </c>
      <c r="F10" s="5"/>
      <c r="G10" s="5" t="s">
        <v>160</v>
      </c>
      <c r="H10" s="5"/>
      <c r="I10" s="7">
        <v>8</v>
      </c>
      <c r="J10" s="5"/>
      <c r="K10" s="7">
        <v>170996883864</v>
      </c>
      <c r="L10" s="5"/>
      <c r="M10" s="7">
        <v>690167802258</v>
      </c>
      <c r="N10" s="5"/>
      <c r="O10" s="7">
        <v>861084507460</v>
      </c>
      <c r="P10" s="5"/>
      <c r="Q10" s="7">
        <v>80178662</v>
      </c>
      <c r="R10" s="5"/>
      <c r="S10" s="9">
        <v>4.8923347888373193E-6</v>
      </c>
    </row>
    <row r="11" spans="1:19" ht="24.75" thickBot="1">
      <c r="C11" s="5"/>
      <c r="D11" s="5"/>
      <c r="E11" s="5"/>
      <c r="F11" s="5"/>
      <c r="G11" s="5"/>
      <c r="H11" s="5"/>
      <c r="I11" s="5"/>
      <c r="J11" s="5"/>
      <c r="K11" s="8">
        <f>SUM(K8:K10)</f>
        <v>178658744650</v>
      </c>
      <c r="L11" s="5"/>
      <c r="M11" s="8">
        <f>SUM(M8:M10)</f>
        <v>741496571849</v>
      </c>
      <c r="N11" s="5"/>
      <c r="O11" s="8">
        <f>SUM(O8:O10)</f>
        <v>919154127460</v>
      </c>
      <c r="P11" s="5"/>
      <c r="Q11" s="8">
        <f>SUM(Q8:Q10)</f>
        <v>1001189039</v>
      </c>
      <c r="R11" s="5"/>
      <c r="S11" s="10">
        <f>SUM(S8:S10)</f>
        <v>6.109046775689901E-5</v>
      </c>
    </row>
    <row r="12" spans="1:19" ht="24.75" thickTop="1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5"/>
  <sheetViews>
    <sheetView rightToLeft="1" workbookViewId="0">
      <selection activeCell="I23" sqref="I2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20" t="s">
        <v>162</v>
      </c>
      <c r="B6" s="20" t="s">
        <v>162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I6" s="20" t="s">
        <v>163</v>
      </c>
      <c r="J6" s="20" t="s">
        <v>163</v>
      </c>
      <c r="K6" s="20" t="s">
        <v>163</v>
      </c>
      <c r="L6" s="20" t="s">
        <v>163</v>
      </c>
      <c r="M6" s="20" t="s">
        <v>163</v>
      </c>
      <c r="O6" s="20" t="s">
        <v>164</v>
      </c>
      <c r="P6" s="20" t="s">
        <v>164</v>
      </c>
      <c r="Q6" s="20" t="s">
        <v>164</v>
      </c>
      <c r="R6" s="20" t="s">
        <v>164</v>
      </c>
      <c r="S6" s="20" t="s">
        <v>164</v>
      </c>
    </row>
    <row r="7" spans="1:19" ht="24.75">
      <c r="A7" s="20" t="s">
        <v>165</v>
      </c>
      <c r="C7" s="20" t="s">
        <v>166</v>
      </c>
      <c r="E7" s="20" t="s">
        <v>115</v>
      </c>
      <c r="G7" s="20" t="s">
        <v>116</v>
      </c>
      <c r="I7" s="20" t="s">
        <v>167</v>
      </c>
      <c r="K7" s="20" t="s">
        <v>168</v>
      </c>
      <c r="M7" s="20" t="s">
        <v>169</v>
      </c>
      <c r="O7" s="20" t="s">
        <v>167</v>
      </c>
      <c r="Q7" s="20" t="s">
        <v>168</v>
      </c>
      <c r="S7" s="20" t="s">
        <v>169</v>
      </c>
    </row>
    <row r="8" spans="1:19">
      <c r="A8" s="1" t="s">
        <v>170</v>
      </c>
      <c r="C8" s="5" t="s">
        <v>229</v>
      </c>
      <c r="D8" s="5"/>
      <c r="E8" s="5" t="s">
        <v>172</v>
      </c>
      <c r="F8" s="5"/>
      <c r="G8" s="7">
        <v>18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1309274646</v>
      </c>
      <c r="P8" s="5"/>
      <c r="Q8" s="7">
        <v>0</v>
      </c>
      <c r="R8" s="5"/>
      <c r="S8" s="7">
        <v>1309274646</v>
      </c>
    </row>
    <row r="9" spans="1:19">
      <c r="A9" s="1" t="s">
        <v>173</v>
      </c>
      <c r="C9" s="5" t="s">
        <v>229</v>
      </c>
      <c r="D9" s="5"/>
      <c r="E9" s="5" t="s">
        <v>174</v>
      </c>
      <c r="F9" s="5"/>
      <c r="G9" s="7">
        <v>18</v>
      </c>
      <c r="H9" s="5"/>
      <c r="I9" s="7">
        <v>0</v>
      </c>
      <c r="J9" s="5"/>
      <c r="K9" s="7">
        <v>0</v>
      </c>
      <c r="L9" s="5"/>
      <c r="M9" s="7">
        <v>0</v>
      </c>
      <c r="N9" s="5"/>
      <c r="O9" s="7">
        <v>45800537</v>
      </c>
      <c r="P9" s="5"/>
      <c r="Q9" s="7">
        <v>0</v>
      </c>
      <c r="R9" s="5"/>
      <c r="S9" s="7">
        <v>45800537</v>
      </c>
    </row>
    <row r="10" spans="1:19">
      <c r="A10" s="1" t="s">
        <v>128</v>
      </c>
      <c r="C10" s="5" t="s">
        <v>229</v>
      </c>
      <c r="D10" s="5"/>
      <c r="E10" s="5" t="s">
        <v>130</v>
      </c>
      <c r="F10" s="5"/>
      <c r="G10" s="7">
        <v>18</v>
      </c>
      <c r="H10" s="5"/>
      <c r="I10" s="7">
        <v>4795043845</v>
      </c>
      <c r="J10" s="5"/>
      <c r="K10" s="7">
        <v>0</v>
      </c>
      <c r="L10" s="5"/>
      <c r="M10" s="7">
        <v>4795043845</v>
      </c>
      <c r="N10" s="5"/>
      <c r="O10" s="7">
        <v>14340058443</v>
      </c>
      <c r="P10" s="5"/>
      <c r="Q10" s="7">
        <v>0</v>
      </c>
      <c r="R10" s="5"/>
      <c r="S10" s="7">
        <v>14340058443</v>
      </c>
    </row>
    <row r="11" spans="1:19">
      <c r="A11" s="1" t="s">
        <v>131</v>
      </c>
      <c r="C11" s="5" t="s">
        <v>229</v>
      </c>
      <c r="D11" s="5"/>
      <c r="E11" s="5" t="s">
        <v>133</v>
      </c>
      <c r="F11" s="5"/>
      <c r="G11" s="7">
        <v>15</v>
      </c>
      <c r="H11" s="5"/>
      <c r="I11" s="7">
        <v>989590352</v>
      </c>
      <c r="J11" s="5"/>
      <c r="K11" s="7">
        <v>0</v>
      </c>
      <c r="L11" s="5"/>
      <c r="M11" s="7">
        <v>989590352</v>
      </c>
      <c r="N11" s="5"/>
      <c r="O11" s="7">
        <v>4769785725</v>
      </c>
      <c r="P11" s="5"/>
      <c r="Q11" s="7">
        <v>0</v>
      </c>
      <c r="R11" s="5"/>
      <c r="S11" s="7">
        <v>4769785725</v>
      </c>
    </row>
    <row r="12" spans="1:19">
      <c r="A12" s="1" t="s">
        <v>134</v>
      </c>
      <c r="C12" s="5" t="s">
        <v>229</v>
      </c>
      <c r="D12" s="5"/>
      <c r="E12" s="5" t="s">
        <v>136</v>
      </c>
      <c r="F12" s="5"/>
      <c r="G12" s="7">
        <v>16</v>
      </c>
      <c r="H12" s="5"/>
      <c r="I12" s="7">
        <v>1282349589</v>
      </c>
      <c r="J12" s="5"/>
      <c r="K12" s="7">
        <v>0</v>
      </c>
      <c r="L12" s="5"/>
      <c r="M12" s="7">
        <v>1282349589</v>
      </c>
      <c r="N12" s="5"/>
      <c r="O12" s="7">
        <v>3984691069</v>
      </c>
      <c r="P12" s="5"/>
      <c r="Q12" s="7">
        <v>0</v>
      </c>
      <c r="R12" s="5"/>
      <c r="S12" s="7">
        <v>3984691069</v>
      </c>
    </row>
    <row r="13" spans="1:19">
      <c r="A13" s="1" t="s">
        <v>125</v>
      </c>
      <c r="C13" s="5" t="s">
        <v>229</v>
      </c>
      <c r="D13" s="5"/>
      <c r="E13" s="5" t="s">
        <v>127</v>
      </c>
      <c r="F13" s="5"/>
      <c r="G13" s="7">
        <v>21</v>
      </c>
      <c r="H13" s="5"/>
      <c r="I13" s="7">
        <v>2952607191</v>
      </c>
      <c r="J13" s="5"/>
      <c r="K13" s="7">
        <v>0</v>
      </c>
      <c r="L13" s="5"/>
      <c r="M13" s="7">
        <v>2952607191</v>
      </c>
      <c r="N13" s="5"/>
      <c r="O13" s="7">
        <v>8558787329</v>
      </c>
      <c r="P13" s="5"/>
      <c r="Q13" s="7">
        <v>0</v>
      </c>
      <c r="R13" s="5"/>
      <c r="S13" s="7">
        <v>8558787329</v>
      </c>
    </row>
    <row r="14" spans="1:19">
      <c r="A14" s="1" t="s">
        <v>175</v>
      </c>
      <c r="C14" s="5" t="s">
        <v>229</v>
      </c>
      <c r="D14" s="5"/>
      <c r="E14" s="5" t="s">
        <v>176</v>
      </c>
      <c r="F14" s="5"/>
      <c r="G14" s="7">
        <v>18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120101527</v>
      </c>
      <c r="P14" s="5"/>
      <c r="Q14" s="7">
        <v>0</v>
      </c>
      <c r="R14" s="5"/>
      <c r="S14" s="7">
        <v>120101527</v>
      </c>
    </row>
    <row r="15" spans="1:19">
      <c r="A15" s="1" t="s">
        <v>177</v>
      </c>
      <c r="C15" s="5" t="s">
        <v>229</v>
      </c>
      <c r="D15" s="5"/>
      <c r="E15" s="5" t="s">
        <v>178</v>
      </c>
      <c r="F15" s="5"/>
      <c r="G15" s="7">
        <v>18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604931509</v>
      </c>
      <c r="P15" s="5"/>
      <c r="Q15" s="7">
        <v>0</v>
      </c>
      <c r="R15" s="5"/>
      <c r="S15" s="7">
        <v>604931509</v>
      </c>
    </row>
    <row r="16" spans="1:19">
      <c r="A16" s="1" t="s">
        <v>151</v>
      </c>
      <c r="C16" s="7">
        <v>1</v>
      </c>
      <c r="D16" s="5"/>
      <c r="E16" s="5" t="s">
        <v>229</v>
      </c>
      <c r="F16" s="5"/>
      <c r="G16" s="7">
        <v>8</v>
      </c>
      <c r="H16" s="5"/>
      <c r="I16" s="7">
        <v>68826</v>
      </c>
      <c r="J16" s="5"/>
      <c r="K16" s="7">
        <v>0</v>
      </c>
      <c r="L16" s="5"/>
      <c r="M16" s="7">
        <v>68826</v>
      </c>
      <c r="N16" s="5"/>
      <c r="O16" s="7">
        <v>609416213</v>
      </c>
      <c r="P16" s="5"/>
      <c r="Q16" s="7">
        <v>0</v>
      </c>
      <c r="R16" s="5"/>
      <c r="S16" s="7">
        <v>609416213</v>
      </c>
    </row>
    <row r="17" spans="1:20">
      <c r="A17" s="1" t="s">
        <v>155</v>
      </c>
      <c r="C17" s="7">
        <v>25</v>
      </c>
      <c r="D17" s="5"/>
      <c r="E17" s="5" t="s">
        <v>229</v>
      </c>
      <c r="F17" s="5"/>
      <c r="G17" s="7">
        <v>8</v>
      </c>
      <c r="H17" s="5"/>
      <c r="I17" s="7">
        <v>70283</v>
      </c>
      <c r="J17" s="5"/>
      <c r="K17" s="7">
        <v>0</v>
      </c>
      <c r="L17" s="5"/>
      <c r="M17" s="7">
        <v>70283</v>
      </c>
      <c r="N17" s="5"/>
      <c r="O17" s="7">
        <v>7363788</v>
      </c>
      <c r="P17" s="5"/>
      <c r="Q17" s="7">
        <v>0</v>
      </c>
      <c r="R17" s="5"/>
      <c r="S17" s="7">
        <v>7363788</v>
      </c>
    </row>
    <row r="18" spans="1:20">
      <c r="A18" s="1" t="s">
        <v>158</v>
      </c>
      <c r="C18" s="7">
        <v>1</v>
      </c>
      <c r="D18" s="5"/>
      <c r="E18" s="5" t="s">
        <v>229</v>
      </c>
      <c r="F18" s="5"/>
      <c r="G18" s="7">
        <v>8</v>
      </c>
      <c r="H18" s="5"/>
      <c r="I18" s="7">
        <v>523758</v>
      </c>
      <c r="J18" s="5"/>
      <c r="K18" s="7">
        <v>0</v>
      </c>
      <c r="L18" s="5"/>
      <c r="M18" s="7">
        <v>523758</v>
      </c>
      <c r="N18" s="5"/>
      <c r="O18" s="7">
        <v>5626464</v>
      </c>
      <c r="P18" s="5"/>
      <c r="Q18" s="7">
        <v>0</v>
      </c>
      <c r="R18" s="5"/>
      <c r="S18" s="7">
        <v>5626464</v>
      </c>
    </row>
    <row r="19" spans="1:20" ht="24.75" thickBot="1">
      <c r="C19" s="5"/>
      <c r="D19" s="5"/>
      <c r="E19" s="5"/>
      <c r="F19" s="5"/>
      <c r="G19" s="5"/>
      <c r="H19" s="5"/>
      <c r="I19" s="8">
        <f>SUM(I8:I18)</f>
        <v>10020253844</v>
      </c>
      <c r="J19" s="5"/>
      <c r="K19" s="8">
        <f>SUM(K8:K18)</f>
        <v>0</v>
      </c>
      <c r="L19" s="5"/>
      <c r="M19" s="8">
        <f>SUM(M8:M18)</f>
        <v>10020253844</v>
      </c>
      <c r="N19" s="5"/>
      <c r="O19" s="8">
        <f>SUM(O8:O18)</f>
        <v>34355837250</v>
      </c>
      <c r="P19" s="5"/>
      <c r="Q19" s="8">
        <f>SUM(Q8:Q18)</f>
        <v>0</v>
      </c>
      <c r="R19" s="5"/>
      <c r="S19" s="8">
        <f>SUM(S8:S18)</f>
        <v>34355837250</v>
      </c>
    </row>
    <row r="20" spans="1:20" ht="24.75" thickTop="1">
      <c r="M20" s="7"/>
      <c r="N20" s="7"/>
      <c r="O20" s="7"/>
      <c r="P20" s="7"/>
      <c r="Q20" s="7"/>
      <c r="R20" s="7"/>
      <c r="S20" s="7"/>
      <c r="T20" s="4">
        <f t="shared" ref="T20" si="0">SUM(T8:T15)</f>
        <v>0</v>
      </c>
    </row>
    <row r="21" spans="1:20">
      <c r="M21" s="7"/>
      <c r="N21" s="7"/>
      <c r="O21" s="7"/>
      <c r="P21" s="7"/>
      <c r="Q21" s="7"/>
      <c r="R21" s="7"/>
      <c r="S21" s="7"/>
      <c r="T21" s="4"/>
    </row>
    <row r="22" spans="1:20">
      <c r="M22" s="7"/>
      <c r="N22" s="7"/>
      <c r="O22" s="7"/>
      <c r="P22" s="7"/>
      <c r="Q22" s="7"/>
      <c r="R22" s="7"/>
      <c r="S22" s="7"/>
      <c r="T22" s="4"/>
    </row>
    <row r="23" spans="1:20">
      <c r="M23" s="5"/>
      <c r="N23" s="5"/>
      <c r="O23" s="5"/>
      <c r="P23" s="5"/>
      <c r="Q23" s="5"/>
      <c r="R23" s="5"/>
      <c r="S23" s="5"/>
    </row>
    <row r="24" spans="1:20">
      <c r="M24" s="7"/>
      <c r="N24" s="5"/>
      <c r="O24" s="5"/>
      <c r="P24" s="5"/>
      <c r="Q24" s="5"/>
      <c r="R24" s="5"/>
      <c r="S24" s="7"/>
    </row>
    <row r="25" spans="1:20">
      <c r="M25" s="7"/>
      <c r="N25" s="7"/>
      <c r="O25" s="7"/>
      <c r="P25" s="7"/>
      <c r="Q25" s="7"/>
      <c r="R25" s="7"/>
      <c r="S25" s="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workbookViewId="0">
      <selection activeCell="M13" sqref="M13"/>
    </sheetView>
  </sheetViews>
  <sheetFormatPr defaultRowHeight="24"/>
  <cols>
    <col min="1" max="1" width="28.28515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179</v>
      </c>
      <c r="D6" s="20" t="s">
        <v>179</v>
      </c>
      <c r="E6" s="20" t="s">
        <v>179</v>
      </c>
      <c r="F6" s="20" t="s">
        <v>179</v>
      </c>
      <c r="G6" s="20" t="s">
        <v>179</v>
      </c>
      <c r="I6" s="20" t="s">
        <v>163</v>
      </c>
      <c r="J6" s="20" t="s">
        <v>163</v>
      </c>
      <c r="K6" s="20" t="s">
        <v>163</v>
      </c>
      <c r="L6" s="20" t="s">
        <v>163</v>
      </c>
      <c r="M6" s="20" t="s">
        <v>163</v>
      </c>
      <c r="O6" s="20" t="s">
        <v>164</v>
      </c>
      <c r="P6" s="20" t="s">
        <v>164</v>
      </c>
      <c r="Q6" s="20" t="s">
        <v>164</v>
      </c>
      <c r="R6" s="20" t="s">
        <v>164</v>
      </c>
      <c r="S6" s="20" t="s">
        <v>164</v>
      </c>
    </row>
    <row r="7" spans="1:19" ht="24.75">
      <c r="A7" s="20" t="s">
        <v>3</v>
      </c>
      <c r="C7" s="20" t="s">
        <v>180</v>
      </c>
      <c r="E7" s="20" t="s">
        <v>181</v>
      </c>
      <c r="G7" s="20" t="s">
        <v>182</v>
      </c>
      <c r="I7" s="20" t="s">
        <v>183</v>
      </c>
      <c r="K7" s="20" t="s">
        <v>168</v>
      </c>
      <c r="M7" s="20" t="s">
        <v>184</v>
      </c>
      <c r="O7" s="20" t="s">
        <v>183</v>
      </c>
      <c r="Q7" s="20" t="s">
        <v>168</v>
      </c>
      <c r="S7" s="20" t="s">
        <v>184</v>
      </c>
    </row>
    <row r="8" spans="1:19">
      <c r="A8" s="1" t="s">
        <v>90</v>
      </c>
      <c r="C8" s="5" t="s">
        <v>185</v>
      </c>
      <c r="D8" s="5"/>
      <c r="E8" s="7">
        <v>24004460</v>
      </c>
      <c r="F8" s="5"/>
      <c r="G8" s="7">
        <v>5100</v>
      </c>
      <c r="H8" s="5"/>
      <c r="I8" s="7">
        <v>122422746000</v>
      </c>
      <c r="J8" s="5"/>
      <c r="K8" s="7">
        <v>17406759420</v>
      </c>
      <c r="L8" s="5"/>
      <c r="M8" s="7">
        <f>I8-K8</f>
        <v>105015986580</v>
      </c>
      <c r="N8" s="5"/>
      <c r="O8" s="7">
        <v>122422746000</v>
      </c>
      <c r="P8" s="5"/>
      <c r="Q8" s="7">
        <v>17406759420</v>
      </c>
      <c r="R8" s="5"/>
      <c r="S8" s="7">
        <f>O8-Q8</f>
        <v>105015986580</v>
      </c>
    </row>
    <row r="9" spans="1:19">
      <c r="A9" s="1" t="s">
        <v>28</v>
      </c>
      <c r="C9" s="5" t="s">
        <v>186</v>
      </c>
      <c r="D9" s="5"/>
      <c r="E9" s="7">
        <v>4623289</v>
      </c>
      <c r="F9" s="5"/>
      <c r="G9" s="7">
        <v>23500</v>
      </c>
      <c r="H9" s="5"/>
      <c r="I9" s="7">
        <v>108647291500</v>
      </c>
      <c r="J9" s="5"/>
      <c r="K9" s="7">
        <v>296850523</v>
      </c>
      <c r="L9" s="5"/>
      <c r="M9" s="7">
        <f t="shared" ref="M9:M13" si="0">I9-K9</f>
        <v>108350440977</v>
      </c>
      <c r="N9" s="5"/>
      <c r="O9" s="7">
        <v>108647291500</v>
      </c>
      <c r="P9" s="5"/>
      <c r="Q9" s="7">
        <v>296850523</v>
      </c>
      <c r="R9" s="5"/>
      <c r="S9" s="7">
        <f t="shared" ref="S9:S13" si="1">O9-Q9</f>
        <v>108350440977</v>
      </c>
    </row>
    <row r="10" spans="1:19">
      <c r="A10" s="1" t="s">
        <v>42</v>
      </c>
      <c r="C10" s="5" t="s">
        <v>187</v>
      </c>
      <c r="D10" s="5"/>
      <c r="E10" s="7">
        <v>402038</v>
      </c>
      <c r="F10" s="5"/>
      <c r="G10" s="7">
        <v>5650</v>
      </c>
      <c r="H10" s="5"/>
      <c r="I10" s="7">
        <v>0</v>
      </c>
      <c r="J10" s="5"/>
      <c r="K10" s="7">
        <v>0</v>
      </c>
      <c r="L10" s="5"/>
      <c r="M10" s="7">
        <f t="shared" si="0"/>
        <v>0</v>
      </c>
      <c r="N10" s="5"/>
      <c r="O10" s="7">
        <v>2271514700</v>
      </c>
      <c r="P10" s="5"/>
      <c r="Q10" s="7">
        <v>286828008</v>
      </c>
      <c r="R10" s="5"/>
      <c r="S10" s="7">
        <f t="shared" si="1"/>
        <v>1984686692</v>
      </c>
    </row>
    <row r="11" spans="1:19">
      <c r="A11" s="1" t="s">
        <v>59</v>
      </c>
      <c r="C11" s="5" t="s">
        <v>188</v>
      </c>
      <c r="D11" s="5"/>
      <c r="E11" s="7">
        <v>201459023</v>
      </c>
      <c r="F11" s="5"/>
      <c r="G11" s="7">
        <v>135</v>
      </c>
      <c r="H11" s="5"/>
      <c r="I11" s="7">
        <v>0</v>
      </c>
      <c r="J11" s="5"/>
      <c r="K11" s="7">
        <v>0</v>
      </c>
      <c r="L11" s="5"/>
      <c r="M11" s="7">
        <f t="shared" si="0"/>
        <v>0</v>
      </c>
      <c r="N11" s="5"/>
      <c r="O11" s="7">
        <v>27196968105</v>
      </c>
      <c r="P11" s="5"/>
      <c r="Q11" s="7">
        <v>0</v>
      </c>
      <c r="R11" s="5"/>
      <c r="S11" s="7">
        <f t="shared" si="1"/>
        <v>27196968105</v>
      </c>
    </row>
    <row r="12" spans="1:19">
      <c r="A12" s="1" t="s">
        <v>19</v>
      </c>
      <c r="C12" s="5" t="s">
        <v>189</v>
      </c>
      <c r="D12" s="5"/>
      <c r="E12" s="7">
        <v>34232542</v>
      </c>
      <c r="F12" s="5"/>
      <c r="G12" s="7">
        <v>400</v>
      </c>
      <c r="H12" s="5"/>
      <c r="I12" s="7">
        <v>13693016800</v>
      </c>
      <c r="J12" s="5"/>
      <c r="K12" s="7">
        <v>166762045</v>
      </c>
      <c r="L12" s="5"/>
      <c r="M12" s="7">
        <f t="shared" si="0"/>
        <v>13526254755</v>
      </c>
      <c r="N12" s="5"/>
      <c r="O12" s="7">
        <v>13693016800</v>
      </c>
      <c r="P12" s="5"/>
      <c r="Q12" s="7">
        <v>166762045</v>
      </c>
      <c r="R12" s="5"/>
      <c r="S12" s="7">
        <f t="shared" si="1"/>
        <v>13526254755</v>
      </c>
    </row>
    <row r="13" spans="1:19">
      <c r="A13" s="1" t="s">
        <v>76</v>
      </c>
      <c r="C13" s="5" t="s">
        <v>229</v>
      </c>
      <c r="D13" s="5"/>
      <c r="E13" s="7">
        <v>0</v>
      </c>
      <c r="F13" s="5"/>
      <c r="G13" s="7" t="s">
        <v>229</v>
      </c>
      <c r="H13" s="5"/>
      <c r="I13" s="7">
        <v>4056620000</v>
      </c>
      <c r="J13" s="5"/>
      <c r="K13" s="7">
        <v>0</v>
      </c>
      <c r="L13" s="5"/>
      <c r="M13" s="7">
        <f t="shared" si="0"/>
        <v>4056620000</v>
      </c>
      <c r="N13" s="5"/>
      <c r="O13" s="7">
        <v>4056620000</v>
      </c>
      <c r="P13" s="5"/>
      <c r="Q13" s="7">
        <v>0</v>
      </c>
      <c r="R13" s="5"/>
      <c r="S13" s="7">
        <f t="shared" si="1"/>
        <v>4056620000</v>
      </c>
    </row>
    <row r="14" spans="1:19" ht="24.75" thickBot="1">
      <c r="C14" s="5"/>
      <c r="D14" s="5"/>
      <c r="E14" s="5"/>
      <c r="F14" s="5"/>
      <c r="G14" s="5"/>
      <c r="H14" s="5"/>
      <c r="I14" s="8">
        <f>SUM(I8:I13)</f>
        <v>248819674300</v>
      </c>
      <c r="J14" s="5"/>
      <c r="K14" s="8">
        <f>SUM(K8:K13)</f>
        <v>17870371988</v>
      </c>
      <c r="L14" s="5"/>
      <c r="M14" s="8">
        <f>SUM(M8:M13)</f>
        <v>230949302312</v>
      </c>
      <c r="N14" s="5"/>
      <c r="O14" s="8">
        <f>SUM(O8:O13)</f>
        <v>278288157105</v>
      </c>
      <c r="P14" s="5"/>
      <c r="Q14" s="8">
        <f>SUM(Q8:Q13)</f>
        <v>18157199996</v>
      </c>
      <c r="R14" s="5"/>
      <c r="S14" s="8">
        <f>SUM(S8:S13)</f>
        <v>260130957109</v>
      </c>
    </row>
    <row r="15" spans="1:19" ht="24.75" thickTop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/>
      <c r="P15" s="5"/>
      <c r="Q15" s="5"/>
      <c r="R15" s="5"/>
      <c r="S15" s="5"/>
    </row>
    <row r="16" spans="1:19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7"/>
      <c r="P16" s="5"/>
      <c r="Q16" s="5"/>
      <c r="R16" s="5"/>
      <c r="S16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5"/>
  <sheetViews>
    <sheetView rightToLeft="1" topLeftCell="A4" workbookViewId="0">
      <selection activeCell="I100" sqref="I100:Q106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H6" s="20" t="s">
        <v>163</v>
      </c>
      <c r="I6" s="20" t="s">
        <v>163</v>
      </c>
      <c r="K6" s="20" t="s">
        <v>164</v>
      </c>
      <c r="L6" s="20" t="s">
        <v>164</v>
      </c>
      <c r="M6" s="20" t="s">
        <v>164</v>
      </c>
      <c r="N6" s="20" t="s">
        <v>164</v>
      </c>
      <c r="O6" s="20" t="s">
        <v>164</v>
      </c>
      <c r="P6" s="20" t="s">
        <v>164</v>
      </c>
      <c r="Q6" s="20" t="s">
        <v>164</v>
      </c>
    </row>
    <row r="7" spans="1:17" ht="24.75">
      <c r="A7" s="20" t="s">
        <v>3</v>
      </c>
      <c r="C7" s="20" t="s">
        <v>7</v>
      </c>
      <c r="E7" s="20" t="s">
        <v>190</v>
      </c>
      <c r="G7" s="20" t="s">
        <v>191</v>
      </c>
      <c r="I7" s="20" t="s">
        <v>192</v>
      </c>
      <c r="K7" s="20" t="s">
        <v>7</v>
      </c>
      <c r="M7" s="20" t="s">
        <v>190</v>
      </c>
      <c r="O7" s="20" t="s">
        <v>191</v>
      </c>
      <c r="Q7" s="20" t="s">
        <v>192</v>
      </c>
    </row>
    <row r="8" spans="1:17">
      <c r="A8" s="1" t="s">
        <v>99</v>
      </c>
      <c r="C8" s="12">
        <v>13745011</v>
      </c>
      <c r="D8" s="12"/>
      <c r="E8" s="12">
        <v>276817003018</v>
      </c>
      <c r="F8" s="12"/>
      <c r="G8" s="12">
        <v>247167797858</v>
      </c>
      <c r="H8" s="12"/>
      <c r="I8" s="12">
        <f>E8-G8</f>
        <v>29649205160</v>
      </c>
      <c r="J8" s="12"/>
      <c r="K8" s="12">
        <v>13745011</v>
      </c>
      <c r="L8" s="12"/>
      <c r="M8" s="12">
        <v>276817003018</v>
      </c>
      <c r="N8" s="12"/>
      <c r="O8" s="12">
        <v>198302608507</v>
      </c>
      <c r="P8" s="12"/>
      <c r="Q8" s="12">
        <f>M8-O8</f>
        <v>78514394511</v>
      </c>
    </row>
    <row r="9" spans="1:17">
      <c r="A9" s="1" t="s">
        <v>87</v>
      </c>
      <c r="C9" s="12">
        <v>12621706</v>
      </c>
      <c r="D9" s="12"/>
      <c r="E9" s="12">
        <v>205764352328</v>
      </c>
      <c r="F9" s="12"/>
      <c r="G9" s="12">
        <v>152943137492</v>
      </c>
      <c r="H9" s="12"/>
      <c r="I9" s="12">
        <f t="shared" ref="I9:I72" si="0">E9-G9</f>
        <v>52821214836</v>
      </c>
      <c r="J9" s="12"/>
      <c r="K9" s="12">
        <v>12621706</v>
      </c>
      <c r="L9" s="12"/>
      <c r="M9" s="12">
        <v>205764352328</v>
      </c>
      <c r="N9" s="12"/>
      <c r="O9" s="12">
        <v>123188209555</v>
      </c>
      <c r="P9" s="12"/>
      <c r="Q9" s="12">
        <f t="shared" ref="Q9:Q72" si="1">M9-O9</f>
        <v>82576142773</v>
      </c>
    </row>
    <row r="10" spans="1:17">
      <c r="A10" s="1" t="s">
        <v>65</v>
      </c>
      <c r="C10" s="12">
        <v>6410656</v>
      </c>
      <c r="D10" s="12"/>
      <c r="E10" s="12">
        <v>62705523952</v>
      </c>
      <c r="F10" s="12"/>
      <c r="G10" s="12">
        <v>52004526046</v>
      </c>
      <c r="H10" s="12"/>
      <c r="I10" s="12">
        <f t="shared" si="0"/>
        <v>10700997906</v>
      </c>
      <c r="J10" s="12"/>
      <c r="K10" s="12">
        <v>6410656</v>
      </c>
      <c r="L10" s="12"/>
      <c r="M10" s="12">
        <v>62705523952</v>
      </c>
      <c r="N10" s="12"/>
      <c r="O10" s="12">
        <v>44735038396</v>
      </c>
      <c r="P10" s="12"/>
      <c r="Q10" s="12">
        <f t="shared" si="1"/>
        <v>17970485556</v>
      </c>
    </row>
    <row r="11" spans="1:17">
      <c r="A11" s="1" t="s">
        <v>93</v>
      </c>
      <c r="C11" s="12">
        <v>19490378</v>
      </c>
      <c r="D11" s="12"/>
      <c r="E11" s="12">
        <v>161776325595</v>
      </c>
      <c r="F11" s="12"/>
      <c r="G11" s="12">
        <v>130583525091</v>
      </c>
      <c r="H11" s="12"/>
      <c r="I11" s="12">
        <f t="shared" si="0"/>
        <v>31192800504</v>
      </c>
      <c r="J11" s="12"/>
      <c r="K11" s="12">
        <v>19490378</v>
      </c>
      <c r="L11" s="12"/>
      <c r="M11" s="12">
        <v>161776325595</v>
      </c>
      <c r="N11" s="12"/>
      <c r="O11" s="12">
        <v>110852026802</v>
      </c>
      <c r="P11" s="12"/>
      <c r="Q11" s="12">
        <f t="shared" si="1"/>
        <v>50924298793</v>
      </c>
    </row>
    <row r="12" spans="1:17">
      <c r="A12" s="1" t="s">
        <v>64</v>
      </c>
      <c r="C12" s="12">
        <v>42600000</v>
      </c>
      <c r="D12" s="12"/>
      <c r="E12" s="12">
        <v>191829780900</v>
      </c>
      <c r="F12" s="12"/>
      <c r="G12" s="12">
        <v>177389614170</v>
      </c>
      <c r="H12" s="12"/>
      <c r="I12" s="12">
        <f t="shared" si="0"/>
        <v>14440166730</v>
      </c>
      <c r="J12" s="12"/>
      <c r="K12" s="12">
        <v>42600000</v>
      </c>
      <c r="L12" s="12"/>
      <c r="M12" s="12">
        <v>191829780900</v>
      </c>
      <c r="N12" s="12"/>
      <c r="O12" s="12">
        <v>125980926750</v>
      </c>
      <c r="P12" s="12"/>
      <c r="Q12" s="12">
        <f t="shared" si="1"/>
        <v>65848854150</v>
      </c>
    </row>
    <row r="13" spans="1:17">
      <c r="A13" s="1" t="s">
        <v>63</v>
      </c>
      <c r="C13" s="12">
        <v>72151575</v>
      </c>
      <c r="D13" s="12"/>
      <c r="E13" s="12">
        <v>361480256568</v>
      </c>
      <c r="F13" s="12"/>
      <c r="G13" s="12">
        <v>313282889026</v>
      </c>
      <c r="H13" s="12"/>
      <c r="I13" s="12">
        <f t="shared" si="0"/>
        <v>48197367542</v>
      </c>
      <c r="J13" s="12"/>
      <c r="K13" s="12">
        <v>72151575</v>
      </c>
      <c r="L13" s="12"/>
      <c r="M13" s="12">
        <v>361480256568</v>
      </c>
      <c r="N13" s="12"/>
      <c r="O13" s="12">
        <v>267810967859</v>
      </c>
      <c r="P13" s="12"/>
      <c r="Q13" s="12">
        <f t="shared" si="1"/>
        <v>93669288709</v>
      </c>
    </row>
    <row r="14" spans="1:17">
      <c r="A14" s="1" t="s">
        <v>16</v>
      </c>
      <c r="C14" s="12">
        <v>63292709</v>
      </c>
      <c r="D14" s="12"/>
      <c r="E14" s="12">
        <v>201331575620</v>
      </c>
      <c r="F14" s="12"/>
      <c r="G14" s="12">
        <v>147260675307</v>
      </c>
      <c r="H14" s="12"/>
      <c r="I14" s="12">
        <f t="shared" si="0"/>
        <v>54070900313</v>
      </c>
      <c r="J14" s="12"/>
      <c r="K14" s="12">
        <v>63292709</v>
      </c>
      <c r="L14" s="12"/>
      <c r="M14" s="12">
        <v>201331575620</v>
      </c>
      <c r="N14" s="12"/>
      <c r="O14" s="12">
        <v>131577379772</v>
      </c>
      <c r="P14" s="12"/>
      <c r="Q14" s="12">
        <f t="shared" si="1"/>
        <v>69754195848</v>
      </c>
    </row>
    <row r="15" spans="1:17">
      <c r="A15" s="1" t="s">
        <v>18</v>
      </c>
      <c r="C15" s="12">
        <v>30750422</v>
      </c>
      <c r="D15" s="12"/>
      <c r="E15" s="12">
        <v>112488241719</v>
      </c>
      <c r="F15" s="12"/>
      <c r="G15" s="12">
        <v>101513130593</v>
      </c>
      <c r="H15" s="12"/>
      <c r="I15" s="12">
        <f t="shared" si="0"/>
        <v>10975111126</v>
      </c>
      <c r="J15" s="12"/>
      <c r="K15" s="12">
        <v>30750422</v>
      </c>
      <c r="L15" s="12"/>
      <c r="M15" s="12">
        <v>112488241719</v>
      </c>
      <c r="N15" s="12"/>
      <c r="O15" s="12">
        <v>95586427205</v>
      </c>
      <c r="P15" s="12"/>
      <c r="Q15" s="12">
        <f t="shared" si="1"/>
        <v>16901814514</v>
      </c>
    </row>
    <row r="16" spans="1:17">
      <c r="A16" s="1" t="s">
        <v>62</v>
      </c>
      <c r="C16" s="12">
        <v>55328340</v>
      </c>
      <c r="D16" s="12"/>
      <c r="E16" s="12">
        <v>324494904624</v>
      </c>
      <c r="F16" s="12"/>
      <c r="G16" s="12">
        <v>264007155623</v>
      </c>
      <c r="H16" s="12"/>
      <c r="I16" s="12">
        <f t="shared" si="0"/>
        <v>60487749001</v>
      </c>
      <c r="J16" s="12"/>
      <c r="K16" s="12">
        <v>55328340</v>
      </c>
      <c r="L16" s="12"/>
      <c r="M16" s="12">
        <v>324494904624</v>
      </c>
      <c r="N16" s="12"/>
      <c r="O16" s="12">
        <v>220340564476</v>
      </c>
      <c r="P16" s="12"/>
      <c r="Q16" s="12">
        <f t="shared" si="1"/>
        <v>104154340148</v>
      </c>
    </row>
    <row r="17" spans="1:17">
      <c r="A17" s="1" t="s">
        <v>66</v>
      </c>
      <c r="C17" s="12">
        <v>13188080</v>
      </c>
      <c r="D17" s="12"/>
      <c r="E17" s="12">
        <v>194415530002</v>
      </c>
      <c r="F17" s="12"/>
      <c r="G17" s="12">
        <v>170949326448</v>
      </c>
      <c r="H17" s="12"/>
      <c r="I17" s="12">
        <f t="shared" si="0"/>
        <v>23466203554</v>
      </c>
      <c r="J17" s="12"/>
      <c r="K17" s="12">
        <v>13188080</v>
      </c>
      <c r="L17" s="12"/>
      <c r="M17" s="12">
        <v>194415530002</v>
      </c>
      <c r="N17" s="12"/>
      <c r="O17" s="12">
        <v>140535029105</v>
      </c>
      <c r="P17" s="12"/>
      <c r="Q17" s="12">
        <f t="shared" si="1"/>
        <v>53880500897</v>
      </c>
    </row>
    <row r="18" spans="1:17">
      <c r="A18" s="1" t="s">
        <v>67</v>
      </c>
      <c r="C18" s="12">
        <v>53906620</v>
      </c>
      <c r="D18" s="12"/>
      <c r="E18" s="12">
        <v>1003663450194</v>
      </c>
      <c r="F18" s="12"/>
      <c r="G18" s="12">
        <v>947398280802</v>
      </c>
      <c r="H18" s="12"/>
      <c r="I18" s="12">
        <f t="shared" si="0"/>
        <v>56265169392</v>
      </c>
      <c r="J18" s="12"/>
      <c r="K18" s="12">
        <v>53906620</v>
      </c>
      <c r="L18" s="12"/>
      <c r="M18" s="12">
        <v>1003663450194</v>
      </c>
      <c r="N18" s="12"/>
      <c r="O18" s="12">
        <v>743186972471</v>
      </c>
      <c r="P18" s="12"/>
      <c r="Q18" s="12">
        <f t="shared" si="1"/>
        <v>260476477723</v>
      </c>
    </row>
    <row r="19" spans="1:17">
      <c r="A19" s="1" t="s">
        <v>85</v>
      </c>
      <c r="C19" s="12">
        <v>20255351</v>
      </c>
      <c r="D19" s="12"/>
      <c r="E19" s="12">
        <v>137118203615</v>
      </c>
      <c r="F19" s="12"/>
      <c r="G19" s="12">
        <v>119636013811</v>
      </c>
      <c r="H19" s="12"/>
      <c r="I19" s="12">
        <f t="shared" si="0"/>
        <v>17482189804</v>
      </c>
      <c r="J19" s="12"/>
      <c r="K19" s="12">
        <v>20255351</v>
      </c>
      <c r="L19" s="12"/>
      <c r="M19" s="12">
        <v>137118203615</v>
      </c>
      <c r="N19" s="12"/>
      <c r="O19" s="12">
        <v>101629144959</v>
      </c>
      <c r="P19" s="12"/>
      <c r="Q19" s="12">
        <f t="shared" si="1"/>
        <v>35489058656</v>
      </c>
    </row>
    <row r="20" spans="1:17">
      <c r="A20" s="1" t="s">
        <v>95</v>
      </c>
      <c r="C20" s="12">
        <v>47760996</v>
      </c>
      <c r="D20" s="12"/>
      <c r="E20" s="12">
        <v>375066862783</v>
      </c>
      <c r="F20" s="12"/>
      <c r="G20" s="12">
        <v>330438653793</v>
      </c>
      <c r="H20" s="12"/>
      <c r="I20" s="12">
        <f t="shared" si="0"/>
        <v>44628208990</v>
      </c>
      <c r="J20" s="12"/>
      <c r="K20" s="12">
        <v>47760996</v>
      </c>
      <c r="L20" s="12"/>
      <c r="M20" s="12">
        <v>375066862783</v>
      </c>
      <c r="N20" s="12"/>
      <c r="O20" s="12">
        <v>264729905387</v>
      </c>
      <c r="P20" s="12"/>
      <c r="Q20" s="12">
        <f t="shared" si="1"/>
        <v>110336957396</v>
      </c>
    </row>
    <row r="21" spans="1:17">
      <c r="A21" s="1" t="s">
        <v>38</v>
      </c>
      <c r="C21" s="12">
        <v>4200000</v>
      </c>
      <c r="D21" s="12"/>
      <c r="E21" s="12">
        <v>118779034500</v>
      </c>
      <c r="F21" s="12"/>
      <c r="G21" s="12">
        <v>101870244000</v>
      </c>
      <c r="H21" s="12"/>
      <c r="I21" s="12">
        <f t="shared" si="0"/>
        <v>16908790500</v>
      </c>
      <c r="J21" s="12"/>
      <c r="K21" s="12">
        <v>4200000</v>
      </c>
      <c r="L21" s="12"/>
      <c r="M21" s="12">
        <v>118779034500</v>
      </c>
      <c r="N21" s="12"/>
      <c r="O21" s="12">
        <v>75818181600</v>
      </c>
      <c r="P21" s="12"/>
      <c r="Q21" s="12">
        <f t="shared" si="1"/>
        <v>42960852900</v>
      </c>
    </row>
    <row r="22" spans="1:17">
      <c r="A22" s="1" t="s">
        <v>58</v>
      </c>
      <c r="C22" s="12">
        <v>1300000</v>
      </c>
      <c r="D22" s="12"/>
      <c r="E22" s="12">
        <v>35653591350</v>
      </c>
      <c r="F22" s="12"/>
      <c r="G22" s="12">
        <v>29308570200</v>
      </c>
      <c r="H22" s="12"/>
      <c r="I22" s="12">
        <f t="shared" si="0"/>
        <v>6345021150</v>
      </c>
      <c r="J22" s="12"/>
      <c r="K22" s="12">
        <v>1300000</v>
      </c>
      <c r="L22" s="12"/>
      <c r="M22" s="12">
        <v>35653591350</v>
      </c>
      <c r="N22" s="12"/>
      <c r="O22" s="12">
        <v>28946736000</v>
      </c>
      <c r="P22" s="12"/>
      <c r="Q22" s="12">
        <f t="shared" si="1"/>
        <v>6706855350</v>
      </c>
    </row>
    <row r="23" spans="1:17">
      <c r="A23" s="1" t="s">
        <v>43</v>
      </c>
      <c r="C23" s="12">
        <v>10367954</v>
      </c>
      <c r="D23" s="12"/>
      <c r="E23" s="12">
        <v>55138516004</v>
      </c>
      <c r="F23" s="12"/>
      <c r="G23" s="12">
        <v>46563703795</v>
      </c>
      <c r="H23" s="12"/>
      <c r="I23" s="12">
        <f t="shared" si="0"/>
        <v>8574812209</v>
      </c>
      <c r="J23" s="12"/>
      <c r="K23" s="12">
        <v>10367954</v>
      </c>
      <c r="L23" s="12"/>
      <c r="M23" s="12">
        <v>55138516004</v>
      </c>
      <c r="N23" s="12"/>
      <c r="O23" s="12">
        <v>43121411394</v>
      </c>
      <c r="P23" s="12"/>
      <c r="Q23" s="12">
        <f t="shared" si="1"/>
        <v>12017104610</v>
      </c>
    </row>
    <row r="24" spans="1:17">
      <c r="A24" s="1" t="s">
        <v>33</v>
      </c>
      <c r="C24" s="12">
        <v>1969275</v>
      </c>
      <c r="D24" s="12"/>
      <c r="E24" s="12">
        <v>150575347033</v>
      </c>
      <c r="F24" s="12"/>
      <c r="G24" s="12">
        <v>146464475624</v>
      </c>
      <c r="H24" s="12"/>
      <c r="I24" s="12">
        <f t="shared" si="0"/>
        <v>4110871409</v>
      </c>
      <c r="J24" s="12"/>
      <c r="K24" s="12">
        <v>1969275</v>
      </c>
      <c r="L24" s="12"/>
      <c r="M24" s="12">
        <v>150575347033</v>
      </c>
      <c r="N24" s="12"/>
      <c r="O24" s="12">
        <v>133276702308</v>
      </c>
      <c r="P24" s="12"/>
      <c r="Q24" s="12">
        <f t="shared" si="1"/>
        <v>17298644725</v>
      </c>
    </row>
    <row r="25" spans="1:17">
      <c r="A25" s="1" t="s">
        <v>51</v>
      </c>
      <c r="C25" s="12">
        <v>3380000</v>
      </c>
      <c r="D25" s="12"/>
      <c r="E25" s="12">
        <v>136344295620</v>
      </c>
      <c r="F25" s="12"/>
      <c r="G25" s="12">
        <v>121459987350</v>
      </c>
      <c r="H25" s="12"/>
      <c r="I25" s="12">
        <f t="shared" si="0"/>
        <v>14884308270</v>
      </c>
      <c r="J25" s="12"/>
      <c r="K25" s="12">
        <v>3380000</v>
      </c>
      <c r="L25" s="12"/>
      <c r="M25" s="12">
        <v>136344295620</v>
      </c>
      <c r="N25" s="12"/>
      <c r="O25" s="12">
        <v>120080362560</v>
      </c>
      <c r="P25" s="12"/>
      <c r="Q25" s="12">
        <f t="shared" si="1"/>
        <v>16263933060</v>
      </c>
    </row>
    <row r="26" spans="1:17">
      <c r="A26" s="1" t="s">
        <v>101</v>
      </c>
      <c r="C26" s="12">
        <v>5960364</v>
      </c>
      <c r="D26" s="12"/>
      <c r="E26" s="12">
        <v>130347796352</v>
      </c>
      <c r="F26" s="12"/>
      <c r="G26" s="12">
        <v>99538317214</v>
      </c>
      <c r="H26" s="12"/>
      <c r="I26" s="12">
        <f t="shared" si="0"/>
        <v>30809479138</v>
      </c>
      <c r="J26" s="12"/>
      <c r="K26" s="12">
        <v>5960364</v>
      </c>
      <c r="L26" s="12"/>
      <c r="M26" s="12">
        <v>130347796352</v>
      </c>
      <c r="N26" s="12"/>
      <c r="O26" s="12">
        <v>79076338855</v>
      </c>
      <c r="P26" s="12"/>
      <c r="Q26" s="12">
        <f t="shared" si="1"/>
        <v>51271457497</v>
      </c>
    </row>
    <row r="27" spans="1:17">
      <c r="A27" s="1" t="s">
        <v>72</v>
      </c>
      <c r="C27" s="12">
        <v>7538674</v>
      </c>
      <c r="D27" s="12"/>
      <c r="E27" s="12">
        <v>296230660709</v>
      </c>
      <c r="F27" s="12"/>
      <c r="G27" s="12">
        <v>271950687507</v>
      </c>
      <c r="H27" s="12"/>
      <c r="I27" s="12">
        <f t="shared" si="0"/>
        <v>24279973202</v>
      </c>
      <c r="J27" s="12"/>
      <c r="K27" s="12">
        <v>7538674</v>
      </c>
      <c r="L27" s="12"/>
      <c r="M27" s="12">
        <v>296230660709</v>
      </c>
      <c r="N27" s="12"/>
      <c r="O27" s="12">
        <v>219231949165</v>
      </c>
      <c r="P27" s="12"/>
      <c r="Q27" s="12">
        <f t="shared" si="1"/>
        <v>76998711544</v>
      </c>
    </row>
    <row r="28" spans="1:17">
      <c r="A28" s="1" t="s">
        <v>70</v>
      </c>
      <c r="C28" s="12">
        <v>5980283</v>
      </c>
      <c r="D28" s="12"/>
      <c r="E28" s="12">
        <v>153670503172</v>
      </c>
      <c r="F28" s="12"/>
      <c r="G28" s="12">
        <v>125849305692</v>
      </c>
      <c r="H28" s="12"/>
      <c r="I28" s="12">
        <f t="shared" si="0"/>
        <v>27821197480</v>
      </c>
      <c r="J28" s="12"/>
      <c r="K28" s="12">
        <v>5980283</v>
      </c>
      <c r="L28" s="12"/>
      <c r="M28" s="12">
        <v>153670503172</v>
      </c>
      <c r="N28" s="12"/>
      <c r="O28" s="12">
        <v>111938706953</v>
      </c>
      <c r="P28" s="12"/>
      <c r="Q28" s="12">
        <f t="shared" si="1"/>
        <v>41731796219</v>
      </c>
    </row>
    <row r="29" spans="1:17">
      <c r="A29" s="1" t="s">
        <v>83</v>
      </c>
      <c r="C29" s="12">
        <v>22814564</v>
      </c>
      <c r="D29" s="12"/>
      <c r="E29" s="12">
        <v>121286315156</v>
      </c>
      <c r="F29" s="12"/>
      <c r="G29" s="12">
        <v>89800678489</v>
      </c>
      <c r="H29" s="12"/>
      <c r="I29" s="12">
        <f t="shared" si="0"/>
        <v>31485636667</v>
      </c>
      <c r="J29" s="12"/>
      <c r="K29" s="12">
        <v>22814564</v>
      </c>
      <c r="L29" s="12"/>
      <c r="M29" s="12">
        <v>121286315156</v>
      </c>
      <c r="N29" s="12"/>
      <c r="O29" s="12">
        <v>79952969671</v>
      </c>
      <c r="P29" s="12"/>
      <c r="Q29" s="12">
        <f t="shared" si="1"/>
        <v>41333345485</v>
      </c>
    </row>
    <row r="30" spans="1:17">
      <c r="A30" s="1" t="s">
        <v>69</v>
      </c>
      <c r="C30" s="12">
        <v>9561751</v>
      </c>
      <c r="D30" s="12"/>
      <c r="E30" s="12">
        <v>285335854618</v>
      </c>
      <c r="F30" s="12"/>
      <c r="G30" s="12">
        <v>259862833619</v>
      </c>
      <c r="H30" s="12"/>
      <c r="I30" s="12">
        <f t="shared" si="0"/>
        <v>25473020999</v>
      </c>
      <c r="J30" s="12"/>
      <c r="K30" s="12">
        <v>9561751</v>
      </c>
      <c r="L30" s="12"/>
      <c r="M30" s="12">
        <v>285335854618</v>
      </c>
      <c r="N30" s="12"/>
      <c r="O30" s="12">
        <v>242373893829</v>
      </c>
      <c r="P30" s="12"/>
      <c r="Q30" s="12">
        <f t="shared" si="1"/>
        <v>42961960789</v>
      </c>
    </row>
    <row r="31" spans="1:17">
      <c r="A31" s="1" t="s">
        <v>53</v>
      </c>
      <c r="C31" s="12">
        <v>6282591</v>
      </c>
      <c r="D31" s="12"/>
      <c r="E31" s="12">
        <v>78689640752</v>
      </c>
      <c r="F31" s="12"/>
      <c r="G31" s="12">
        <v>73505125357</v>
      </c>
      <c r="H31" s="12"/>
      <c r="I31" s="12">
        <f t="shared" si="0"/>
        <v>5184515395</v>
      </c>
      <c r="J31" s="12"/>
      <c r="K31" s="12">
        <v>6282591</v>
      </c>
      <c r="L31" s="12"/>
      <c r="M31" s="12">
        <v>78689640752</v>
      </c>
      <c r="N31" s="12"/>
      <c r="O31" s="12">
        <v>68410277815</v>
      </c>
      <c r="P31" s="12"/>
      <c r="Q31" s="12">
        <f t="shared" si="1"/>
        <v>10279362937</v>
      </c>
    </row>
    <row r="32" spans="1:17">
      <c r="A32" s="1" t="s">
        <v>56</v>
      </c>
      <c r="C32" s="12">
        <v>1467649</v>
      </c>
      <c r="D32" s="12"/>
      <c r="E32" s="12">
        <v>47683226508</v>
      </c>
      <c r="F32" s="12"/>
      <c r="G32" s="12">
        <v>36450954661</v>
      </c>
      <c r="H32" s="12"/>
      <c r="I32" s="12">
        <f t="shared" si="0"/>
        <v>11232271847</v>
      </c>
      <c r="J32" s="12"/>
      <c r="K32" s="12">
        <v>1467649</v>
      </c>
      <c r="L32" s="12"/>
      <c r="M32" s="12">
        <v>47683226508</v>
      </c>
      <c r="N32" s="12"/>
      <c r="O32" s="12">
        <v>43204068824</v>
      </c>
      <c r="P32" s="12"/>
      <c r="Q32" s="12">
        <f t="shared" si="1"/>
        <v>4479157684</v>
      </c>
    </row>
    <row r="33" spans="1:17">
      <c r="A33" s="1" t="s">
        <v>22</v>
      </c>
      <c r="C33" s="12">
        <v>3532424</v>
      </c>
      <c r="D33" s="12"/>
      <c r="E33" s="12">
        <v>60466412649</v>
      </c>
      <c r="F33" s="12"/>
      <c r="G33" s="12">
        <v>56428295660</v>
      </c>
      <c r="H33" s="12"/>
      <c r="I33" s="12">
        <f t="shared" si="0"/>
        <v>4038116989</v>
      </c>
      <c r="J33" s="12"/>
      <c r="K33" s="12">
        <v>3532424</v>
      </c>
      <c r="L33" s="12"/>
      <c r="M33" s="12">
        <v>60466412649</v>
      </c>
      <c r="N33" s="12"/>
      <c r="O33" s="12">
        <v>49686396087</v>
      </c>
      <c r="P33" s="12"/>
      <c r="Q33" s="12">
        <f t="shared" si="1"/>
        <v>10780016562</v>
      </c>
    </row>
    <row r="34" spans="1:17">
      <c r="A34" s="1" t="s">
        <v>20</v>
      </c>
      <c r="C34" s="12">
        <v>65367671</v>
      </c>
      <c r="D34" s="12"/>
      <c r="E34" s="12">
        <v>517230717526</v>
      </c>
      <c r="F34" s="12"/>
      <c r="G34" s="12">
        <v>466971434022</v>
      </c>
      <c r="H34" s="12"/>
      <c r="I34" s="12">
        <f t="shared" si="0"/>
        <v>50259283504</v>
      </c>
      <c r="J34" s="12"/>
      <c r="K34" s="12">
        <v>65367671</v>
      </c>
      <c r="L34" s="12"/>
      <c r="M34" s="12">
        <v>517230717526</v>
      </c>
      <c r="N34" s="12"/>
      <c r="O34" s="12">
        <v>409216139423</v>
      </c>
      <c r="P34" s="12"/>
      <c r="Q34" s="12">
        <f t="shared" si="1"/>
        <v>108014578103</v>
      </c>
    </row>
    <row r="35" spans="1:17">
      <c r="A35" s="1" t="s">
        <v>94</v>
      </c>
      <c r="C35" s="12">
        <v>3283046</v>
      </c>
      <c r="D35" s="12"/>
      <c r="E35" s="12">
        <v>39749574653</v>
      </c>
      <c r="F35" s="12"/>
      <c r="G35" s="12">
        <v>38252408086</v>
      </c>
      <c r="H35" s="12"/>
      <c r="I35" s="12">
        <f t="shared" si="0"/>
        <v>1497166567</v>
      </c>
      <c r="J35" s="12"/>
      <c r="K35" s="12">
        <v>3283046</v>
      </c>
      <c r="L35" s="12"/>
      <c r="M35" s="12">
        <v>39749574653</v>
      </c>
      <c r="N35" s="12"/>
      <c r="O35" s="12">
        <v>29371606839</v>
      </c>
      <c r="P35" s="12"/>
      <c r="Q35" s="12">
        <f t="shared" si="1"/>
        <v>10377967814</v>
      </c>
    </row>
    <row r="36" spans="1:17">
      <c r="A36" s="1" t="s">
        <v>88</v>
      </c>
      <c r="C36" s="12">
        <v>95149464</v>
      </c>
      <c r="D36" s="12"/>
      <c r="E36" s="12">
        <v>603441611517</v>
      </c>
      <c r="F36" s="12"/>
      <c r="G36" s="12">
        <v>523991618778</v>
      </c>
      <c r="H36" s="12"/>
      <c r="I36" s="12">
        <f t="shared" si="0"/>
        <v>79449992739</v>
      </c>
      <c r="J36" s="12"/>
      <c r="K36" s="12">
        <v>95149464</v>
      </c>
      <c r="L36" s="12"/>
      <c r="M36" s="12">
        <v>603441611517</v>
      </c>
      <c r="N36" s="12"/>
      <c r="O36" s="12">
        <v>462140690137</v>
      </c>
      <c r="P36" s="12"/>
      <c r="Q36" s="12">
        <f t="shared" si="1"/>
        <v>141300921380</v>
      </c>
    </row>
    <row r="37" spans="1:17">
      <c r="A37" s="1" t="s">
        <v>86</v>
      </c>
      <c r="C37" s="12">
        <v>142910337</v>
      </c>
      <c r="D37" s="12"/>
      <c r="E37" s="12">
        <v>469934547796</v>
      </c>
      <c r="F37" s="12"/>
      <c r="G37" s="12">
        <v>361968932220</v>
      </c>
      <c r="H37" s="12"/>
      <c r="I37" s="12">
        <f t="shared" si="0"/>
        <v>107965615576</v>
      </c>
      <c r="J37" s="12"/>
      <c r="K37" s="12">
        <v>142910337</v>
      </c>
      <c r="L37" s="12"/>
      <c r="M37" s="12">
        <v>469934547796</v>
      </c>
      <c r="N37" s="12"/>
      <c r="O37" s="12">
        <v>306849644269</v>
      </c>
      <c r="P37" s="12"/>
      <c r="Q37" s="12">
        <f t="shared" si="1"/>
        <v>163084903527</v>
      </c>
    </row>
    <row r="38" spans="1:17">
      <c r="A38" s="1" t="s">
        <v>32</v>
      </c>
      <c r="C38" s="12">
        <v>1896851</v>
      </c>
      <c r="D38" s="12"/>
      <c r="E38" s="12">
        <v>77458999377</v>
      </c>
      <c r="F38" s="12"/>
      <c r="G38" s="12">
        <v>69887501441</v>
      </c>
      <c r="H38" s="12"/>
      <c r="I38" s="12">
        <f t="shared" si="0"/>
        <v>7571497936</v>
      </c>
      <c r="J38" s="12"/>
      <c r="K38" s="12">
        <v>1896851</v>
      </c>
      <c r="L38" s="12"/>
      <c r="M38" s="12">
        <v>77458999377</v>
      </c>
      <c r="N38" s="12"/>
      <c r="O38" s="12">
        <v>68982915941</v>
      </c>
      <c r="P38" s="12"/>
      <c r="Q38" s="12">
        <f t="shared" si="1"/>
        <v>8476083436</v>
      </c>
    </row>
    <row r="39" spans="1:17">
      <c r="A39" s="1" t="s">
        <v>46</v>
      </c>
      <c r="C39" s="12">
        <v>8045421</v>
      </c>
      <c r="D39" s="12"/>
      <c r="E39" s="12">
        <v>62780773348</v>
      </c>
      <c r="F39" s="12"/>
      <c r="G39" s="12">
        <v>51664177813</v>
      </c>
      <c r="H39" s="12"/>
      <c r="I39" s="12">
        <f t="shared" si="0"/>
        <v>11116595535</v>
      </c>
      <c r="J39" s="12"/>
      <c r="K39" s="12">
        <v>8045421</v>
      </c>
      <c r="L39" s="12"/>
      <c r="M39" s="12">
        <v>62780773348</v>
      </c>
      <c r="N39" s="12"/>
      <c r="O39" s="12">
        <v>42039936313</v>
      </c>
      <c r="P39" s="12"/>
      <c r="Q39" s="12">
        <f t="shared" si="1"/>
        <v>20740837035</v>
      </c>
    </row>
    <row r="40" spans="1:17">
      <c r="A40" s="1" t="s">
        <v>52</v>
      </c>
      <c r="C40" s="12">
        <v>5581142</v>
      </c>
      <c r="D40" s="12"/>
      <c r="E40" s="12">
        <v>114620320677</v>
      </c>
      <c r="F40" s="12"/>
      <c r="G40" s="12">
        <v>78527580637</v>
      </c>
      <c r="H40" s="12"/>
      <c r="I40" s="12">
        <f t="shared" si="0"/>
        <v>36092740040</v>
      </c>
      <c r="J40" s="12"/>
      <c r="K40" s="12">
        <v>5581142</v>
      </c>
      <c r="L40" s="12"/>
      <c r="M40" s="12">
        <v>114620320677</v>
      </c>
      <c r="N40" s="12"/>
      <c r="O40" s="12">
        <v>68709225962</v>
      </c>
      <c r="P40" s="12"/>
      <c r="Q40" s="12">
        <f t="shared" si="1"/>
        <v>45911094715</v>
      </c>
    </row>
    <row r="41" spans="1:17">
      <c r="A41" s="1" t="s">
        <v>15</v>
      </c>
      <c r="C41" s="12">
        <v>76000000</v>
      </c>
      <c r="D41" s="12"/>
      <c r="E41" s="12">
        <v>144598489200</v>
      </c>
      <c r="F41" s="12"/>
      <c r="G41" s="12">
        <v>115588134000</v>
      </c>
      <c r="H41" s="12"/>
      <c r="I41" s="12">
        <f t="shared" si="0"/>
        <v>29010355200</v>
      </c>
      <c r="J41" s="12"/>
      <c r="K41" s="12">
        <v>76000000</v>
      </c>
      <c r="L41" s="12"/>
      <c r="M41" s="12">
        <v>144598489200</v>
      </c>
      <c r="N41" s="12"/>
      <c r="O41" s="12">
        <v>104528144360</v>
      </c>
      <c r="P41" s="12"/>
      <c r="Q41" s="12">
        <f t="shared" si="1"/>
        <v>40070344840</v>
      </c>
    </row>
    <row r="42" spans="1:17">
      <c r="A42" s="1" t="s">
        <v>17</v>
      </c>
      <c r="C42" s="12">
        <v>45877083</v>
      </c>
      <c r="D42" s="12"/>
      <c r="E42" s="12">
        <v>88973627108</v>
      </c>
      <c r="F42" s="12"/>
      <c r="G42" s="12">
        <v>76347314023</v>
      </c>
      <c r="H42" s="12"/>
      <c r="I42" s="12">
        <f t="shared" si="0"/>
        <v>12626313085</v>
      </c>
      <c r="J42" s="12"/>
      <c r="K42" s="12">
        <v>45877083</v>
      </c>
      <c r="L42" s="12"/>
      <c r="M42" s="12">
        <v>88973627108</v>
      </c>
      <c r="N42" s="12"/>
      <c r="O42" s="12">
        <v>69453519375</v>
      </c>
      <c r="P42" s="12"/>
      <c r="Q42" s="12">
        <f t="shared" si="1"/>
        <v>19520107733</v>
      </c>
    </row>
    <row r="43" spans="1:17">
      <c r="A43" s="1" t="s">
        <v>49</v>
      </c>
      <c r="C43" s="12">
        <v>37340080</v>
      </c>
      <c r="D43" s="12"/>
      <c r="E43" s="12">
        <v>170371190945</v>
      </c>
      <c r="F43" s="12"/>
      <c r="G43" s="12">
        <v>157759401072</v>
      </c>
      <c r="H43" s="12"/>
      <c r="I43" s="12">
        <f t="shared" si="0"/>
        <v>12611789873</v>
      </c>
      <c r="J43" s="12"/>
      <c r="K43" s="12">
        <v>37340080</v>
      </c>
      <c r="L43" s="12"/>
      <c r="M43" s="12">
        <v>170371190945</v>
      </c>
      <c r="N43" s="12"/>
      <c r="O43" s="12">
        <v>135781043612</v>
      </c>
      <c r="P43" s="12"/>
      <c r="Q43" s="12">
        <f t="shared" si="1"/>
        <v>34590147333</v>
      </c>
    </row>
    <row r="44" spans="1:17">
      <c r="A44" s="1" t="s">
        <v>24</v>
      </c>
      <c r="C44" s="12">
        <v>13783023</v>
      </c>
      <c r="D44" s="12"/>
      <c r="E44" s="12">
        <v>214831899726</v>
      </c>
      <c r="F44" s="12"/>
      <c r="G44" s="12">
        <v>183506417876</v>
      </c>
      <c r="H44" s="12"/>
      <c r="I44" s="12">
        <f t="shared" si="0"/>
        <v>31325481850</v>
      </c>
      <c r="J44" s="12"/>
      <c r="K44" s="12">
        <v>13783023</v>
      </c>
      <c r="L44" s="12"/>
      <c r="M44" s="12">
        <v>214831899726</v>
      </c>
      <c r="N44" s="12"/>
      <c r="O44" s="12">
        <v>170442751904</v>
      </c>
      <c r="P44" s="12"/>
      <c r="Q44" s="12">
        <f t="shared" si="1"/>
        <v>44389147822</v>
      </c>
    </row>
    <row r="45" spans="1:17">
      <c r="A45" s="1" t="s">
        <v>90</v>
      </c>
      <c r="C45" s="12">
        <v>24004460</v>
      </c>
      <c r="D45" s="12"/>
      <c r="E45" s="12">
        <v>792444847306</v>
      </c>
      <c r="F45" s="12"/>
      <c r="G45" s="12">
        <v>914279653680</v>
      </c>
      <c r="H45" s="12"/>
      <c r="I45" s="12">
        <f t="shared" si="0"/>
        <v>-121834806374</v>
      </c>
      <c r="J45" s="12"/>
      <c r="K45" s="12">
        <v>24004460</v>
      </c>
      <c r="L45" s="12"/>
      <c r="M45" s="12">
        <v>792444847306</v>
      </c>
      <c r="N45" s="12"/>
      <c r="O45" s="12">
        <v>819713790401</v>
      </c>
      <c r="P45" s="12"/>
      <c r="Q45" s="12">
        <f t="shared" si="1"/>
        <v>-27268943095</v>
      </c>
    </row>
    <row r="46" spans="1:17">
      <c r="A46" s="1" t="s">
        <v>28</v>
      </c>
      <c r="C46" s="12">
        <v>4623289</v>
      </c>
      <c r="D46" s="12"/>
      <c r="E46" s="12">
        <v>720572413690</v>
      </c>
      <c r="F46" s="12"/>
      <c r="G46" s="12">
        <v>881344862177</v>
      </c>
      <c r="H46" s="12"/>
      <c r="I46" s="12">
        <f t="shared" si="0"/>
        <v>-160772448487</v>
      </c>
      <c r="J46" s="12"/>
      <c r="K46" s="12">
        <v>4623289</v>
      </c>
      <c r="L46" s="12"/>
      <c r="M46" s="12">
        <v>720572413690</v>
      </c>
      <c r="N46" s="12"/>
      <c r="O46" s="12">
        <v>868303532964</v>
      </c>
      <c r="P46" s="12"/>
      <c r="Q46" s="12">
        <f t="shared" si="1"/>
        <v>-147731119274</v>
      </c>
    </row>
    <row r="47" spans="1:17">
      <c r="A47" s="1" t="s">
        <v>30</v>
      </c>
      <c r="C47" s="12">
        <v>578116</v>
      </c>
      <c r="D47" s="12"/>
      <c r="E47" s="12">
        <v>76719274008</v>
      </c>
      <c r="F47" s="12"/>
      <c r="G47" s="12">
        <v>71317317636</v>
      </c>
      <c r="H47" s="12"/>
      <c r="I47" s="12">
        <f t="shared" si="0"/>
        <v>5401956372</v>
      </c>
      <c r="J47" s="12"/>
      <c r="K47" s="12">
        <v>578116</v>
      </c>
      <c r="L47" s="12"/>
      <c r="M47" s="12">
        <v>76719274008</v>
      </c>
      <c r="N47" s="12"/>
      <c r="O47" s="12">
        <v>59873650933</v>
      </c>
      <c r="P47" s="12"/>
      <c r="Q47" s="12">
        <f t="shared" si="1"/>
        <v>16845623075</v>
      </c>
    </row>
    <row r="48" spans="1:17">
      <c r="A48" s="1" t="s">
        <v>97</v>
      </c>
      <c r="C48" s="12">
        <v>5500180</v>
      </c>
      <c r="D48" s="12"/>
      <c r="E48" s="12">
        <v>101202572225</v>
      </c>
      <c r="F48" s="12"/>
      <c r="G48" s="12">
        <v>92126598703</v>
      </c>
      <c r="H48" s="12"/>
      <c r="I48" s="12">
        <f t="shared" si="0"/>
        <v>9075973522</v>
      </c>
      <c r="J48" s="12"/>
      <c r="K48" s="12">
        <v>5500180</v>
      </c>
      <c r="L48" s="12"/>
      <c r="M48" s="12">
        <v>101202572225</v>
      </c>
      <c r="N48" s="12"/>
      <c r="O48" s="12">
        <v>72252106937</v>
      </c>
      <c r="P48" s="12"/>
      <c r="Q48" s="12">
        <f t="shared" si="1"/>
        <v>28950465288</v>
      </c>
    </row>
    <row r="49" spans="1:17">
      <c r="A49" s="1" t="s">
        <v>96</v>
      </c>
      <c r="C49" s="12">
        <v>4040235</v>
      </c>
      <c r="D49" s="12"/>
      <c r="E49" s="12">
        <v>248200888188</v>
      </c>
      <c r="F49" s="12"/>
      <c r="G49" s="12">
        <v>230529627540</v>
      </c>
      <c r="H49" s="12"/>
      <c r="I49" s="12">
        <f t="shared" si="0"/>
        <v>17671260648</v>
      </c>
      <c r="J49" s="12"/>
      <c r="K49" s="12">
        <v>4040235</v>
      </c>
      <c r="L49" s="12"/>
      <c r="M49" s="12">
        <v>248200888188</v>
      </c>
      <c r="N49" s="12"/>
      <c r="O49" s="12">
        <v>184945807460</v>
      </c>
      <c r="P49" s="12"/>
      <c r="Q49" s="12">
        <f t="shared" si="1"/>
        <v>63255080728</v>
      </c>
    </row>
    <row r="50" spans="1:17">
      <c r="A50" s="1" t="s">
        <v>74</v>
      </c>
      <c r="C50" s="12">
        <v>10860000</v>
      </c>
      <c r="D50" s="12"/>
      <c r="E50" s="12">
        <v>93595970610</v>
      </c>
      <c r="F50" s="12"/>
      <c r="G50" s="12">
        <v>80857418670</v>
      </c>
      <c r="H50" s="12"/>
      <c r="I50" s="12">
        <f t="shared" si="0"/>
        <v>12738551940</v>
      </c>
      <c r="J50" s="12"/>
      <c r="K50" s="12">
        <v>10860000</v>
      </c>
      <c r="L50" s="12"/>
      <c r="M50" s="12">
        <v>93595970610</v>
      </c>
      <c r="N50" s="12"/>
      <c r="O50" s="12">
        <v>76647219299</v>
      </c>
      <c r="P50" s="12"/>
      <c r="Q50" s="12">
        <f t="shared" si="1"/>
        <v>16948751311</v>
      </c>
    </row>
    <row r="51" spans="1:17">
      <c r="A51" s="1" t="s">
        <v>60</v>
      </c>
      <c r="C51" s="12">
        <v>6830702</v>
      </c>
      <c r="D51" s="12"/>
      <c r="E51" s="12">
        <v>178442759011</v>
      </c>
      <c r="F51" s="12"/>
      <c r="G51" s="12">
        <v>139815258133</v>
      </c>
      <c r="H51" s="12"/>
      <c r="I51" s="12">
        <f t="shared" si="0"/>
        <v>38627500878</v>
      </c>
      <c r="J51" s="12"/>
      <c r="K51" s="12">
        <v>6830702</v>
      </c>
      <c r="L51" s="12"/>
      <c r="M51" s="12">
        <v>178442759011</v>
      </c>
      <c r="N51" s="12"/>
      <c r="O51" s="12">
        <v>123427967715</v>
      </c>
      <c r="P51" s="12"/>
      <c r="Q51" s="12">
        <f t="shared" si="1"/>
        <v>55014791296</v>
      </c>
    </row>
    <row r="52" spans="1:17">
      <c r="A52" s="1" t="s">
        <v>98</v>
      </c>
      <c r="C52" s="12">
        <v>50872921</v>
      </c>
      <c r="D52" s="12"/>
      <c r="E52" s="12">
        <v>214518903443</v>
      </c>
      <c r="F52" s="12"/>
      <c r="G52" s="12">
        <v>196313621680</v>
      </c>
      <c r="H52" s="12"/>
      <c r="I52" s="12">
        <f t="shared" si="0"/>
        <v>18205281763</v>
      </c>
      <c r="J52" s="12"/>
      <c r="K52" s="12">
        <v>50872921</v>
      </c>
      <c r="L52" s="12"/>
      <c r="M52" s="12">
        <v>214518903443</v>
      </c>
      <c r="N52" s="12"/>
      <c r="O52" s="12">
        <v>173875989606</v>
      </c>
      <c r="P52" s="12"/>
      <c r="Q52" s="12">
        <f t="shared" si="1"/>
        <v>40642913837</v>
      </c>
    </row>
    <row r="53" spans="1:17">
      <c r="A53" s="1" t="s">
        <v>77</v>
      </c>
      <c r="C53" s="12">
        <v>3524631</v>
      </c>
      <c r="D53" s="12"/>
      <c r="E53" s="12">
        <v>45582609386</v>
      </c>
      <c r="F53" s="12"/>
      <c r="G53" s="12">
        <v>34509868040</v>
      </c>
      <c r="H53" s="12"/>
      <c r="I53" s="12">
        <f t="shared" si="0"/>
        <v>11072741346</v>
      </c>
      <c r="J53" s="12"/>
      <c r="K53" s="12">
        <v>3524631</v>
      </c>
      <c r="L53" s="12"/>
      <c r="M53" s="12">
        <v>45582609386</v>
      </c>
      <c r="N53" s="12"/>
      <c r="O53" s="12">
        <v>28309568293</v>
      </c>
      <c r="P53" s="12"/>
      <c r="Q53" s="12">
        <f t="shared" si="1"/>
        <v>17273041093</v>
      </c>
    </row>
    <row r="54" spans="1:17">
      <c r="A54" s="1" t="s">
        <v>73</v>
      </c>
      <c r="C54" s="12">
        <v>10065086</v>
      </c>
      <c r="D54" s="12"/>
      <c r="E54" s="12">
        <v>181494305112</v>
      </c>
      <c r="F54" s="12"/>
      <c r="G54" s="12">
        <v>156681412241</v>
      </c>
      <c r="H54" s="12"/>
      <c r="I54" s="12">
        <f t="shared" si="0"/>
        <v>24812892871</v>
      </c>
      <c r="J54" s="12"/>
      <c r="K54" s="12">
        <v>10065086</v>
      </c>
      <c r="L54" s="12"/>
      <c r="M54" s="12">
        <v>181494305112</v>
      </c>
      <c r="N54" s="12"/>
      <c r="O54" s="12">
        <v>108756510285</v>
      </c>
      <c r="P54" s="12"/>
      <c r="Q54" s="12">
        <f t="shared" si="1"/>
        <v>72737794827</v>
      </c>
    </row>
    <row r="55" spans="1:17">
      <c r="A55" s="1" t="s">
        <v>106</v>
      </c>
      <c r="C55" s="12">
        <v>242610</v>
      </c>
      <c r="D55" s="12"/>
      <c r="E55" s="12">
        <v>7869261932</v>
      </c>
      <c r="F55" s="12"/>
      <c r="G55" s="12">
        <v>7833617579</v>
      </c>
      <c r="H55" s="12"/>
      <c r="I55" s="12">
        <f t="shared" si="0"/>
        <v>35644353</v>
      </c>
      <c r="J55" s="12"/>
      <c r="K55" s="12">
        <v>242610</v>
      </c>
      <c r="L55" s="12"/>
      <c r="M55" s="12">
        <v>7869261932</v>
      </c>
      <c r="N55" s="12"/>
      <c r="O55" s="12">
        <v>7833617579</v>
      </c>
      <c r="P55" s="12"/>
      <c r="Q55" s="12">
        <f t="shared" si="1"/>
        <v>35644353</v>
      </c>
    </row>
    <row r="56" spans="1:17">
      <c r="A56" s="1" t="s">
        <v>75</v>
      </c>
      <c r="C56" s="12">
        <v>20249108</v>
      </c>
      <c r="D56" s="12"/>
      <c r="E56" s="12">
        <v>63787615183</v>
      </c>
      <c r="F56" s="12"/>
      <c r="G56" s="12">
        <v>85302970462</v>
      </c>
      <c r="H56" s="12"/>
      <c r="I56" s="12">
        <f t="shared" si="0"/>
        <v>-21515355279</v>
      </c>
      <c r="J56" s="12"/>
      <c r="K56" s="12">
        <v>20249108</v>
      </c>
      <c r="L56" s="12"/>
      <c r="M56" s="12">
        <v>63787615183</v>
      </c>
      <c r="N56" s="12"/>
      <c r="O56" s="12">
        <v>36392555447</v>
      </c>
      <c r="P56" s="12"/>
      <c r="Q56" s="12">
        <f t="shared" si="1"/>
        <v>27395059736</v>
      </c>
    </row>
    <row r="57" spans="1:17">
      <c r="A57" s="1" t="s">
        <v>91</v>
      </c>
      <c r="C57" s="12">
        <v>13960000</v>
      </c>
      <c r="D57" s="12"/>
      <c r="E57" s="12">
        <v>216480232800</v>
      </c>
      <c r="F57" s="12"/>
      <c r="G57" s="12">
        <v>198585324206</v>
      </c>
      <c r="H57" s="12"/>
      <c r="I57" s="12">
        <f t="shared" si="0"/>
        <v>17894908594</v>
      </c>
      <c r="J57" s="12"/>
      <c r="K57" s="12">
        <v>13960000</v>
      </c>
      <c r="L57" s="12"/>
      <c r="M57" s="12">
        <v>216480232800</v>
      </c>
      <c r="N57" s="12"/>
      <c r="O57" s="12">
        <v>175682412206</v>
      </c>
      <c r="P57" s="12"/>
      <c r="Q57" s="12">
        <f t="shared" si="1"/>
        <v>40797820594</v>
      </c>
    </row>
    <row r="58" spans="1:17">
      <c r="A58" s="1" t="s">
        <v>25</v>
      </c>
      <c r="C58" s="12">
        <v>2804702</v>
      </c>
      <c r="D58" s="12"/>
      <c r="E58" s="12">
        <v>234750780745</v>
      </c>
      <c r="F58" s="12"/>
      <c r="G58" s="12">
        <v>221368313434</v>
      </c>
      <c r="H58" s="12"/>
      <c r="I58" s="12">
        <f t="shared" si="0"/>
        <v>13382467311</v>
      </c>
      <c r="J58" s="12"/>
      <c r="K58" s="12">
        <v>2804702</v>
      </c>
      <c r="L58" s="12"/>
      <c r="M58" s="12">
        <v>234750780745</v>
      </c>
      <c r="N58" s="12"/>
      <c r="O58" s="12">
        <v>198076192485</v>
      </c>
      <c r="P58" s="12"/>
      <c r="Q58" s="12">
        <f t="shared" si="1"/>
        <v>36674588260</v>
      </c>
    </row>
    <row r="59" spans="1:17">
      <c r="A59" s="1" t="s">
        <v>84</v>
      </c>
      <c r="C59" s="12">
        <v>5630095</v>
      </c>
      <c r="D59" s="12"/>
      <c r="E59" s="12">
        <v>54063116729</v>
      </c>
      <c r="F59" s="12"/>
      <c r="G59" s="12">
        <v>52048342193</v>
      </c>
      <c r="H59" s="12"/>
      <c r="I59" s="12">
        <f t="shared" si="0"/>
        <v>2014774536</v>
      </c>
      <c r="J59" s="12"/>
      <c r="K59" s="12">
        <v>5630095</v>
      </c>
      <c r="L59" s="12"/>
      <c r="M59" s="12">
        <v>54063116729</v>
      </c>
      <c r="N59" s="12"/>
      <c r="O59" s="12">
        <v>41806571632</v>
      </c>
      <c r="P59" s="12"/>
      <c r="Q59" s="12">
        <f t="shared" si="1"/>
        <v>12256545097</v>
      </c>
    </row>
    <row r="60" spans="1:17">
      <c r="A60" s="1" t="s">
        <v>92</v>
      </c>
      <c r="C60" s="12">
        <v>14100212</v>
      </c>
      <c r="D60" s="12"/>
      <c r="E60" s="12">
        <v>460996624642</v>
      </c>
      <c r="F60" s="12"/>
      <c r="G60" s="12">
        <v>420962626938</v>
      </c>
      <c r="H60" s="12"/>
      <c r="I60" s="12">
        <f t="shared" si="0"/>
        <v>40033997704</v>
      </c>
      <c r="J60" s="12"/>
      <c r="K60" s="12">
        <v>14100212</v>
      </c>
      <c r="L60" s="12"/>
      <c r="M60" s="12">
        <v>460996624642</v>
      </c>
      <c r="N60" s="12"/>
      <c r="O60" s="12">
        <v>333518515193</v>
      </c>
      <c r="P60" s="12"/>
      <c r="Q60" s="12">
        <f t="shared" si="1"/>
        <v>127478109449</v>
      </c>
    </row>
    <row r="61" spans="1:17">
      <c r="A61" s="1" t="s">
        <v>45</v>
      </c>
      <c r="C61" s="12">
        <v>2563145</v>
      </c>
      <c r="D61" s="12"/>
      <c r="E61" s="12">
        <v>27287947816</v>
      </c>
      <c r="F61" s="12"/>
      <c r="G61" s="12">
        <v>18329388752</v>
      </c>
      <c r="H61" s="12"/>
      <c r="I61" s="12">
        <f t="shared" si="0"/>
        <v>8958559064</v>
      </c>
      <c r="J61" s="12"/>
      <c r="K61" s="12">
        <v>2563145</v>
      </c>
      <c r="L61" s="12"/>
      <c r="M61" s="12">
        <v>27287947816</v>
      </c>
      <c r="N61" s="12"/>
      <c r="O61" s="12">
        <v>16092051579</v>
      </c>
      <c r="P61" s="12"/>
      <c r="Q61" s="12">
        <f t="shared" si="1"/>
        <v>11195896237</v>
      </c>
    </row>
    <row r="62" spans="1:17">
      <c r="A62" s="1" t="s">
        <v>82</v>
      </c>
      <c r="C62" s="12">
        <v>15980119</v>
      </c>
      <c r="D62" s="12"/>
      <c r="E62" s="12">
        <v>338668995064</v>
      </c>
      <c r="F62" s="12"/>
      <c r="G62" s="12">
        <v>297050197359</v>
      </c>
      <c r="H62" s="12"/>
      <c r="I62" s="12">
        <f t="shared" si="0"/>
        <v>41618797705</v>
      </c>
      <c r="J62" s="12"/>
      <c r="K62" s="12">
        <v>15980119</v>
      </c>
      <c r="L62" s="12"/>
      <c r="M62" s="12">
        <v>338668995064</v>
      </c>
      <c r="N62" s="12"/>
      <c r="O62" s="12">
        <v>221204597785</v>
      </c>
      <c r="P62" s="12"/>
      <c r="Q62" s="12">
        <f t="shared" si="1"/>
        <v>117464397279</v>
      </c>
    </row>
    <row r="63" spans="1:17">
      <c r="A63" s="1" t="s">
        <v>100</v>
      </c>
      <c r="C63" s="12">
        <v>867402</v>
      </c>
      <c r="D63" s="12"/>
      <c r="E63" s="12">
        <v>4526765030</v>
      </c>
      <c r="F63" s="12"/>
      <c r="G63" s="12">
        <v>3333423544</v>
      </c>
      <c r="H63" s="12"/>
      <c r="I63" s="12">
        <f t="shared" si="0"/>
        <v>1193341486</v>
      </c>
      <c r="J63" s="12"/>
      <c r="K63" s="12">
        <v>867402</v>
      </c>
      <c r="L63" s="12"/>
      <c r="M63" s="12">
        <v>4526765030</v>
      </c>
      <c r="N63" s="12"/>
      <c r="O63" s="12">
        <v>3251988615</v>
      </c>
      <c r="P63" s="12"/>
      <c r="Q63" s="12">
        <f t="shared" si="1"/>
        <v>1274776415</v>
      </c>
    </row>
    <row r="64" spans="1:17">
      <c r="A64" s="1" t="s">
        <v>89</v>
      </c>
      <c r="C64" s="12">
        <v>19821452</v>
      </c>
      <c r="D64" s="12"/>
      <c r="E64" s="12">
        <v>50243961619</v>
      </c>
      <c r="F64" s="12"/>
      <c r="G64" s="12">
        <v>50873192015</v>
      </c>
      <c r="H64" s="12"/>
      <c r="I64" s="12">
        <f t="shared" si="0"/>
        <v>-629230396</v>
      </c>
      <c r="J64" s="12"/>
      <c r="K64" s="12">
        <v>19821452</v>
      </c>
      <c r="L64" s="12"/>
      <c r="M64" s="12">
        <v>50243961619</v>
      </c>
      <c r="N64" s="12"/>
      <c r="O64" s="12">
        <v>36293873458</v>
      </c>
      <c r="P64" s="12"/>
      <c r="Q64" s="12">
        <f t="shared" si="1"/>
        <v>13950088161</v>
      </c>
    </row>
    <row r="65" spans="1:17">
      <c r="A65" s="1" t="s">
        <v>42</v>
      </c>
      <c r="C65" s="12">
        <v>402038</v>
      </c>
      <c r="D65" s="12"/>
      <c r="E65" s="12">
        <v>19222966534</v>
      </c>
      <c r="F65" s="12"/>
      <c r="G65" s="12">
        <v>16165675599</v>
      </c>
      <c r="H65" s="12"/>
      <c r="I65" s="12">
        <f t="shared" si="0"/>
        <v>3057290935</v>
      </c>
      <c r="J65" s="12"/>
      <c r="K65" s="12">
        <v>402038</v>
      </c>
      <c r="L65" s="12"/>
      <c r="M65" s="12">
        <v>19222966534</v>
      </c>
      <c r="N65" s="12"/>
      <c r="O65" s="12">
        <v>16034190441</v>
      </c>
      <c r="P65" s="12"/>
      <c r="Q65" s="12">
        <f t="shared" si="1"/>
        <v>3188776093</v>
      </c>
    </row>
    <row r="66" spans="1:17">
      <c r="A66" s="1" t="s">
        <v>23</v>
      </c>
      <c r="C66" s="12">
        <v>42015988</v>
      </c>
      <c r="D66" s="12"/>
      <c r="E66" s="12">
        <v>176670149846</v>
      </c>
      <c r="F66" s="12"/>
      <c r="G66" s="12">
        <v>144927995263</v>
      </c>
      <c r="H66" s="12"/>
      <c r="I66" s="12">
        <f t="shared" si="0"/>
        <v>31742154583</v>
      </c>
      <c r="J66" s="12"/>
      <c r="K66" s="12">
        <v>42015988</v>
      </c>
      <c r="L66" s="12"/>
      <c r="M66" s="12">
        <v>176670149846</v>
      </c>
      <c r="N66" s="12"/>
      <c r="O66" s="12">
        <v>123931092268</v>
      </c>
      <c r="P66" s="12"/>
      <c r="Q66" s="12">
        <f t="shared" si="1"/>
        <v>52739057578</v>
      </c>
    </row>
    <row r="67" spans="1:17">
      <c r="A67" s="1" t="s">
        <v>27</v>
      </c>
      <c r="C67" s="12">
        <v>87186162</v>
      </c>
      <c r="D67" s="12"/>
      <c r="E67" s="12">
        <v>214501825731</v>
      </c>
      <c r="F67" s="12"/>
      <c r="G67" s="12">
        <v>198555023334</v>
      </c>
      <c r="H67" s="12"/>
      <c r="I67" s="12">
        <f t="shared" si="0"/>
        <v>15946802397</v>
      </c>
      <c r="J67" s="12"/>
      <c r="K67" s="12">
        <v>87186162</v>
      </c>
      <c r="L67" s="12"/>
      <c r="M67" s="12">
        <v>214501825731</v>
      </c>
      <c r="N67" s="12"/>
      <c r="O67" s="12">
        <v>189331298027</v>
      </c>
      <c r="P67" s="12"/>
      <c r="Q67" s="12">
        <f t="shared" si="1"/>
        <v>25170527704</v>
      </c>
    </row>
    <row r="68" spans="1:17">
      <c r="A68" s="1" t="s">
        <v>37</v>
      </c>
      <c r="C68" s="12">
        <v>9760937</v>
      </c>
      <c r="D68" s="12"/>
      <c r="E68" s="12">
        <v>32582201948</v>
      </c>
      <c r="F68" s="12"/>
      <c r="G68" s="12">
        <v>32582201948</v>
      </c>
      <c r="H68" s="12"/>
      <c r="I68" s="12">
        <f t="shared" si="0"/>
        <v>0</v>
      </c>
      <c r="J68" s="12"/>
      <c r="K68" s="12">
        <v>9760937</v>
      </c>
      <c r="L68" s="12"/>
      <c r="M68" s="12">
        <v>32582201948</v>
      </c>
      <c r="N68" s="12"/>
      <c r="O68" s="12">
        <v>39437174197</v>
      </c>
      <c r="P68" s="12"/>
      <c r="Q68" s="12">
        <f t="shared" si="1"/>
        <v>-6854972249</v>
      </c>
    </row>
    <row r="69" spans="1:17">
      <c r="A69" s="1" t="s">
        <v>81</v>
      </c>
      <c r="C69" s="12">
        <v>14500000</v>
      </c>
      <c r="D69" s="12"/>
      <c r="E69" s="12">
        <v>59096272500</v>
      </c>
      <c r="F69" s="12"/>
      <c r="G69" s="12">
        <v>46585778056</v>
      </c>
      <c r="H69" s="12"/>
      <c r="I69" s="12">
        <f t="shared" si="0"/>
        <v>12510494444</v>
      </c>
      <c r="J69" s="12"/>
      <c r="K69" s="12">
        <v>14500000</v>
      </c>
      <c r="L69" s="12"/>
      <c r="M69" s="12">
        <v>59096272500</v>
      </c>
      <c r="N69" s="12"/>
      <c r="O69" s="12">
        <v>40578510265</v>
      </c>
      <c r="P69" s="12"/>
      <c r="Q69" s="12">
        <f t="shared" si="1"/>
        <v>18517762235</v>
      </c>
    </row>
    <row r="70" spans="1:17">
      <c r="A70" s="1" t="s">
        <v>31</v>
      </c>
      <c r="C70" s="12">
        <v>1821939</v>
      </c>
      <c r="D70" s="12"/>
      <c r="E70" s="12">
        <v>202480808157</v>
      </c>
      <c r="F70" s="12"/>
      <c r="G70" s="12">
        <v>174789112659</v>
      </c>
      <c r="H70" s="12"/>
      <c r="I70" s="12">
        <f t="shared" si="0"/>
        <v>27691695498</v>
      </c>
      <c r="J70" s="12"/>
      <c r="K70" s="12">
        <v>1821939</v>
      </c>
      <c r="L70" s="12"/>
      <c r="M70" s="12">
        <v>202480808157</v>
      </c>
      <c r="N70" s="12"/>
      <c r="O70" s="12">
        <v>161787095351</v>
      </c>
      <c r="P70" s="12"/>
      <c r="Q70" s="12">
        <f t="shared" si="1"/>
        <v>40693712806</v>
      </c>
    </row>
    <row r="71" spans="1:17">
      <c r="A71" s="1" t="s">
        <v>35</v>
      </c>
      <c r="C71" s="12">
        <v>467290</v>
      </c>
      <c r="D71" s="12"/>
      <c r="E71" s="12">
        <v>66638550730</v>
      </c>
      <c r="F71" s="12"/>
      <c r="G71" s="12">
        <v>63173308932</v>
      </c>
      <c r="H71" s="12"/>
      <c r="I71" s="12">
        <f t="shared" si="0"/>
        <v>3465241798</v>
      </c>
      <c r="J71" s="12"/>
      <c r="K71" s="12">
        <v>467290</v>
      </c>
      <c r="L71" s="12"/>
      <c r="M71" s="12">
        <v>66638550730</v>
      </c>
      <c r="N71" s="12"/>
      <c r="O71" s="12">
        <v>47774814879</v>
      </c>
      <c r="P71" s="12"/>
      <c r="Q71" s="12">
        <f t="shared" si="1"/>
        <v>18863735851</v>
      </c>
    </row>
    <row r="72" spans="1:17">
      <c r="A72" s="1" t="s">
        <v>108</v>
      </c>
      <c r="C72" s="12">
        <v>3200000</v>
      </c>
      <c r="D72" s="12"/>
      <c r="E72" s="12">
        <v>39443904000</v>
      </c>
      <c r="F72" s="12"/>
      <c r="G72" s="12">
        <v>37730981888</v>
      </c>
      <c r="H72" s="12"/>
      <c r="I72" s="12">
        <f t="shared" si="0"/>
        <v>1712922112</v>
      </c>
      <c r="J72" s="12"/>
      <c r="K72" s="12">
        <v>3200000</v>
      </c>
      <c r="L72" s="12"/>
      <c r="M72" s="12">
        <v>39443904000</v>
      </c>
      <c r="N72" s="12"/>
      <c r="O72" s="12">
        <v>37730981888</v>
      </c>
      <c r="P72" s="12"/>
      <c r="Q72" s="12">
        <f t="shared" si="1"/>
        <v>1712922112</v>
      </c>
    </row>
    <row r="73" spans="1:17">
      <c r="A73" s="1" t="s">
        <v>57</v>
      </c>
      <c r="C73" s="12">
        <v>8868106</v>
      </c>
      <c r="D73" s="12"/>
      <c r="E73" s="12">
        <v>44596808951</v>
      </c>
      <c r="F73" s="12"/>
      <c r="G73" s="12">
        <v>37579797699</v>
      </c>
      <c r="H73" s="12"/>
      <c r="I73" s="12">
        <f t="shared" ref="I73:I98" si="2">E73-G73</f>
        <v>7017011252</v>
      </c>
      <c r="J73" s="12"/>
      <c r="K73" s="12">
        <v>8868106</v>
      </c>
      <c r="L73" s="12"/>
      <c r="M73" s="12">
        <v>44596808951</v>
      </c>
      <c r="N73" s="12"/>
      <c r="O73" s="12">
        <v>42965970909</v>
      </c>
      <c r="P73" s="12"/>
      <c r="Q73" s="12">
        <f t="shared" ref="Q73:Q98" si="3">M73-O73</f>
        <v>1630838042</v>
      </c>
    </row>
    <row r="74" spans="1:17">
      <c r="A74" s="1" t="s">
        <v>34</v>
      </c>
      <c r="C74" s="12">
        <v>3146248</v>
      </c>
      <c r="D74" s="12"/>
      <c r="E74" s="12">
        <v>96015104209</v>
      </c>
      <c r="F74" s="12"/>
      <c r="G74" s="12">
        <v>87101649909</v>
      </c>
      <c r="H74" s="12"/>
      <c r="I74" s="12">
        <f t="shared" si="2"/>
        <v>8913454300</v>
      </c>
      <c r="J74" s="12"/>
      <c r="K74" s="12">
        <v>3146248</v>
      </c>
      <c r="L74" s="12"/>
      <c r="M74" s="12">
        <v>96015104209</v>
      </c>
      <c r="N74" s="12"/>
      <c r="O74" s="12">
        <v>53047795466</v>
      </c>
      <c r="P74" s="12"/>
      <c r="Q74" s="12">
        <f t="shared" si="3"/>
        <v>42967308743</v>
      </c>
    </row>
    <row r="75" spans="1:17">
      <c r="A75" s="1" t="s">
        <v>80</v>
      </c>
      <c r="C75" s="12">
        <v>236583</v>
      </c>
      <c r="D75" s="12"/>
      <c r="E75" s="12">
        <v>8242895356</v>
      </c>
      <c r="F75" s="12"/>
      <c r="G75" s="12">
        <v>6993733263</v>
      </c>
      <c r="H75" s="12"/>
      <c r="I75" s="12">
        <f t="shared" si="2"/>
        <v>1249162093</v>
      </c>
      <c r="J75" s="12"/>
      <c r="K75" s="12">
        <v>236583</v>
      </c>
      <c r="L75" s="12"/>
      <c r="M75" s="12">
        <v>8242895356</v>
      </c>
      <c r="N75" s="12"/>
      <c r="O75" s="12">
        <v>6667220642</v>
      </c>
      <c r="P75" s="12"/>
      <c r="Q75" s="12">
        <f t="shared" si="3"/>
        <v>1575674714</v>
      </c>
    </row>
    <row r="76" spans="1:17">
      <c r="A76" s="1" t="s">
        <v>68</v>
      </c>
      <c r="C76" s="12">
        <v>3101511</v>
      </c>
      <c r="D76" s="12"/>
      <c r="E76" s="12">
        <v>233387415622</v>
      </c>
      <c r="F76" s="12"/>
      <c r="G76" s="12">
        <v>199319635667</v>
      </c>
      <c r="H76" s="12"/>
      <c r="I76" s="12">
        <f t="shared" si="2"/>
        <v>34067779955</v>
      </c>
      <c r="J76" s="12"/>
      <c r="K76" s="12">
        <v>3101511</v>
      </c>
      <c r="L76" s="12"/>
      <c r="M76" s="12">
        <v>233387415622</v>
      </c>
      <c r="N76" s="12"/>
      <c r="O76" s="12">
        <v>167587369691</v>
      </c>
      <c r="P76" s="12"/>
      <c r="Q76" s="12">
        <f t="shared" si="3"/>
        <v>65800045931</v>
      </c>
    </row>
    <row r="77" spans="1:17">
      <c r="A77" s="1" t="s">
        <v>29</v>
      </c>
      <c r="C77" s="12">
        <v>18989479</v>
      </c>
      <c r="D77" s="12"/>
      <c r="E77" s="12">
        <v>238976383655</v>
      </c>
      <c r="F77" s="12"/>
      <c r="G77" s="12">
        <v>195560452975</v>
      </c>
      <c r="H77" s="12"/>
      <c r="I77" s="12">
        <f t="shared" si="2"/>
        <v>43415930680</v>
      </c>
      <c r="J77" s="12"/>
      <c r="K77" s="12">
        <v>18989479</v>
      </c>
      <c r="L77" s="12"/>
      <c r="M77" s="12">
        <v>238976383655</v>
      </c>
      <c r="N77" s="12"/>
      <c r="O77" s="12">
        <v>162526592675</v>
      </c>
      <c r="P77" s="12"/>
      <c r="Q77" s="12">
        <f t="shared" si="3"/>
        <v>76449790980</v>
      </c>
    </row>
    <row r="78" spans="1:17">
      <c r="A78" s="1" t="s">
        <v>61</v>
      </c>
      <c r="C78" s="12">
        <v>23343333</v>
      </c>
      <c r="D78" s="12"/>
      <c r="E78" s="12">
        <v>92307262990</v>
      </c>
      <c r="F78" s="12"/>
      <c r="G78" s="12">
        <v>79428798697</v>
      </c>
      <c r="H78" s="12"/>
      <c r="I78" s="12">
        <f t="shared" si="2"/>
        <v>12878464293</v>
      </c>
      <c r="J78" s="12"/>
      <c r="K78" s="12">
        <v>23343333</v>
      </c>
      <c r="L78" s="12"/>
      <c r="M78" s="12">
        <v>92307262990</v>
      </c>
      <c r="N78" s="12"/>
      <c r="O78" s="12">
        <v>68476302937</v>
      </c>
      <c r="P78" s="12"/>
      <c r="Q78" s="12">
        <f t="shared" si="3"/>
        <v>23830960053</v>
      </c>
    </row>
    <row r="79" spans="1:17">
      <c r="A79" s="1" t="s">
        <v>59</v>
      </c>
      <c r="C79" s="12">
        <v>327856369</v>
      </c>
      <c r="D79" s="12"/>
      <c r="E79" s="12">
        <v>353933507234</v>
      </c>
      <c r="F79" s="12"/>
      <c r="G79" s="12">
        <v>298278229757</v>
      </c>
      <c r="H79" s="12"/>
      <c r="I79" s="12">
        <f t="shared" si="2"/>
        <v>55655277477</v>
      </c>
      <c r="J79" s="12"/>
      <c r="K79" s="12">
        <v>327856369</v>
      </c>
      <c r="L79" s="12"/>
      <c r="M79" s="12">
        <v>353933507234</v>
      </c>
      <c r="N79" s="12"/>
      <c r="O79" s="12">
        <v>282790535264</v>
      </c>
      <c r="P79" s="12"/>
      <c r="Q79" s="12">
        <f t="shared" si="3"/>
        <v>71142971970</v>
      </c>
    </row>
    <row r="80" spans="1:17">
      <c r="A80" s="1" t="s">
        <v>76</v>
      </c>
      <c r="C80" s="12">
        <v>84855799</v>
      </c>
      <c r="D80" s="12"/>
      <c r="E80" s="12">
        <v>36608293636</v>
      </c>
      <c r="F80" s="12"/>
      <c r="G80" s="12">
        <v>36608293636</v>
      </c>
      <c r="H80" s="12"/>
      <c r="I80" s="12">
        <f t="shared" si="2"/>
        <v>0</v>
      </c>
      <c r="J80" s="12"/>
      <c r="K80" s="12">
        <v>84855799</v>
      </c>
      <c r="L80" s="12"/>
      <c r="M80" s="12">
        <v>36608293636</v>
      </c>
      <c r="N80" s="12"/>
      <c r="O80" s="12">
        <v>36608293636</v>
      </c>
      <c r="P80" s="12"/>
      <c r="Q80" s="12">
        <f t="shared" si="3"/>
        <v>0</v>
      </c>
    </row>
    <row r="81" spans="1:17">
      <c r="A81" s="1" t="s">
        <v>26</v>
      </c>
      <c r="C81" s="12">
        <v>4018000</v>
      </c>
      <c r="D81" s="12"/>
      <c r="E81" s="12">
        <v>136238508819</v>
      </c>
      <c r="F81" s="12"/>
      <c r="G81" s="12">
        <v>123417470610</v>
      </c>
      <c r="H81" s="12"/>
      <c r="I81" s="12">
        <f t="shared" si="2"/>
        <v>12821038209</v>
      </c>
      <c r="J81" s="12"/>
      <c r="K81" s="12">
        <v>4018000</v>
      </c>
      <c r="L81" s="12"/>
      <c r="M81" s="12">
        <v>136238508819</v>
      </c>
      <c r="N81" s="12"/>
      <c r="O81" s="12">
        <v>92039876787</v>
      </c>
      <c r="P81" s="12"/>
      <c r="Q81" s="12">
        <f t="shared" si="3"/>
        <v>44198632032</v>
      </c>
    </row>
    <row r="82" spans="1:17">
      <c r="A82" s="1" t="s">
        <v>44</v>
      </c>
      <c r="C82" s="12">
        <v>7760701</v>
      </c>
      <c r="D82" s="12"/>
      <c r="E82" s="12">
        <v>55621724017</v>
      </c>
      <c r="F82" s="12"/>
      <c r="G82" s="12">
        <v>42772253972</v>
      </c>
      <c r="H82" s="12"/>
      <c r="I82" s="12">
        <f t="shared" si="2"/>
        <v>12849470045</v>
      </c>
      <c r="J82" s="12"/>
      <c r="K82" s="12">
        <v>7760701</v>
      </c>
      <c r="L82" s="12"/>
      <c r="M82" s="12">
        <v>55621724017</v>
      </c>
      <c r="N82" s="12"/>
      <c r="O82" s="12">
        <v>35570738010</v>
      </c>
      <c r="P82" s="12"/>
      <c r="Q82" s="12">
        <f t="shared" si="3"/>
        <v>20050986007</v>
      </c>
    </row>
    <row r="83" spans="1:17">
      <c r="A83" s="1" t="s">
        <v>55</v>
      </c>
      <c r="C83" s="12">
        <v>8275563</v>
      </c>
      <c r="D83" s="12"/>
      <c r="E83" s="12">
        <v>167405681193</v>
      </c>
      <c r="F83" s="12"/>
      <c r="G83" s="12">
        <v>150788507924</v>
      </c>
      <c r="H83" s="12"/>
      <c r="I83" s="12">
        <f t="shared" si="2"/>
        <v>16617173269</v>
      </c>
      <c r="J83" s="12"/>
      <c r="K83" s="12">
        <v>8275563</v>
      </c>
      <c r="L83" s="12"/>
      <c r="M83" s="12">
        <v>167405681193</v>
      </c>
      <c r="N83" s="12"/>
      <c r="O83" s="12">
        <v>130102732006</v>
      </c>
      <c r="P83" s="12"/>
      <c r="Q83" s="12">
        <f t="shared" si="3"/>
        <v>37302949187</v>
      </c>
    </row>
    <row r="84" spans="1:17">
      <c r="A84" s="1" t="s">
        <v>50</v>
      </c>
      <c r="C84" s="12">
        <v>7245780</v>
      </c>
      <c r="D84" s="12"/>
      <c r="E84" s="12">
        <v>78220970233</v>
      </c>
      <c r="F84" s="12"/>
      <c r="G84" s="12">
        <v>81488635449</v>
      </c>
      <c r="H84" s="12"/>
      <c r="I84" s="12">
        <f t="shared" si="2"/>
        <v>-3267665216</v>
      </c>
      <c r="J84" s="12"/>
      <c r="K84" s="12">
        <v>7245780</v>
      </c>
      <c r="L84" s="12"/>
      <c r="M84" s="12">
        <v>78220970233</v>
      </c>
      <c r="N84" s="12"/>
      <c r="O84" s="12">
        <v>62879288236</v>
      </c>
      <c r="P84" s="12"/>
      <c r="Q84" s="12">
        <f t="shared" si="3"/>
        <v>15341681997</v>
      </c>
    </row>
    <row r="85" spans="1:17">
      <c r="A85" s="1" t="s">
        <v>19</v>
      </c>
      <c r="C85" s="12">
        <v>34232542</v>
      </c>
      <c r="D85" s="12"/>
      <c r="E85" s="12">
        <v>149829063425</v>
      </c>
      <c r="F85" s="12"/>
      <c r="G85" s="12">
        <v>117292782734</v>
      </c>
      <c r="H85" s="12"/>
      <c r="I85" s="12">
        <f t="shared" si="2"/>
        <v>32536280691</v>
      </c>
      <c r="J85" s="12"/>
      <c r="K85" s="12">
        <v>34232542</v>
      </c>
      <c r="L85" s="12"/>
      <c r="M85" s="12">
        <v>149829063425</v>
      </c>
      <c r="N85" s="12"/>
      <c r="O85" s="12">
        <v>110046885111</v>
      </c>
      <c r="P85" s="12"/>
      <c r="Q85" s="12">
        <f t="shared" si="3"/>
        <v>39782178314</v>
      </c>
    </row>
    <row r="86" spans="1:17">
      <c r="A86" s="1" t="s">
        <v>79</v>
      </c>
      <c r="C86" s="12">
        <v>11000000</v>
      </c>
      <c r="D86" s="12"/>
      <c r="E86" s="12">
        <v>57953115000</v>
      </c>
      <c r="F86" s="12"/>
      <c r="G86" s="12">
        <v>57953115000</v>
      </c>
      <c r="H86" s="12"/>
      <c r="I86" s="12">
        <f t="shared" si="2"/>
        <v>0</v>
      </c>
      <c r="J86" s="12"/>
      <c r="K86" s="12">
        <v>11000000</v>
      </c>
      <c r="L86" s="12"/>
      <c r="M86" s="12">
        <v>57953115000</v>
      </c>
      <c r="N86" s="12"/>
      <c r="O86" s="12">
        <v>57953115000</v>
      </c>
      <c r="P86" s="12"/>
      <c r="Q86" s="12">
        <f t="shared" si="3"/>
        <v>0</v>
      </c>
    </row>
    <row r="87" spans="1:17">
      <c r="A87" s="1" t="s">
        <v>105</v>
      </c>
      <c r="C87" s="12">
        <v>2750000</v>
      </c>
      <c r="D87" s="12"/>
      <c r="E87" s="12">
        <v>126977461875</v>
      </c>
      <c r="F87" s="12"/>
      <c r="G87" s="12">
        <v>119733619500</v>
      </c>
      <c r="H87" s="12"/>
      <c r="I87" s="12">
        <f t="shared" si="2"/>
        <v>7243842375</v>
      </c>
      <c r="J87" s="12"/>
      <c r="K87" s="12">
        <v>2750000</v>
      </c>
      <c r="L87" s="12"/>
      <c r="M87" s="12">
        <v>126977461875</v>
      </c>
      <c r="N87" s="12"/>
      <c r="O87" s="12">
        <v>119733619500</v>
      </c>
      <c r="P87" s="12"/>
      <c r="Q87" s="12">
        <f t="shared" si="3"/>
        <v>7243842375</v>
      </c>
    </row>
    <row r="88" spans="1:17">
      <c r="A88" s="1" t="s">
        <v>48</v>
      </c>
      <c r="C88" s="12">
        <v>10556271</v>
      </c>
      <c r="D88" s="12"/>
      <c r="E88" s="12">
        <v>44072536987</v>
      </c>
      <c r="F88" s="12"/>
      <c r="G88" s="12">
        <v>30074259763</v>
      </c>
      <c r="H88" s="12"/>
      <c r="I88" s="12">
        <f t="shared" si="2"/>
        <v>13998277224</v>
      </c>
      <c r="J88" s="12"/>
      <c r="K88" s="12">
        <v>10556271</v>
      </c>
      <c r="L88" s="12"/>
      <c r="M88" s="12">
        <v>44072536987</v>
      </c>
      <c r="N88" s="12"/>
      <c r="O88" s="12">
        <v>20189419326</v>
      </c>
      <c r="P88" s="12"/>
      <c r="Q88" s="12">
        <f t="shared" si="3"/>
        <v>23883117661</v>
      </c>
    </row>
    <row r="89" spans="1:17">
      <c r="A89" s="1" t="s">
        <v>54</v>
      </c>
      <c r="C89" s="12">
        <v>9890744</v>
      </c>
      <c r="D89" s="12"/>
      <c r="E89" s="12">
        <v>30331393215</v>
      </c>
      <c r="F89" s="12"/>
      <c r="G89" s="12">
        <v>21564702009</v>
      </c>
      <c r="H89" s="12"/>
      <c r="I89" s="12">
        <f t="shared" si="2"/>
        <v>8766691206</v>
      </c>
      <c r="J89" s="12"/>
      <c r="K89" s="12">
        <v>9890744</v>
      </c>
      <c r="L89" s="12"/>
      <c r="M89" s="12">
        <v>30331393215</v>
      </c>
      <c r="N89" s="12"/>
      <c r="O89" s="12">
        <v>18967368645</v>
      </c>
      <c r="P89" s="12"/>
      <c r="Q89" s="12">
        <f t="shared" si="3"/>
        <v>11364024570</v>
      </c>
    </row>
    <row r="90" spans="1:17">
      <c r="A90" s="1" t="s">
        <v>40</v>
      </c>
      <c r="C90" s="12">
        <v>75000</v>
      </c>
      <c r="D90" s="12"/>
      <c r="E90" s="12">
        <v>154330170843</v>
      </c>
      <c r="F90" s="12"/>
      <c r="G90" s="12">
        <v>140673937500</v>
      </c>
      <c r="H90" s="12"/>
      <c r="I90" s="12">
        <f t="shared" si="2"/>
        <v>13656233343</v>
      </c>
      <c r="J90" s="12"/>
      <c r="K90" s="12">
        <v>75000</v>
      </c>
      <c r="L90" s="12"/>
      <c r="M90" s="12">
        <v>154330170843</v>
      </c>
      <c r="N90" s="12"/>
      <c r="O90" s="12">
        <v>112434281250</v>
      </c>
      <c r="P90" s="12"/>
      <c r="Q90" s="12">
        <f t="shared" si="3"/>
        <v>41895889593</v>
      </c>
    </row>
    <row r="91" spans="1:17">
      <c r="A91" s="1" t="s">
        <v>41</v>
      </c>
      <c r="C91" s="12">
        <v>114900</v>
      </c>
      <c r="D91" s="12"/>
      <c r="E91" s="12">
        <v>236433821732</v>
      </c>
      <c r="F91" s="12"/>
      <c r="G91" s="12">
        <v>214030852692</v>
      </c>
      <c r="H91" s="12"/>
      <c r="I91" s="12">
        <f t="shared" si="2"/>
        <v>22402969040</v>
      </c>
      <c r="J91" s="12"/>
      <c r="K91" s="12">
        <v>114900</v>
      </c>
      <c r="L91" s="12"/>
      <c r="M91" s="12">
        <v>236433821732</v>
      </c>
      <c r="N91" s="12"/>
      <c r="O91" s="12">
        <v>171159133312</v>
      </c>
      <c r="P91" s="12"/>
      <c r="Q91" s="12">
        <f t="shared" si="3"/>
        <v>65274688420</v>
      </c>
    </row>
    <row r="92" spans="1:17">
      <c r="A92" s="1" t="s">
        <v>103</v>
      </c>
      <c r="C92" s="12">
        <v>452580</v>
      </c>
      <c r="D92" s="12"/>
      <c r="E92" s="12">
        <v>143146111826</v>
      </c>
      <c r="F92" s="12"/>
      <c r="G92" s="12">
        <v>144821609326</v>
      </c>
      <c r="H92" s="12"/>
      <c r="I92" s="12">
        <f t="shared" si="2"/>
        <v>-1675497500</v>
      </c>
      <c r="J92" s="12"/>
      <c r="K92" s="12">
        <v>452580</v>
      </c>
      <c r="L92" s="12"/>
      <c r="M92" s="12">
        <v>143146111826</v>
      </c>
      <c r="N92" s="12"/>
      <c r="O92" s="12">
        <v>144821609326</v>
      </c>
      <c r="P92" s="12"/>
      <c r="Q92" s="12">
        <f t="shared" si="3"/>
        <v>-1675497500</v>
      </c>
    </row>
    <row r="93" spans="1:17">
      <c r="A93" s="1" t="s">
        <v>104</v>
      </c>
      <c r="C93" s="12">
        <v>104300</v>
      </c>
      <c r="D93" s="12"/>
      <c r="E93" s="12">
        <v>214621824253</v>
      </c>
      <c r="F93" s="12"/>
      <c r="G93" s="12">
        <v>214551462300</v>
      </c>
      <c r="H93" s="12"/>
      <c r="I93" s="12">
        <f t="shared" si="2"/>
        <v>70361953</v>
      </c>
      <c r="J93" s="12"/>
      <c r="K93" s="12">
        <v>104300</v>
      </c>
      <c r="L93" s="12"/>
      <c r="M93" s="12">
        <v>214621824253</v>
      </c>
      <c r="N93" s="12"/>
      <c r="O93" s="12">
        <v>214551462300</v>
      </c>
      <c r="P93" s="12"/>
      <c r="Q93" s="12">
        <f t="shared" si="3"/>
        <v>70361953</v>
      </c>
    </row>
    <row r="94" spans="1:17">
      <c r="A94" s="1" t="s">
        <v>125</v>
      </c>
      <c r="C94" s="12">
        <v>165000</v>
      </c>
      <c r="D94" s="12"/>
      <c r="E94" s="12">
        <v>164970093750</v>
      </c>
      <c r="F94" s="12"/>
      <c r="G94" s="12">
        <v>164968444049</v>
      </c>
      <c r="H94" s="12"/>
      <c r="I94" s="12">
        <f t="shared" si="2"/>
        <v>1649701</v>
      </c>
      <c r="J94" s="12"/>
      <c r="K94" s="12">
        <v>165000</v>
      </c>
      <c r="L94" s="12"/>
      <c r="M94" s="12">
        <v>164970093750</v>
      </c>
      <c r="N94" s="12"/>
      <c r="O94" s="12">
        <v>168269495625</v>
      </c>
      <c r="P94" s="12"/>
      <c r="Q94" s="12">
        <f t="shared" si="3"/>
        <v>-3299401875</v>
      </c>
    </row>
    <row r="95" spans="1:17">
      <c r="A95" s="1" t="s">
        <v>118</v>
      </c>
      <c r="C95" s="12">
        <v>57</v>
      </c>
      <c r="D95" s="12"/>
      <c r="E95" s="12">
        <v>56466503</v>
      </c>
      <c r="F95" s="12"/>
      <c r="G95" s="12">
        <v>625894408</v>
      </c>
      <c r="H95" s="12"/>
      <c r="I95" s="12">
        <f>E95-G95</f>
        <v>-569427905</v>
      </c>
      <c r="J95" s="12"/>
      <c r="K95" s="12">
        <v>57</v>
      </c>
      <c r="L95" s="12"/>
      <c r="M95" s="12">
        <v>56466503</v>
      </c>
      <c r="N95" s="12"/>
      <c r="O95" s="12">
        <v>54429525</v>
      </c>
      <c r="P95" s="12"/>
      <c r="Q95" s="12">
        <f t="shared" si="3"/>
        <v>2036978</v>
      </c>
    </row>
    <row r="96" spans="1:17">
      <c r="A96" s="1" t="s">
        <v>122</v>
      </c>
      <c r="C96" s="12">
        <v>26800</v>
      </c>
      <c r="D96" s="12"/>
      <c r="E96" s="12">
        <v>24421092874</v>
      </c>
      <c r="F96" s="12"/>
      <c r="G96" s="12">
        <v>23861074396</v>
      </c>
      <c r="H96" s="12"/>
      <c r="I96" s="12">
        <f t="shared" si="2"/>
        <v>560018478</v>
      </c>
      <c r="J96" s="12"/>
      <c r="K96" s="12">
        <v>26800</v>
      </c>
      <c r="L96" s="12"/>
      <c r="M96" s="12">
        <v>24421092874</v>
      </c>
      <c r="N96" s="12"/>
      <c r="O96" s="12">
        <v>23451644618</v>
      </c>
      <c r="P96" s="12"/>
      <c r="Q96" s="12">
        <f t="shared" si="3"/>
        <v>969448256</v>
      </c>
    </row>
    <row r="97" spans="1:17">
      <c r="A97" s="1" t="s">
        <v>134</v>
      </c>
      <c r="C97" s="12">
        <v>102000</v>
      </c>
      <c r="D97" s="12"/>
      <c r="E97" s="12">
        <v>99024048637</v>
      </c>
      <c r="F97" s="12"/>
      <c r="G97" s="12">
        <v>98922067125</v>
      </c>
      <c r="H97" s="12"/>
      <c r="I97" s="12">
        <f t="shared" si="2"/>
        <v>101981512</v>
      </c>
      <c r="J97" s="12"/>
      <c r="K97" s="12">
        <v>102000</v>
      </c>
      <c r="L97" s="12"/>
      <c r="M97" s="12">
        <v>99024048637</v>
      </c>
      <c r="N97" s="12"/>
      <c r="O97" s="12">
        <v>99838880922</v>
      </c>
      <c r="P97" s="12"/>
      <c r="Q97" s="12">
        <f t="shared" si="3"/>
        <v>-814832285</v>
      </c>
    </row>
    <row r="98" spans="1:17">
      <c r="A98" s="1" t="s">
        <v>128</v>
      </c>
      <c r="C98" s="12">
        <v>340630</v>
      </c>
      <c r="D98" s="12"/>
      <c r="E98" s="12">
        <v>334438032117</v>
      </c>
      <c r="F98" s="12"/>
      <c r="G98" s="12">
        <v>335173659561</v>
      </c>
      <c r="H98" s="12"/>
      <c r="I98" s="12">
        <f t="shared" si="2"/>
        <v>-735627444</v>
      </c>
      <c r="J98" s="12"/>
      <c r="K98" s="12">
        <v>340630</v>
      </c>
      <c r="L98" s="12"/>
      <c r="M98" s="12">
        <v>334438032117</v>
      </c>
      <c r="N98" s="12"/>
      <c r="O98" s="12">
        <v>336384800990</v>
      </c>
      <c r="P98" s="12"/>
      <c r="Q98" s="12">
        <f t="shared" si="3"/>
        <v>-1946768873</v>
      </c>
    </row>
    <row r="99" spans="1:17" ht="24.75" thickBot="1">
      <c r="C99" s="12"/>
      <c r="D99" s="12"/>
      <c r="E99" s="14">
        <f>SUM(E8:E98)</f>
        <v>16027391270151</v>
      </c>
      <c r="F99" s="12"/>
      <c r="G99" s="14">
        <f>SUM(G8:G98)</f>
        <v>14629650877778</v>
      </c>
      <c r="H99" s="12"/>
      <c r="I99" s="14">
        <f>SUM(I8:I98)</f>
        <v>1397740392373</v>
      </c>
      <c r="J99" s="12"/>
      <c r="K99" s="12"/>
      <c r="L99" s="12"/>
      <c r="M99" s="14">
        <f>SUM(M8:M98)</f>
        <v>16027391270151</v>
      </c>
      <c r="N99" s="12"/>
      <c r="O99" s="14">
        <f>SUM(O8:O98)</f>
        <v>12713071353337</v>
      </c>
      <c r="P99" s="12"/>
      <c r="Q99" s="14">
        <f>SUM(Q8:Q98)</f>
        <v>3314319916814</v>
      </c>
    </row>
    <row r="100" spans="1:17" ht="24.75" thickTop="1"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>
      <c r="I102" s="5"/>
      <c r="J102" s="5"/>
      <c r="K102" s="5"/>
      <c r="L102" s="5"/>
      <c r="M102" s="5"/>
      <c r="N102" s="5"/>
      <c r="O102" s="5"/>
      <c r="P102" s="5"/>
      <c r="Q102" s="5"/>
    </row>
    <row r="103" spans="1:17">
      <c r="I103" s="5"/>
      <c r="J103" s="5"/>
      <c r="K103" s="5"/>
      <c r="L103" s="5"/>
      <c r="M103" s="5"/>
      <c r="N103" s="5"/>
      <c r="O103" s="5"/>
      <c r="P103" s="5"/>
      <c r="Q103" s="5"/>
    </row>
    <row r="104" spans="1:17"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>
      <c r="I105" s="5"/>
      <c r="J105" s="5"/>
      <c r="K105" s="5"/>
      <c r="L105" s="5"/>
      <c r="M105" s="5"/>
      <c r="N105" s="5"/>
      <c r="O105" s="5"/>
      <c r="P105" s="5"/>
      <c r="Q105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78"/>
  <sheetViews>
    <sheetView rightToLeft="1" topLeftCell="A58" workbookViewId="0">
      <selection activeCell="I68" sqref="I68:T78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9.140625" style="1"/>
    <col min="21" max="21" width="16.85546875" style="1" bestFit="1" customWidth="1"/>
    <col min="22" max="22" width="13.85546875" style="1" bestFit="1" customWidth="1"/>
    <col min="23" max="23" width="14.7109375" style="1" bestFit="1" customWidth="1"/>
    <col min="24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H6" s="20" t="s">
        <v>163</v>
      </c>
      <c r="I6" s="20" t="s">
        <v>163</v>
      </c>
      <c r="K6" s="20" t="s">
        <v>164</v>
      </c>
      <c r="L6" s="20" t="s">
        <v>164</v>
      </c>
      <c r="M6" s="20" t="s">
        <v>164</v>
      </c>
      <c r="N6" s="20" t="s">
        <v>164</v>
      </c>
      <c r="O6" s="20" t="s">
        <v>164</v>
      </c>
      <c r="P6" s="20" t="s">
        <v>164</v>
      </c>
      <c r="Q6" s="20" t="s">
        <v>164</v>
      </c>
    </row>
    <row r="7" spans="1:17" ht="24.75">
      <c r="A7" s="20" t="s">
        <v>3</v>
      </c>
      <c r="C7" s="20" t="s">
        <v>7</v>
      </c>
      <c r="E7" s="20" t="s">
        <v>190</v>
      </c>
      <c r="G7" s="20" t="s">
        <v>191</v>
      </c>
      <c r="I7" s="20" t="s">
        <v>193</v>
      </c>
      <c r="K7" s="20" t="s">
        <v>7</v>
      </c>
      <c r="M7" s="20" t="s">
        <v>190</v>
      </c>
      <c r="O7" s="20" t="s">
        <v>191</v>
      </c>
      <c r="Q7" s="20" t="s">
        <v>193</v>
      </c>
    </row>
    <row r="8" spans="1:17">
      <c r="A8" s="1" t="s">
        <v>47</v>
      </c>
      <c r="C8" s="12">
        <v>3289466</v>
      </c>
      <c r="D8" s="12"/>
      <c r="E8" s="12">
        <v>38333858087</v>
      </c>
      <c r="F8" s="12"/>
      <c r="G8" s="12">
        <v>35288689330</v>
      </c>
      <c r="H8" s="12"/>
      <c r="I8" s="12">
        <f>E8-G8</f>
        <v>3045168757</v>
      </c>
      <c r="J8" s="12"/>
      <c r="K8" s="12">
        <v>3289466</v>
      </c>
      <c r="L8" s="12"/>
      <c r="M8" s="12">
        <v>38333858087</v>
      </c>
      <c r="N8" s="12"/>
      <c r="O8" s="12">
        <v>35288689330</v>
      </c>
      <c r="P8" s="12"/>
      <c r="Q8" s="12">
        <f>M8-O8</f>
        <v>3045168757</v>
      </c>
    </row>
    <row r="9" spans="1:17">
      <c r="A9" s="1" t="s">
        <v>77</v>
      </c>
      <c r="C9" s="12">
        <v>499506</v>
      </c>
      <c r="D9" s="12"/>
      <c r="E9" s="12">
        <v>4721291606</v>
      </c>
      <c r="F9" s="12"/>
      <c r="G9" s="12">
        <v>4011994256</v>
      </c>
      <c r="H9" s="12"/>
      <c r="I9" s="12">
        <f t="shared" ref="I9:I66" si="0">E9-G9</f>
        <v>709297350</v>
      </c>
      <c r="J9" s="12"/>
      <c r="K9" s="12">
        <v>499506</v>
      </c>
      <c r="L9" s="12"/>
      <c r="M9" s="12">
        <v>4721291606</v>
      </c>
      <c r="N9" s="12"/>
      <c r="O9" s="12">
        <v>4011994256</v>
      </c>
      <c r="P9" s="12"/>
      <c r="Q9" s="12">
        <f t="shared" ref="Q9:Q66" si="1">M9-O9</f>
        <v>709297350</v>
      </c>
    </row>
    <row r="10" spans="1:17">
      <c r="A10" s="1" t="s">
        <v>78</v>
      </c>
      <c r="C10" s="12">
        <v>633607</v>
      </c>
      <c r="D10" s="12"/>
      <c r="E10" s="12">
        <v>5897234711</v>
      </c>
      <c r="F10" s="12"/>
      <c r="G10" s="12">
        <v>3733975100</v>
      </c>
      <c r="H10" s="12"/>
      <c r="I10" s="12">
        <f t="shared" si="0"/>
        <v>2163259611</v>
      </c>
      <c r="J10" s="12"/>
      <c r="K10" s="12">
        <v>633607</v>
      </c>
      <c r="L10" s="12"/>
      <c r="M10" s="12">
        <v>5897234711</v>
      </c>
      <c r="N10" s="12"/>
      <c r="O10" s="12">
        <v>3733975100</v>
      </c>
      <c r="P10" s="12"/>
      <c r="Q10" s="12">
        <f t="shared" si="1"/>
        <v>2163259611</v>
      </c>
    </row>
    <row r="11" spans="1:17">
      <c r="A11" s="1" t="s">
        <v>39</v>
      </c>
      <c r="C11" s="12">
        <v>104300</v>
      </c>
      <c r="D11" s="12"/>
      <c r="E11" s="12">
        <v>214551462300</v>
      </c>
      <c r="F11" s="12"/>
      <c r="G11" s="12">
        <v>155837759000</v>
      </c>
      <c r="H11" s="12"/>
      <c r="I11" s="12">
        <f t="shared" si="0"/>
        <v>58713703300</v>
      </c>
      <c r="J11" s="12"/>
      <c r="K11" s="12">
        <v>104300</v>
      </c>
      <c r="L11" s="12"/>
      <c r="M11" s="12">
        <v>214551462300</v>
      </c>
      <c r="N11" s="12"/>
      <c r="O11" s="12">
        <v>155837759000</v>
      </c>
      <c r="P11" s="12"/>
      <c r="Q11" s="12">
        <f t="shared" si="1"/>
        <v>58713703300</v>
      </c>
    </row>
    <row r="12" spans="1:17">
      <c r="A12" s="1" t="s">
        <v>75</v>
      </c>
      <c r="C12" s="12">
        <v>13108976</v>
      </c>
      <c r="D12" s="12"/>
      <c r="E12" s="12">
        <v>49453601711</v>
      </c>
      <c r="F12" s="12"/>
      <c r="G12" s="12">
        <v>23560007500</v>
      </c>
      <c r="H12" s="12"/>
      <c r="I12" s="12">
        <f t="shared" si="0"/>
        <v>25893594211</v>
      </c>
      <c r="J12" s="12"/>
      <c r="K12" s="12">
        <v>13108977</v>
      </c>
      <c r="L12" s="12"/>
      <c r="M12" s="12">
        <v>49453601712</v>
      </c>
      <c r="N12" s="12"/>
      <c r="O12" s="12">
        <v>23560009297</v>
      </c>
      <c r="P12" s="12"/>
      <c r="Q12" s="12">
        <f t="shared" si="1"/>
        <v>25893592415</v>
      </c>
    </row>
    <row r="13" spans="1:17">
      <c r="A13" s="1" t="s">
        <v>71</v>
      </c>
      <c r="C13" s="12">
        <v>638284</v>
      </c>
      <c r="D13" s="12"/>
      <c r="E13" s="12">
        <v>9496463082</v>
      </c>
      <c r="F13" s="12"/>
      <c r="G13" s="12">
        <v>7988181386</v>
      </c>
      <c r="H13" s="12"/>
      <c r="I13" s="12">
        <f t="shared" si="0"/>
        <v>1508281696</v>
      </c>
      <c r="J13" s="12"/>
      <c r="K13" s="12">
        <v>638284</v>
      </c>
      <c r="L13" s="12"/>
      <c r="M13" s="12">
        <v>9496463082</v>
      </c>
      <c r="N13" s="12"/>
      <c r="O13" s="12">
        <v>7988181386</v>
      </c>
      <c r="P13" s="12"/>
      <c r="Q13" s="12">
        <f t="shared" si="1"/>
        <v>1508281696</v>
      </c>
    </row>
    <row r="14" spans="1:17">
      <c r="A14" s="1" t="s">
        <v>80</v>
      </c>
      <c r="C14" s="12">
        <v>91884</v>
      </c>
      <c r="D14" s="12"/>
      <c r="E14" s="12">
        <v>2696208533</v>
      </c>
      <c r="F14" s="12"/>
      <c r="G14" s="12">
        <v>2589412173</v>
      </c>
      <c r="H14" s="12"/>
      <c r="I14" s="12">
        <f t="shared" si="0"/>
        <v>106796360</v>
      </c>
      <c r="J14" s="12"/>
      <c r="K14" s="12">
        <v>91884</v>
      </c>
      <c r="L14" s="12"/>
      <c r="M14" s="12">
        <v>2696208533</v>
      </c>
      <c r="N14" s="12"/>
      <c r="O14" s="12">
        <v>2589412173</v>
      </c>
      <c r="P14" s="12"/>
      <c r="Q14" s="12">
        <f t="shared" si="1"/>
        <v>106796360</v>
      </c>
    </row>
    <row r="15" spans="1:17">
      <c r="A15" s="1" t="s">
        <v>21</v>
      </c>
      <c r="C15" s="12">
        <v>5338346</v>
      </c>
      <c r="D15" s="12"/>
      <c r="E15" s="12">
        <v>49263397107</v>
      </c>
      <c r="F15" s="12"/>
      <c r="G15" s="12">
        <v>39308197258</v>
      </c>
      <c r="H15" s="12"/>
      <c r="I15" s="12">
        <f t="shared" si="0"/>
        <v>9955199849</v>
      </c>
      <c r="J15" s="12"/>
      <c r="K15" s="12">
        <v>5338346</v>
      </c>
      <c r="L15" s="12"/>
      <c r="M15" s="12">
        <v>49263397107</v>
      </c>
      <c r="N15" s="12"/>
      <c r="O15" s="12">
        <v>39308197258</v>
      </c>
      <c r="P15" s="12"/>
      <c r="Q15" s="12">
        <f t="shared" si="1"/>
        <v>9955199849</v>
      </c>
    </row>
    <row r="16" spans="1:17">
      <c r="A16" s="1" t="s">
        <v>94</v>
      </c>
      <c r="C16" s="12">
        <v>815100</v>
      </c>
      <c r="D16" s="12"/>
      <c r="E16" s="12">
        <v>9363307698</v>
      </c>
      <c r="F16" s="12"/>
      <c r="G16" s="12">
        <v>7292251423</v>
      </c>
      <c r="H16" s="12"/>
      <c r="I16" s="12">
        <f t="shared" si="0"/>
        <v>2071056275</v>
      </c>
      <c r="J16" s="12"/>
      <c r="K16" s="12">
        <v>2015100</v>
      </c>
      <c r="L16" s="12"/>
      <c r="M16" s="12">
        <v>19712612050</v>
      </c>
      <c r="N16" s="12"/>
      <c r="O16" s="12">
        <v>18027991442</v>
      </c>
      <c r="P16" s="12"/>
      <c r="Q16" s="12">
        <f t="shared" si="1"/>
        <v>1684620608</v>
      </c>
    </row>
    <row r="17" spans="1:17">
      <c r="A17" s="1" t="s">
        <v>89</v>
      </c>
      <c r="C17" s="12">
        <v>6000000</v>
      </c>
      <c r="D17" s="12"/>
      <c r="E17" s="12">
        <v>13335739735</v>
      </c>
      <c r="F17" s="12"/>
      <c r="G17" s="12">
        <v>10986240594</v>
      </c>
      <c r="H17" s="12"/>
      <c r="I17" s="12">
        <f t="shared" si="0"/>
        <v>2349499141</v>
      </c>
      <c r="J17" s="12"/>
      <c r="K17" s="12">
        <v>6000000</v>
      </c>
      <c r="L17" s="12"/>
      <c r="M17" s="12">
        <v>13335739735</v>
      </c>
      <c r="N17" s="12"/>
      <c r="O17" s="12">
        <v>10986240594</v>
      </c>
      <c r="P17" s="12"/>
      <c r="Q17" s="12">
        <f t="shared" si="1"/>
        <v>2349499141</v>
      </c>
    </row>
    <row r="18" spans="1:17">
      <c r="A18" s="1" t="s">
        <v>36</v>
      </c>
      <c r="C18" s="12">
        <v>98651</v>
      </c>
      <c r="D18" s="12"/>
      <c r="E18" s="12">
        <v>7140889282</v>
      </c>
      <c r="F18" s="12"/>
      <c r="G18" s="12">
        <v>6437903353</v>
      </c>
      <c r="H18" s="12"/>
      <c r="I18" s="12">
        <f t="shared" si="0"/>
        <v>702985929</v>
      </c>
      <c r="J18" s="12"/>
      <c r="K18" s="12">
        <v>168651</v>
      </c>
      <c r="L18" s="12"/>
      <c r="M18" s="12">
        <v>11855519169</v>
      </c>
      <c r="N18" s="12"/>
      <c r="O18" s="12">
        <v>11006060118</v>
      </c>
      <c r="P18" s="12"/>
      <c r="Q18" s="12">
        <f t="shared" si="1"/>
        <v>849459051</v>
      </c>
    </row>
    <row r="19" spans="1:17">
      <c r="A19" s="1" t="s">
        <v>92</v>
      </c>
      <c r="C19" s="12">
        <v>99595</v>
      </c>
      <c r="D19" s="12"/>
      <c r="E19" s="12">
        <v>3138376403</v>
      </c>
      <c r="F19" s="12"/>
      <c r="G19" s="12">
        <v>2355764331</v>
      </c>
      <c r="H19" s="12"/>
      <c r="I19" s="12">
        <f t="shared" si="0"/>
        <v>782612072</v>
      </c>
      <c r="J19" s="12"/>
      <c r="K19" s="12">
        <v>99595</v>
      </c>
      <c r="L19" s="12"/>
      <c r="M19" s="12">
        <v>3138376403</v>
      </c>
      <c r="N19" s="12"/>
      <c r="O19" s="12">
        <v>2355764331</v>
      </c>
      <c r="P19" s="12"/>
      <c r="Q19" s="12">
        <f t="shared" si="1"/>
        <v>782612072</v>
      </c>
    </row>
    <row r="20" spans="1:17">
      <c r="A20" s="1" t="s">
        <v>65</v>
      </c>
      <c r="C20" s="12">
        <v>689344</v>
      </c>
      <c r="D20" s="12"/>
      <c r="E20" s="12">
        <v>5760466806</v>
      </c>
      <c r="F20" s="12"/>
      <c r="G20" s="12">
        <v>4810401704</v>
      </c>
      <c r="H20" s="12"/>
      <c r="I20" s="12">
        <f t="shared" si="0"/>
        <v>950065102</v>
      </c>
      <c r="J20" s="12"/>
      <c r="K20" s="12">
        <v>689344</v>
      </c>
      <c r="L20" s="12"/>
      <c r="M20" s="12">
        <v>5760466806</v>
      </c>
      <c r="N20" s="12"/>
      <c r="O20" s="12">
        <v>4810401704</v>
      </c>
      <c r="P20" s="12"/>
      <c r="Q20" s="12">
        <f t="shared" si="1"/>
        <v>950065102</v>
      </c>
    </row>
    <row r="21" spans="1:17">
      <c r="A21" s="1" t="s">
        <v>44</v>
      </c>
      <c r="C21" s="12">
        <v>626199</v>
      </c>
      <c r="D21" s="12"/>
      <c r="E21" s="12">
        <v>4241729997</v>
      </c>
      <c r="F21" s="12"/>
      <c r="G21" s="12">
        <v>2930188828</v>
      </c>
      <c r="H21" s="12"/>
      <c r="I21" s="12">
        <f t="shared" si="0"/>
        <v>1311541169</v>
      </c>
      <c r="J21" s="12"/>
      <c r="K21" s="12">
        <v>626199</v>
      </c>
      <c r="L21" s="12"/>
      <c r="M21" s="12">
        <v>4241729997</v>
      </c>
      <c r="N21" s="12"/>
      <c r="O21" s="12">
        <v>2930188828</v>
      </c>
      <c r="P21" s="12"/>
      <c r="Q21" s="12">
        <f t="shared" si="1"/>
        <v>1311541169</v>
      </c>
    </row>
    <row r="22" spans="1:17">
      <c r="A22" s="1" t="s">
        <v>102</v>
      </c>
      <c r="C22" s="12">
        <v>6003462</v>
      </c>
      <c r="D22" s="12"/>
      <c r="E22" s="12">
        <v>121173317442</v>
      </c>
      <c r="F22" s="12"/>
      <c r="G22" s="12">
        <v>96656888458</v>
      </c>
      <c r="H22" s="12"/>
      <c r="I22" s="12">
        <f t="shared" si="0"/>
        <v>24516428984</v>
      </c>
      <c r="J22" s="12"/>
      <c r="K22" s="12">
        <v>6499214</v>
      </c>
      <c r="L22" s="12"/>
      <c r="M22" s="12">
        <v>130471516123</v>
      </c>
      <c r="N22" s="12"/>
      <c r="O22" s="12">
        <v>104638590646</v>
      </c>
      <c r="P22" s="12"/>
      <c r="Q22" s="12">
        <f t="shared" si="1"/>
        <v>25832925477</v>
      </c>
    </row>
    <row r="23" spans="1:17">
      <c r="A23" s="1" t="s">
        <v>45</v>
      </c>
      <c r="C23" s="12">
        <v>50000</v>
      </c>
      <c r="D23" s="12"/>
      <c r="E23" s="12">
        <v>342947263</v>
      </c>
      <c r="F23" s="12"/>
      <c r="G23" s="12">
        <v>305616212</v>
      </c>
      <c r="H23" s="12"/>
      <c r="I23" s="12">
        <f t="shared" si="0"/>
        <v>37331051</v>
      </c>
      <c r="J23" s="12"/>
      <c r="K23" s="12">
        <v>50000</v>
      </c>
      <c r="L23" s="12"/>
      <c r="M23" s="12">
        <v>342947263</v>
      </c>
      <c r="N23" s="12"/>
      <c r="O23" s="12">
        <v>305616212</v>
      </c>
      <c r="P23" s="12"/>
      <c r="Q23" s="12">
        <f t="shared" si="1"/>
        <v>37331051</v>
      </c>
    </row>
    <row r="24" spans="1:17">
      <c r="A24" s="1" t="s">
        <v>50</v>
      </c>
      <c r="C24" s="12">
        <v>2454083</v>
      </c>
      <c r="D24" s="12"/>
      <c r="E24" s="12">
        <v>25822309170</v>
      </c>
      <c r="F24" s="12"/>
      <c r="G24" s="12">
        <v>21296670920</v>
      </c>
      <c r="H24" s="12"/>
      <c r="I24" s="12">
        <f t="shared" si="0"/>
        <v>4525638250</v>
      </c>
      <c r="J24" s="12"/>
      <c r="K24" s="12">
        <v>2454083</v>
      </c>
      <c r="L24" s="12"/>
      <c r="M24" s="12">
        <v>25822309170</v>
      </c>
      <c r="N24" s="12"/>
      <c r="O24" s="12">
        <v>21296670920</v>
      </c>
      <c r="P24" s="12"/>
      <c r="Q24" s="12">
        <f t="shared" si="1"/>
        <v>4525638250</v>
      </c>
    </row>
    <row r="25" spans="1:17">
      <c r="A25" s="1" t="s">
        <v>107</v>
      </c>
      <c r="C25" s="12">
        <v>800000</v>
      </c>
      <c r="D25" s="12"/>
      <c r="E25" s="12">
        <v>10214149813</v>
      </c>
      <c r="F25" s="12"/>
      <c r="G25" s="12">
        <v>10657881302</v>
      </c>
      <c r="H25" s="12"/>
      <c r="I25" s="12">
        <f t="shared" si="0"/>
        <v>-443731489</v>
      </c>
      <c r="J25" s="12"/>
      <c r="K25" s="12">
        <v>2750000</v>
      </c>
      <c r="L25" s="12"/>
      <c r="M25" s="12">
        <v>32606746509</v>
      </c>
      <c r="N25" s="12"/>
      <c r="O25" s="12">
        <v>32096557652</v>
      </c>
      <c r="P25" s="12"/>
      <c r="Q25" s="12">
        <f t="shared" si="1"/>
        <v>510188857</v>
      </c>
    </row>
    <row r="26" spans="1:17">
      <c r="A26" s="1" t="s">
        <v>81</v>
      </c>
      <c r="C26" s="12">
        <v>491177</v>
      </c>
      <c r="D26" s="12"/>
      <c r="E26" s="12">
        <v>2020885373</v>
      </c>
      <c r="F26" s="12"/>
      <c r="G26" s="12">
        <v>1374567654</v>
      </c>
      <c r="H26" s="12"/>
      <c r="I26" s="12">
        <f t="shared" si="0"/>
        <v>646317719</v>
      </c>
      <c r="J26" s="12"/>
      <c r="K26" s="12">
        <v>491177</v>
      </c>
      <c r="L26" s="12"/>
      <c r="M26" s="12">
        <v>2020885373</v>
      </c>
      <c r="N26" s="12"/>
      <c r="O26" s="12">
        <v>1374567654</v>
      </c>
      <c r="P26" s="12"/>
      <c r="Q26" s="12">
        <f t="shared" si="1"/>
        <v>646317719</v>
      </c>
    </row>
    <row r="27" spans="1:17">
      <c r="A27" s="1" t="s">
        <v>56</v>
      </c>
      <c r="C27" s="12">
        <v>20000</v>
      </c>
      <c r="D27" s="12"/>
      <c r="E27" s="12">
        <v>11278292542</v>
      </c>
      <c r="F27" s="12"/>
      <c r="G27" s="12">
        <v>11186243439</v>
      </c>
      <c r="H27" s="12"/>
      <c r="I27" s="12">
        <f t="shared" si="0"/>
        <v>92049103</v>
      </c>
      <c r="J27" s="12"/>
      <c r="K27" s="12">
        <v>20000</v>
      </c>
      <c r="L27" s="12"/>
      <c r="M27" s="12">
        <v>11278292542</v>
      </c>
      <c r="N27" s="12"/>
      <c r="O27" s="12">
        <v>11186243439</v>
      </c>
      <c r="P27" s="12"/>
      <c r="Q27" s="12">
        <f t="shared" si="1"/>
        <v>92049103</v>
      </c>
    </row>
    <row r="28" spans="1:17">
      <c r="A28" s="1" t="s">
        <v>24</v>
      </c>
      <c r="C28" s="12">
        <v>200000</v>
      </c>
      <c r="D28" s="12"/>
      <c r="E28" s="12">
        <v>2932447517</v>
      </c>
      <c r="F28" s="12"/>
      <c r="G28" s="12">
        <v>2473227419</v>
      </c>
      <c r="H28" s="12"/>
      <c r="I28" s="12">
        <f t="shared" si="0"/>
        <v>459220098</v>
      </c>
      <c r="J28" s="12"/>
      <c r="K28" s="12">
        <v>1000000</v>
      </c>
      <c r="L28" s="12"/>
      <c r="M28" s="12">
        <v>12868995821</v>
      </c>
      <c r="N28" s="12"/>
      <c r="O28" s="12">
        <v>12366137090</v>
      </c>
      <c r="P28" s="12"/>
      <c r="Q28" s="12">
        <f t="shared" si="1"/>
        <v>502858731</v>
      </c>
    </row>
    <row r="29" spans="1:17">
      <c r="A29" s="1" t="s">
        <v>194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4343500</v>
      </c>
      <c r="L29" s="12"/>
      <c r="M29" s="12">
        <v>53613657174</v>
      </c>
      <c r="N29" s="12"/>
      <c r="O29" s="12">
        <v>53613657174</v>
      </c>
      <c r="P29" s="12"/>
      <c r="Q29" s="12">
        <f t="shared" si="1"/>
        <v>0</v>
      </c>
    </row>
    <row r="30" spans="1:17">
      <c r="A30" s="1" t="s">
        <v>74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1</v>
      </c>
      <c r="L30" s="12"/>
      <c r="M30" s="12">
        <v>1</v>
      </c>
      <c r="N30" s="12"/>
      <c r="O30" s="12">
        <v>7058</v>
      </c>
      <c r="P30" s="12"/>
      <c r="Q30" s="12">
        <f t="shared" si="1"/>
        <v>-7057</v>
      </c>
    </row>
    <row r="31" spans="1:17">
      <c r="A31" s="1" t="s">
        <v>63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800001</v>
      </c>
      <c r="L31" s="12"/>
      <c r="M31" s="12">
        <v>2658488903</v>
      </c>
      <c r="N31" s="12"/>
      <c r="O31" s="12">
        <v>2969429875</v>
      </c>
      <c r="P31" s="12"/>
      <c r="Q31" s="12">
        <f t="shared" si="1"/>
        <v>-310940972</v>
      </c>
    </row>
    <row r="32" spans="1:17">
      <c r="A32" s="1" t="s">
        <v>195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80000</v>
      </c>
      <c r="L32" s="12"/>
      <c r="M32" s="12">
        <v>1105383610</v>
      </c>
      <c r="N32" s="12"/>
      <c r="O32" s="12">
        <v>1093713565</v>
      </c>
      <c r="P32" s="12"/>
      <c r="Q32" s="12">
        <f t="shared" si="1"/>
        <v>11670045</v>
      </c>
    </row>
    <row r="33" spans="1:23">
      <c r="A33" s="1" t="s">
        <v>48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867402</v>
      </c>
      <c r="L33" s="12"/>
      <c r="M33" s="12">
        <v>2384586615</v>
      </c>
      <c r="N33" s="12"/>
      <c r="O33" s="12">
        <v>1658951602</v>
      </c>
      <c r="P33" s="12"/>
      <c r="Q33" s="12">
        <f t="shared" si="1"/>
        <v>725635013</v>
      </c>
    </row>
    <row r="34" spans="1:23">
      <c r="A34" s="1" t="s">
        <v>196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105629</v>
      </c>
      <c r="L34" s="12"/>
      <c r="M34" s="12">
        <v>1583621526</v>
      </c>
      <c r="N34" s="12"/>
      <c r="O34" s="12">
        <v>1516207327</v>
      </c>
      <c r="P34" s="12"/>
      <c r="Q34" s="12">
        <f t="shared" si="1"/>
        <v>67414199</v>
      </c>
    </row>
    <row r="35" spans="1:23">
      <c r="A35" s="1" t="s">
        <v>197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12">
        <v>420129</v>
      </c>
      <c r="L35" s="12"/>
      <c r="M35" s="12">
        <v>3359554778</v>
      </c>
      <c r="N35" s="12"/>
      <c r="O35" s="12">
        <v>3407854536</v>
      </c>
      <c r="P35" s="12"/>
      <c r="Q35" s="12">
        <f t="shared" si="1"/>
        <v>-48299758</v>
      </c>
    </row>
    <row r="36" spans="1:23">
      <c r="A36" s="1" t="s">
        <v>198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J36" s="12"/>
      <c r="K36" s="12">
        <v>600000</v>
      </c>
      <c r="L36" s="12"/>
      <c r="M36" s="12">
        <v>3695877937</v>
      </c>
      <c r="N36" s="12"/>
      <c r="O36" s="12">
        <v>3876795000</v>
      </c>
      <c r="P36" s="12"/>
      <c r="Q36" s="12">
        <v>-180917063</v>
      </c>
    </row>
    <row r="37" spans="1:23">
      <c r="A37" s="1" t="s">
        <v>27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12">
        <v>2400000</v>
      </c>
      <c r="L37" s="12"/>
      <c r="M37" s="12">
        <v>5149678722</v>
      </c>
      <c r="N37" s="12"/>
      <c r="O37" s="12">
        <v>5186555264</v>
      </c>
      <c r="P37" s="12"/>
      <c r="Q37" s="12">
        <v>-36876542</v>
      </c>
    </row>
    <row r="38" spans="1:23">
      <c r="A38" s="1" t="s">
        <v>199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600000</v>
      </c>
      <c r="L38" s="12"/>
      <c r="M38" s="12">
        <v>33478264008</v>
      </c>
      <c r="N38" s="12"/>
      <c r="O38" s="12">
        <v>33877224000</v>
      </c>
      <c r="P38" s="12"/>
      <c r="Q38" s="12">
        <v>-398959992</v>
      </c>
    </row>
    <row r="39" spans="1:23">
      <c r="A39" s="1" t="s">
        <v>83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1</v>
      </c>
      <c r="L39" s="12"/>
      <c r="M39" s="12">
        <v>1</v>
      </c>
      <c r="N39" s="12"/>
      <c r="O39" s="12">
        <v>3487</v>
      </c>
      <c r="P39" s="12"/>
      <c r="Q39" s="12">
        <v>-3486</v>
      </c>
    </row>
    <row r="40" spans="1:23">
      <c r="A40" s="1" t="s">
        <v>200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f t="shared" si="0"/>
        <v>0</v>
      </c>
      <c r="J40" s="12"/>
      <c r="K40" s="12">
        <v>355000</v>
      </c>
      <c r="L40" s="12"/>
      <c r="M40" s="12">
        <v>98285300</v>
      </c>
      <c r="N40" s="12"/>
      <c r="O40" s="12">
        <v>426570691</v>
      </c>
      <c r="P40" s="12"/>
      <c r="Q40" s="12">
        <v>-328285391</v>
      </c>
      <c r="U40" s="15"/>
      <c r="V40" s="4"/>
      <c r="W40" s="16"/>
    </row>
    <row r="41" spans="1:23">
      <c r="A41" s="1" t="s">
        <v>67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f t="shared" si="0"/>
        <v>0</v>
      </c>
      <c r="J41" s="12"/>
      <c r="K41" s="12">
        <v>241325</v>
      </c>
      <c r="L41" s="12"/>
      <c r="M41" s="12">
        <v>3838225879</v>
      </c>
      <c r="N41" s="12"/>
      <c r="O41" s="12">
        <v>3325147566</v>
      </c>
      <c r="P41" s="12"/>
      <c r="Q41" s="12">
        <v>513078313</v>
      </c>
      <c r="V41" s="4"/>
    </row>
    <row r="42" spans="1:23">
      <c r="A42" s="1" t="s">
        <v>201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f t="shared" si="0"/>
        <v>0</v>
      </c>
      <c r="J42" s="12"/>
      <c r="K42" s="12">
        <v>19000</v>
      </c>
      <c r="L42" s="12"/>
      <c r="M42" s="12">
        <v>1462240</v>
      </c>
      <c r="N42" s="12"/>
      <c r="O42" s="12">
        <v>147667005</v>
      </c>
      <c r="P42" s="12"/>
      <c r="Q42" s="12">
        <v>-146204765</v>
      </c>
      <c r="U42" s="15"/>
      <c r="V42" s="4"/>
    </row>
    <row r="43" spans="1:23">
      <c r="A43" s="1" t="s">
        <v>88</v>
      </c>
      <c r="C43" s="12">
        <v>0</v>
      </c>
      <c r="D43" s="12"/>
      <c r="E43" s="12">
        <v>0</v>
      </c>
      <c r="F43" s="12"/>
      <c r="G43" s="12">
        <v>0</v>
      </c>
      <c r="H43" s="12"/>
      <c r="I43" s="12">
        <f t="shared" si="0"/>
        <v>0</v>
      </c>
      <c r="J43" s="12"/>
      <c r="K43" s="12">
        <v>1200001</v>
      </c>
      <c r="L43" s="12"/>
      <c r="M43" s="12">
        <v>5277212659</v>
      </c>
      <c r="N43" s="12"/>
      <c r="O43" s="12">
        <v>5814004478</v>
      </c>
      <c r="P43" s="12"/>
      <c r="Q43" s="12">
        <v>-536791819</v>
      </c>
    </row>
    <row r="44" spans="1:23">
      <c r="A44" s="1" t="s">
        <v>86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f t="shared" si="0"/>
        <v>0</v>
      </c>
      <c r="J44" s="12"/>
      <c r="K44" s="12">
        <v>1</v>
      </c>
      <c r="L44" s="12"/>
      <c r="M44" s="12">
        <v>1</v>
      </c>
      <c r="N44" s="12"/>
      <c r="O44" s="12">
        <v>2147</v>
      </c>
      <c r="P44" s="12"/>
      <c r="Q44" s="12">
        <v>-2146</v>
      </c>
    </row>
    <row r="45" spans="1:23">
      <c r="A45" s="1" t="s">
        <v>22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f t="shared" si="0"/>
        <v>0</v>
      </c>
      <c r="J45" s="12"/>
      <c r="K45" s="12">
        <v>1766212</v>
      </c>
      <c r="L45" s="12"/>
      <c r="M45" s="12">
        <v>26209512783</v>
      </c>
      <c r="N45" s="12"/>
      <c r="O45" s="12">
        <v>24843197901</v>
      </c>
      <c r="P45" s="12"/>
      <c r="Q45" s="12">
        <v>1366314882</v>
      </c>
    </row>
    <row r="46" spans="1:23">
      <c r="A46" s="1" t="s">
        <v>202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f t="shared" si="0"/>
        <v>0</v>
      </c>
      <c r="J46" s="12"/>
      <c r="K46" s="12">
        <v>3899999</v>
      </c>
      <c r="L46" s="12"/>
      <c r="M46" s="12">
        <v>17528654542</v>
      </c>
      <c r="N46" s="12"/>
      <c r="O46" s="12">
        <v>17949556247</v>
      </c>
      <c r="P46" s="12"/>
      <c r="Q46" s="12">
        <v>-420901705</v>
      </c>
    </row>
    <row r="47" spans="1:23">
      <c r="A47" s="1" t="s">
        <v>37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f t="shared" si="0"/>
        <v>0</v>
      </c>
      <c r="J47" s="12"/>
      <c r="K47" s="12">
        <v>3939675</v>
      </c>
      <c r="L47" s="12"/>
      <c r="M47" s="12">
        <v>18233771928</v>
      </c>
      <c r="N47" s="12"/>
      <c r="O47" s="12">
        <v>19498928490</v>
      </c>
      <c r="P47" s="12"/>
      <c r="Q47" s="12">
        <v>-1265156562</v>
      </c>
    </row>
    <row r="48" spans="1:23">
      <c r="A48" s="1" t="s">
        <v>203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f t="shared" si="0"/>
        <v>0</v>
      </c>
      <c r="J48" s="12"/>
      <c r="K48" s="12">
        <v>2339999</v>
      </c>
      <c r="L48" s="12"/>
      <c r="M48" s="12">
        <v>7337189300</v>
      </c>
      <c r="N48" s="12"/>
      <c r="O48" s="12">
        <v>7492290815</v>
      </c>
      <c r="P48" s="12"/>
      <c r="Q48" s="12">
        <v>-155101515</v>
      </c>
    </row>
    <row r="49" spans="1:17">
      <c r="A49" s="1" t="s">
        <v>137</v>
      </c>
      <c r="C49" s="12">
        <v>50000</v>
      </c>
      <c r="D49" s="12"/>
      <c r="E49" s="12">
        <v>40580143517</v>
      </c>
      <c r="F49" s="12"/>
      <c r="G49" s="12">
        <v>40407322500</v>
      </c>
      <c r="H49" s="12"/>
      <c r="I49" s="12">
        <f t="shared" si="0"/>
        <v>172821017</v>
      </c>
      <c r="J49" s="12"/>
      <c r="K49" s="12">
        <v>50000</v>
      </c>
      <c r="L49" s="12"/>
      <c r="M49" s="12">
        <v>40580143517</v>
      </c>
      <c r="N49" s="12"/>
      <c r="O49" s="12">
        <v>40407322500</v>
      </c>
      <c r="P49" s="12"/>
      <c r="Q49" s="12">
        <v>172821017</v>
      </c>
    </row>
    <row r="50" spans="1:17">
      <c r="A50" s="1" t="s">
        <v>140</v>
      </c>
      <c r="C50" s="12">
        <v>186000</v>
      </c>
      <c r="D50" s="12"/>
      <c r="E50" s="12">
        <v>151202964669</v>
      </c>
      <c r="F50" s="12"/>
      <c r="G50" s="12">
        <v>149889222415</v>
      </c>
      <c r="H50" s="12"/>
      <c r="I50" s="12">
        <f t="shared" si="0"/>
        <v>1313742254</v>
      </c>
      <c r="J50" s="12"/>
      <c r="K50" s="12">
        <v>186000</v>
      </c>
      <c r="L50" s="12"/>
      <c r="M50" s="12">
        <v>151202964669</v>
      </c>
      <c r="N50" s="12"/>
      <c r="O50" s="12">
        <v>149889222415</v>
      </c>
      <c r="P50" s="12"/>
      <c r="Q50" s="12">
        <f t="shared" si="1"/>
        <v>1313742254</v>
      </c>
    </row>
    <row r="51" spans="1:17">
      <c r="A51" s="1" t="s">
        <v>118</v>
      </c>
      <c r="C51" s="12">
        <v>30200</v>
      </c>
      <c r="D51" s="12"/>
      <c r="E51" s="12">
        <v>29532847207</v>
      </c>
      <c r="F51" s="12"/>
      <c r="G51" s="12">
        <v>28838099045</v>
      </c>
      <c r="H51" s="12"/>
      <c r="I51" s="12">
        <f t="shared" si="0"/>
        <v>694748162</v>
      </c>
      <c r="J51" s="12"/>
      <c r="K51" s="12">
        <v>30200</v>
      </c>
      <c r="L51" s="12"/>
      <c r="M51" s="12">
        <v>29532847207</v>
      </c>
      <c r="N51" s="12"/>
      <c r="O51" s="12">
        <v>28838099045</v>
      </c>
      <c r="P51" s="12"/>
      <c r="Q51" s="12">
        <f t="shared" si="1"/>
        <v>694748162</v>
      </c>
    </row>
    <row r="52" spans="1:17">
      <c r="A52" s="1" t="s">
        <v>131</v>
      </c>
      <c r="C52" s="12">
        <v>150000</v>
      </c>
      <c r="D52" s="12"/>
      <c r="E52" s="12">
        <v>137094306719</v>
      </c>
      <c r="F52" s="12"/>
      <c r="G52" s="12">
        <v>147723220312</v>
      </c>
      <c r="H52" s="12"/>
      <c r="I52" s="12">
        <f t="shared" si="0"/>
        <v>-10628913593</v>
      </c>
      <c r="J52" s="12"/>
      <c r="K52" s="12">
        <v>150000</v>
      </c>
      <c r="L52" s="12"/>
      <c r="M52" s="12">
        <v>137094306719</v>
      </c>
      <c r="N52" s="12"/>
      <c r="O52" s="12">
        <v>147723220312</v>
      </c>
      <c r="P52" s="12"/>
      <c r="Q52" s="12">
        <f t="shared" si="1"/>
        <v>-10628913593</v>
      </c>
    </row>
    <row r="53" spans="1:17">
      <c r="A53" s="1" t="s">
        <v>204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f t="shared" si="0"/>
        <v>0</v>
      </c>
      <c r="J53" s="12"/>
      <c r="K53" s="12">
        <v>23800</v>
      </c>
      <c r="L53" s="12"/>
      <c r="M53" s="12">
        <v>18943745826</v>
      </c>
      <c r="N53" s="12"/>
      <c r="O53" s="12">
        <v>18955881623</v>
      </c>
      <c r="P53" s="12"/>
      <c r="Q53" s="12">
        <f t="shared" si="1"/>
        <v>-12135797</v>
      </c>
    </row>
    <row r="54" spans="1:17">
      <c r="A54" s="1" t="s">
        <v>205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J54" s="12"/>
      <c r="K54" s="12">
        <v>326016</v>
      </c>
      <c r="L54" s="12"/>
      <c r="M54" s="12">
        <v>318639590434</v>
      </c>
      <c r="N54" s="12"/>
      <c r="O54" s="12">
        <v>311442744539</v>
      </c>
      <c r="P54" s="12"/>
      <c r="Q54" s="12">
        <f t="shared" si="1"/>
        <v>7196845895</v>
      </c>
    </row>
    <row r="55" spans="1:17">
      <c r="A55" s="1" t="s">
        <v>206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f t="shared" si="0"/>
        <v>0</v>
      </c>
      <c r="J55" s="12"/>
      <c r="K55" s="12">
        <v>217644</v>
      </c>
      <c r="L55" s="12"/>
      <c r="M55" s="12">
        <v>204132570439</v>
      </c>
      <c r="N55" s="12"/>
      <c r="O55" s="12">
        <v>201719419727</v>
      </c>
      <c r="P55" s="12"/>
      <c r="Q55" s="12">
        <f t="shared" si="1"/>
        <v>2413150712</v>
      </c>
    </row>
    <row r="56" spans="1:17">
      <c r="A56" s="1" t="s">
        <v>207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f t="shared" si="0"/>
        <v>0</v>
      </c>
      <c r="J56" s="12"/>
      <c r="K56" s="12">
        <v>274550</v>
      </c>
      <c r="L56" s="12"/>
      <c r="M56" s="12">
        <v>248671139325</v>
      </c>
      <c r="N56" s="12"/>
      <c r="O56" s="12">
        <v>245403212604</v>
      </c>
      <c r="P56" s="12"/>
      <c r="Q56" s="12">
        <f t="shared" si="1"/>
        <v>3267926721</v>
      </c>
    </row>
    <row r="57" spans="1:17">
      <c r="A57" s="1" t="s">
        <v>208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J57" s="12"/>
      <c r="K57" s="12">
        <v>123766</v>
      </c>
      <c r="L57" s="12"/>
      <c r="M57" s="12">
        <v>100275668678</v>
      </c>
      <c r="N57" s="12"/>
      <c r="O57" s="12">
        <v>99921693249</v>
      </c>
      <c r="P57" s="12"/>
      <c r="Q57" s="12">
        <f t="shared" si="1"/>
        <v>353975429</v>
      </c>
    </row>
    <row r="58" spans="1:17">
      <c r="A58" s="1" t="s">
        <v>209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J58" s="12"/>
      <c r="K58" s="12">
        <v>31400</v>
      </c>
      <c r="L58" s="12"/>
      <c r="M58" s="12">
        <v>24975576358</v>
      </c>
      <c r="N58" s="12"/>
      <c r="O58" s="12">
        <v>24958475456</v>
      </c>
      <c r="P58" s="12"/>
      <c r="Q58" s="12">
        <f t="shared" si="1"/>
        <v>17100902</v>
      </c>
    </row>
    <row r="59" spans="1:17">
      <c r="A59" s="1" t="s">
        <v>210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f t="shared" si="0"/>
        <v>0</v>
      </c>
      <c r="J59" s="12"/>
      <c r="K59" s="12">
        <v>49500</v>
      </c>
      <c r="L59" s="12"/>
      <c r="M59" s="12">
        <v>32280906032</v>
      </c>
      <c r="N59" s="12"/>
      <c r="O59" s="12">
        <v>31882164588</v>
      </c>
      <c r="P59" s="12"/>
      <c r="Q59" s="12">
        <f t="shared" si="1"/>
        <v>398741444</v>
      </c>
    </row>
    <row r="60" spans="1:17">
      <c r="A60" s="1" t="s">
        <v>211</v>
      </c>
      <c r="C60" s="12">
        <v>0</v>
      </c>
      <c r="D60" s="12"/>
      <c r="E60" s="12">
        <v>0</v>
      </c>
      <c r="F60" s="12"/>
      <c r="G60" s="12">
        <v>0</v>
      </c>
      <c r="H60" s="12"/>
      <c r="I60" s="12">
        <f t="shared" si="0"/>
        <v>0</v>
      </c>
      <c r="J60" s="12"/>
      <c r="K60" s="12">
        <v>19300</v>
      </c>
      <c r="L60" s="12"/>
      <c r="M60" s="12">
        <v>12354485348</v>
      </c>
      <c r="N60" s="12"/>
      <c r="O60" s="12">
        <v>12214256422</v>
      </c>
      <c r="P60" s="12"/>
      <c r="Q60" s="12">
        <f t="shared" si="1"/>
        <v>140228926</v>
      </c>
    </row>
    <row r="61" spans="1:17">
      <c r="A61" s="1" t="s">
        <v>212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f t="shared" si="0"/>
        <v>0</v>
      </c>
      <c r="J61" s="12"/>
      <c r="K61" s="12">
        <v>13500</v>
      </c>
      <c r="L61" s="12"/>
      <c r="M61" s="12">
        <v>8312474095</v>
      </c>
      <c r="N61" s="12"/>
      <c r="O61" s="12">
        <v>8215350751</v>
      </c>
      <c r="P61" s="12"/>
      <c r="Q61" s="12">
        <f t="shared" si="1"/>
        <v>97123344</v>
      </c>
    </row>
    <row r="62" spans="1:17">
      <c r="A62" s="1" t="s">
        <v>213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f t="shared" si="0"/>
        <v>0</v>
      </c>
      <c r="J62" s="12"/>
      <c r="K62" s="12">
        <v>100</v>
      </c>
      <c r="L62" s="12"/>
      <c r="M62" s="12">
        <v>62988582</v>
      </c>
      <c r="N62" s="12"/>
      <c r="O62" s="12">
        <v>62165264</v>
      </c>
      <c r="P62" s="12"/>
      <c r="Q62" s="12">
        <f t="shared" si="1"/>
        <v>823318</v>
      </c>
    </row>
    <row r="63" spans="1:17">
      <c r="A63" s="1" t="s">
        <v>175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f t="shared" si="0"/>
        <v>0</v>
      </c>
      <c r="J63" s="12"/>
      <c r="K63" s="12">
        <v>10000</v>
      </c>
      <c r="L63" s="12"/>
      <c r="M63" s="12">
        <v>10000000000</v>
      </c>
      <c r="N63" s="12"/>
      <c r="O63" s="12">
        <v>9998177501</v>
      </c>
      <c r="P63" s="12"/>
      <c r="Q63" s="12">
        <f t="shared" si="1"/>
        <v>1822499</v>
      </c>
    </row>
    <row r="64" spans="1:17">
      <c r="A64" s="1" t="s">
        <v>128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f t="shared" si="0"/>
        <v>0</v>
      </c>
      <c r="J64" s="12"/>
      <c r="K64" s="12">
        <v>40000</v>
      </c>
      <c r="L64" s="12"/>
      <c r="M64" s="12">
        <v>39246485285</v>
      </c>
      <c r="N64" s="12"/>
      <c r="O64" s="12">
        <v>39527234389</v>
      </c>
      <c r="P64" s="12"/>
      <c r="Q64" s="12">
        <f t="shared" si="1"/>
        <v>-280749104</v>
      </c>
    </row>
    <row r="65" spans="1:17">
      <c r="A65" s="1" t="s">
        <v>173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f t="shared" si="0"/>
        <v>0</v>
      </c>
      <c r="J65" s="12"/>
      <c r="K65" s="12">
        <v>2000</v>
      </c>
      <c r="L65" s="12"/>
      <c r="M65" s="12">
        <v>1881658890</v>
      </c>
      <c r="N65" s="12"/>
      <c r="O65" s="12">
        <v>1922651456</v>
      </c>
      <c r="P65" s="12"/>
      <c r="Q65" s="12">
        <f t="shared" si="1"/>
        <v>-40992566</v>
      </c>
    </row>
    <row r="66" spans="1:17">
      <c r="A66" s="1" t="s">
        <v>170</v>
      </c>
      <c r="C66" s="12">
        <v>0</v>
      </c>
      <c r="D66" s="12"/>
      <c r="E66" s="12">
        <v>0</v>
      </c>
      <c r="F66" s="12"/>
      <c r="G66" s="12">
        <v>0</v>
      </c>
      <c r="H66" s="12"/>
      <c r="I66" s="12">
        <f t="shared" si="0"/>
        <v>0</v>
      </c>
      <c r="J66" s="12"/>
      <c r="K66" s="12">
        <v>50000</v>
      </c>
      <c r="L66" s="12"/>
      <c r="M66" s="12">
        <v>46741526563</v>
      </c>
      <c r="N66" s="12"/>
      <c r="O66" s="12">
        <v>50490846875</v>
      </c>
      <c r="P66" s="12"/>
      <c r="Q66" s="12">
        <f t="shared" si="1"/>
        <v>-3749320312</v>
      </c>
    </row>
    <row r="67" spans="1:17" ht="24.75" thickBot="1">
      <c r="C67" s="12"/>
      <c r="D67" s="12"/>
      <c r="E67" s="14">
        <f>SUM(E8:E66)</f>
        <v>949588638290</v>
      </c>
      <c r="F67" s="12"/>
      <c r="G67" s="14">
        <f>SUM(G8:G66)</f>
        <v>817939925912</v>
      </c>
      <c r="H67" s="12"/>
      <c r="I67" s="14">
        <f>SUM(I8:I66)</f>
        <v>131648712378</v>
      </c>
      <c r="J67" s="12"/>
      <c r="K67" s="12"/>
      <c r="L67" s="12"/>
      <c r="M67" s="14">
        <f>SUM(M8:M66)</f>
        <v>2258352159973</v>
      </c>
      <c r="N67" s="12"/>
      <c r="O67" s="14">
        <f>SUM(O8:O66)</f>
        <v>2115969151374</v>
      </c>
      <c r="P67" s="12"/>
      <c r="Q67" s="14">
        <f>SUM(Q8:Q66)</f>
        <v>142383008599</v>
      </c>
    </row>
    <row r="68" spans="1:17" ht="24.75" thickTop="1">
      <c r="I68" s="12"/>
      <c r="J68" s="12"/>
      <c r="K68" s="12"/>
      <c r="L68" s="12"/>
      <c r="M68" s="12"/>
      <c r="N68" s="12"/>
      <c r="O68" s="12"/>
      <c r="P68" s="12"/>
      <c r="Q68" s="12"/>
    </row>
    <row r="69" spans="1:17">
      <c r="I69" s="5"/>
      <c r="J69" s="5"/>
      <c r="K69" s="5"/>
      <c r="L69" s="5"/>
      <c r="M69" s="5"/>
      <c r="N69" s="5"/>
      <c r="O69" s="5"/>
      <c r="P69" s="5"/>
      <c r="Q69" s="5"/>
    </row>
    <row r="70" spans="1:17"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I71" s="5"/>
      <c r="J71" s="5"/>
      <c r="K71" s="5"/>
      <c r="L71" s="5"/>
      <c r="M71" s="5"/>
      <c r="N71" s="5"/>
      <c r="O71" s="5"/>
      <c r="P71" s="5"/>
      <c r="Q71" s="5"/>
    </row>
    <row r="72" spans="1:17">
      <c r="I72" s="12"/>
      <c r="J72" s="12"/>
      <c r="K72" s="12"/>
      <c r="L72" s="12"/>
      <c r="M72" s="12"/>
      <c r="N72" s="12"/>
      <c r="O72" s="12"/>
      <c r="P72" s="12"/>
      <c r="Q72" s="12"/>
    </row>
    <row r="73" spans="1:17">
      <c r="I73" s="5"/>
      <c r="J73" s="5"/>
      <c r="K73" s="5"/>
      <c r="L73" s="5"/>
      <c r="M73" s="5"/>
      <c r="N73" s="5"/>
      <c r="O73" s="5"/>
      <c r="P73" s="5"/>
      <c r="Q73" s="5"/>
    </row>
    <row r="74" spans="1:17">
      <c r="I74" s="7"/>
      <c r="J74" s="5"/>
      <c r="K74" s="5"/>
      <c r="L74" s="5"/>
      <c r="M74" s="5"/>
      <c r="N74" s="5"/>
      <c r="O74" s="5"/>
      <c r="P74" s="5"/>
      <c r="Q74" s="7"/>
    </row>
    <row r="75" spans="1:17">
      <c r="I75" s="15"/>
      <c r="Q75" s="17"/>
    </row>
    <row r="76" spans="1:17">
      <c r="I76" s="16"/>
      <c r="Q76" s="18"/>
    </row>
    <row r="77" spans="1:17">
      <c r="Q77" s="16"/>
    </row>
    <row r="78" spans="1:17">
      <c r="Q7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4"/>
  <sheetViews>
    <sheetView rightToLeft="1" topLeftCell="A4" workbookViewId="0">
      <selection activeCell="O122" sqref="O122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26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H6" s="20" t="s">
        <v>163</v>
      </c>
      <c r="I6" s="20" t="s">
        <v>163</v>
      </c>
      <c r="J6" s="20" t="s">
        <v>163</v>
      </c>
      <c r="K6" s="20" t="s">
        <v>163</v>
      </c>
      <c r="M6" s="20" t="s">
        <v>164</v>
      </c>
      <c r="N6" s="20" t="s">
        <v>164</v>
      </c>
      <c r="O6" s="20" t="s">
        <v>164</v>
      </c>
      <c r="P6" s="20" t="s">
        <v>164</v>
      </c>
      <c r="Q6" s="20" t="s">
        <v>164</v>
      </c>
      <c r="R6" s="20" t="s">
        <v>164</v>
      </c>
      <c r="S6" s="20" t="s">
        <v>164</v>
      </c>
      <c r="T6" s="20" t="s">
        <v>164</v>
      </c>
      <c r="U6" s="20" t="s">
        <v>164</v>
      </c>
    </row>
    <row r="7" spans="1:21" ht="24.75">
      <c r="A7" s="20" t="s">
        <v>3</v>
      </c>
      <c r="C7" s="20" t="s">
        <v>214</v>
      </c>
      <c r="E7" s="20" t="s">
        <v>215</v>
      </c>
      <c r="G7" s="20" t="s">
        <v>216</v>
      </c>
      <c r="I7" s="20" t="s">
        <v>148</v>
      </c>
      <c r="K7" s="20" t="s">
        <v>217</v>
      </c>
      <c r="M7" s="20" t="s">
        <v>214</v>
      </c>
      <c r="O7" s="20" t="s">
        <v>215</v>
      </c>
      <c r="Q7" s="20" t="s">
        <v>216</v>
      </c>
      <c r="S7" s="20" t="s">
        <v>148</v>
      </c>
      <c r="U7" s="20" t="s">
        <v>217</v>
      </c>
    </row>
    <row r="8" spans="1:21">
      <c r="A8" s="1" t="s">
        <v>47</v>
      </c>
      <c r="C8" s="12">
        <v>0</v>
      </c>
      <c r="D8" s="12"/>
      <c r="E8" s="12">
        <v>0</v>
      </c>
      <c r="F8" s="12"/>
      <c r="G8" s="12">
        <v>3045168757</v>
      </c>
      <c r="H8" s="12"/>
      <c r="I8" s="12">
        <f>C8+E8+G8</f>
        <v>3045168757</v>
      </c>
      <c r="J8" s="13"/>
      <c r="K8" s="9">
        <f>I8/$I$113</f>
        <v>1.720991056988228E-3</v>
      </c>
      <c r="L8" s="13"/>
      <c r="M8" s="12">
        <v>0</v>
      </c>
      <c r="N8" s="12"/>
      <c r="O8" s="12">
        <v>0</v>
      </c>
      <c r="P8" s="12"/>
      <c r="Q8" s="12">
        <v>3045168757</v>
      </c>
      <c r="R8" s="12"/>
      <c r="S8" s="12">
        <f>M8+O8+Q8</f>
        <v>3045168757</v>
      </c>
      <c r="T8" s="13"/>
      <c r="U8" s="9">
        <f>S8/$S$113</f>
        <v>8.1836603215660209E-4</v>
      </c>
    </row>
    <row r="9" spans="1:21">
      <c r="A9" s="1" t="s">
        <v>77</v>
      </c>
      <c r="C9" s="12">
        <v>0</v>
      </c>
      <c r="D9" s="12"/>
      <c r="E9" s="12">
        <v>11072741346</v>
      </c>
      <c r="F9" s="12"/>
      <c r="G9" s="12">
        <v>709297350</v>
      </c>
      <c r="H9" s="12"/>
      <c r="I9" s="12">
        <f t="shared" ref="I9:I72" si="0">C9+E9+G9</f>
        <v>11782038696</v>
      </c>
      <c r="J9" s="13"/>
      <c r="K9" s="9">
        <f t="shared" ref="K9:K72" si="1">I9/$I$113</f>
        <v>6.6586730808578451E-3</v>
      </c>
      <c r="L9" s="13"/>
      <c r="M9" s="12">
        <v>0</v>
      </c>
      <c r="N9" s="12"/>
      <c r="O9" s="12">
        <v>17273041093</v>
      </c>
      <c r="P9" s="12"/>
      <c r="Q9" s="12">
        <v>709297350</v>
      </c>
      <c r="R9" s="12"/>
      <c r="S9" s="12">
        <f t="shared" ref="S9:S72" si="2">M9+O9+Q9</f>
        <v>17982338443</v>
      </c>
      <c r="T9" s="13"/>
      <c r="U9" s="9">
        <f t="shared" ref="U9:U72" si="3">S9/$S$113</f>
        <v>4.8326172159315374E-3</v>
      </c>
    </row>
    <row r="10" spans="1:21">
      <c r="A10" s="1" t="s">
        <v>78</v>
      </c>
      <c r="C10" s="12">
        <v>0</v>
      </c>
      <c r="D10" s="12"/>
      <c r="E10" s="12">
        <v>0</v>
      </c>
      <c r="F10" s="12"/>
      <c r="G10" s="12">
        <v>2163259611</v>
      </c>
      <c r="H10" s="12"/>
      <c r="I10" s="12">
        <f t="shared" si="0"/>
        <v>2163259611</v>
      </c>
      <c r="J10" s="13"/>
      <c r="K10" s="9">
        <f t="shared" si="1"/>
        <v>1.2225760677193342E-3</v>
      </c>
      <c r="L10" s="13"/>
      <c r="M10" s="12">
        <v>0</v>
      </c>
      <c r="N10" s="12"/>
      <c r="O10" s="12">
        <v>0</v>
      </c>
      <c r="P10" s="12"/>
      <c r="Q10" s="12">
        <v>2163259611</v>
      </c>
      <c r="R10" s="12"/>
      <c r="S10" s="12">
        <f t="shared" si="2"/>
        <v>2163259611</v>
      </c>
      <c r="T10" s="13"/>
      <c r="U10" s="9">
        <f t="shared" si="3"/>
        <v>5.8135963082807385E-4</v>
      </c>
    </row>
    <row r="11" spans="1:21">
      <c r="A11" s="1" t="s">
        <v>39</v>
      </c>
      <c r="C11" s="12">
        <v>0</v>
      </c>
      <c r="D11" s="12"/>
      <c r="E11" s="12">
        <v>0</v>
      </c>
      <c r="F11" s="12"/>
      <c r="G11" s="12">
        <v>58713703300</v>
      </c>
      <c r="H11" s="12"/>
      <c r="I11" s="12">
        <f t="shared" si="0"/>
        <v>58713703300</v>
      </c>
      <c r="J11" s="13"/>
      <c r="K11" s="9">
        <f t="shared" si="1"/>
        <v>3.3182318079969783E-2</v>
      </c>
      <c r="L11" s="13"/>
      <c r="M11" s="12">
        <v>0</v>
      </c>
      <c r="N11" s="12"/>
      <c r="O11" s="12">
        <v>0</v>
      </c>
      <c r="P11" s="12"/>
      <c r="Q11" s="12">
        <v>58713703300</v>
      </c>
      <c r="R11" s="12"/>
      <c r="S11" s="12">
        <f t="shared" si="2"/>
        <v>58713703300</v>
      </c>
      <c r="T11" s="13"/>
      <c r="U11" s="9">
        <f t="shared" si="3"/>
        <v>1.5778862925868706E-2</v>
      </c>
    </row>
    <row r="12" spans="1:21">
      <c r="A12" s="1" t="s">
        <v>75</v>
      </c>
      <c r="C12" s="12">
        <v>0</v>
      </c>
      <c r="D12" s="12"/>
      <c r="E12" s="12">
        <v>-21515355278</v>
      </c>
      <c r="F12" s="12"/>
      <c r="G12" s="12">
        <v>25893594211</v>
      </c>
      <c r="H12" s="12"/>
      <c r="I12" s="12">
        <f t="shared" si="0"/>
        <v>4378238933</v>
      </c>
      <c r="J12" s="13"/>
      <c r="K12" s="9">
        <f t="shared" si="1"/>
        <v>2.4743817667674441E-3</v>
      </c>
      <c r="L12" s="13"/>
      <c r="M12" s="12">
        <v>0</v>
      </c>
      <c r="N12" s="12"/>
      <c r="O12" s="12">
        <v>27395059736</v>
      </c>
      <c r="P12" s="12"/>
      <c r="Q12" s="12">
        <v>25893592415</v>
      </c>
      <c r="R12" s="12"/>
      <c r="S12" s="12">
        <f t="shared" si="2"/>
        <v>53288652151</v>
      </c>
      <c r="T12" s="13"/>
      <c r="U12" s="9">
        <f t="shared" si="3"/>
        <v>1.4320921531701912E-2</v>
      </c>
    </row>
    <row r="13" spans="1:21">
      <c r="A13" s="1" t="s">
        <v>71</v>
      </c>
      <c r="C13" s="12">
        <v>0</v>
      </c>
      <c r="D13" s="12"/>
      <c r="E13" s="12">
        <v>0</v>
      </c>
      <c r="F13" s="12"/>
      <c r="G13" s="12">
        <v>1508281696</v>
      </c>
      <c r="H13" s="12"/>
      <c r="I13" s="12">
        <f t="shared" si="0"/>
        <v>1508281696</v>
      </c>
      <c r="J13" s="13"/>
      <c r="K13" s="9">
        <f t="shared" si="1"/>
        <v>8.5241230203355754E-4</v>
      </c>
      <c r="L13" s="13"/>
      <c r="M13" s="12">
        <v>0</v>
      </c>
      <c r="N13" s="12"/>
      <c r="O13" s="12">
        <v>0</v>
      </c>
      <c r="P13" s="12"/>
      <c r="Q13" s="12">
        <v>1508281696</v>
      </c>
      <c r="R13" s="12"/>
      <c r="S13" s="12">
        <f t="shared" si="2"/>
        <v>1508281696</v>
      </c>
      <c r="T13" s="13"/>
      <c r="U13" s="9">
        <f t="shared" si="3"/>
        <v>4.0533927851866186E-4</v>
      </c>
    </row>
    <row r="14" spans="1:21">
      <c r="A14" s="1" t="s">
        <v>80</v>
      </c>
      <c r="C14" s="12">
        <v>0</v>
      </c>
      <c r="D14" s="12"/>
      <c r="E14" s="12">
        <v>1249162093</v>
      </c>
      <c r="F14" s="12"/>
      <c r="G14" s="12">
        <v>106796360</v>
      </c>
      <c r="H14" s="12"/>
      <c r="I14" s="12">
        <f t="shared" si="0"/>
        <v>1355958453</v>
      </c>
      <c r="J14" s="13"/>
      <c r="K14" s="9">
        <f t="shared" si="1"/>
        <v>7.6632612425709074E-4</v>
      </c>
      <c r="L14" s="13"/>
      <c r="M14" s="12">
        <v>0</v>
      </c>
      <c r="N14" s="12"/>
      <c r="O14" s="12">
        <v>1575674714</v>
      </c>
      <c r="P14" s="12"/>
      <c r="Q14" s="12">
        <v>106796360</v>
      </c>
      <c r="R14" s="12"/>
      <c r="S14" s="12">
        <f t="shared" si="2"/>
        <v>1682471074</v>
      </c>
      <c r="T14" s="13"/>
      <c r="U14" s="9">
        <f t="shared" si="3"/>
        <v>4.521513541351616E-4</v>
      </c>
    </row>
    <row r="15" spans="1:21">
      <c r="A15" s="1" t="s">
        <v>21</v>
      </c>
      <c r="C15" s="12">
        <v>0</v>
      </c>
      <c r="D15" s="12"/>
      <c r="E15" s="12">
        <v>0</v>
      </c>
      <c r="F15" s="12"/>
      <c r="G15" s="12">
        <v>9955199849</v>
      </c>
      <c r="H15" s="12"/>
      <c r="I15" s="12">
        <f t="shared" si="0"/>
        <v>9955199849</v>
      </c>
      <c r="J15" s="13"/>
      <c r="K15" s="9">
        <f t="shared" si="1"/>
        <v>5.6262267472947007E-3</v>
      </c>
      <c r="L15" s="13"/>
      <c r="M15" s="12">
        <v>0</v>
      </c>
      <c r="N15" s="12"/>
      <c r="O15" s="12">
        <v>0</v>
      </c>
      <c r="P15" s="12"/>
      <c r="Q15" s="12">
        <v>9955199849</v>
      </c>
      <c r="R15" s="12"/>
      <c r="S15" s="12">
        <f t="shared" si="2"/>
        <v>9955199849</v>
      </c>
      <c r="T15" s="13"/>
      <c r="U15" s="9">
        <f t="shared" si="3"/>
        <v>2.6753845352657196E-3</v>
      </c>
    </row>
    <row r="16" spans="1:21">
      <c r="A16" s="1" t="s">
        <v>94</v>
      </c>
      <c r="C16" s="12">
        <v>0</v>
      </c>
      <c r="D16" s="12"/>
      <c r="E16" s="12">
        <v>1497166567</v>
      </c>
      <c r="F16" s="12"/>
      <c r="G16" s="12">
        <v>2071056275</v>
      </c>
      <c r="H16" s="12"/>
      <c r="I16" s="12">
        <f t="shared" si="0"/>
        <v>3568222842</v>
      </c>
      <c r="J16" s="13"/>
      <c r="K16" s="9">
        <f t="shared" si="1"/>
        <v>2.0165974664973613E-3</v>
      </c>
      <c r="L16" s="13"/>
      <c r="M16" s="12">
        <v>0</v>
      </c>
      <c r="N16" s="12"/>
      <c r="O16" s="12">
        <v>10377967814</v>
      </c>
      <c r="P16" s="12"/>
      <c r="Q16" s="12">
        <v>1684620608</v>
      </c>
      <c r="R16" s="12"/>
      <c r="S16" s="12">
        <f t="shared" si="2"/>
        <v>12062588422</v>
      </c>
      <c r="T16" s="13"/>
      <c r="U16" s="9">
        <f t="shared" si="3"/>
        <v>3.241729247930251E-3</v>
      </c>
    </row>
    <row r="17" spans="1:21">
      <c r="A17" s="1" t="s">
        <v>89</v>
      </c>
      <c r="C17" s="12">
        <v>0</v>
      </c>
      <c r="D17" s="12"/>
      <c r="E17" s="12">
        <v>-629230395</v>
      </c>
      <c r="F17" s="12"/>
      <c r="G17" s="12">
        <v>2349499141</v>
      </c>
      <c r="H17" s="12"/>
      <c r="I17" s="12">
        <f t="shared" si="0"/>
        <v>1720268746</v>
      </c>
      <c r="J17" s="13"/>
      <c r="K17" s="9">
        <f t="shared" si="1"/>
        <v>9.7221775334349842E-4</v>
      </c>
      <c r="L17" s="13"/>
      <c r="M17" s="12">
        <v>0</v>
      </c>
      <c r="N17" s="12"/>
      <c r="O17" s="12">
        <v>13950088161</v>
      </c>
      <c r="P17" s="12"/>
      <c r="Q17" s="12">
        <v>2349499141</v>
      </c>
      <c r="R17" s="12"/>
      <c r="S17" s="12">
        <f t="shared" si="2"/>
        <v>16299587302</v>
      </c>
      <c r="T17" s="13"/>
      <c r="U17" s="9">
        <f t="shared" si="3"/>
        <v>4.3803905959120129E-3</v>
      </c>
    </row>
    <row r="18" spans="1:21">
      <c r="A18" s="1" t="s">
        <v>36</v>
      </c>
      <c r="C18" s="12">
        <v>0</v>
      </c>
      <c r="D18" s="12"/>
      <c r="E18" s="12">
        <v>0</v>
      </c>
      <c r="F18" s="12"/>
      <c r="G18" s="12">
        <v>702985929</v>
      </c>
      <c r="H18" s="12"/>
      <c r="I18" s="12">
        <f t="shared" si="0"/>
        <v>702985929</v>
      </c>
      <c r="J18" s="13"/>
      <c r="K18" s="9">
        <f t="shared" si="1"/>
        <v>3.9729571447115746E-4</v>
      </c>
      <c r="L18" s="13"/>
      <c r="M18" s="12">
        <v>0</v>
      </c>
      <c r="N18" s="12"/>
      <c r="O18" s="12">
        <v>0</v>
      </c>
      <c r="P18" s="12"/>
      <c r="Q18" s="12">
        <v>849459051</v>
      </c>
      <c r="R18" s="12"/>
      <c r="S18" s="12">
        <f t="shared" si="2"/>
        <v>849459051</v>
      </c>
      <c r="T18" s="13"/>
      <c r="U18" s="9">
        <f t="shared" si="3"/>
        <v>2.2828568415079884E-4</v>
      </c>
    </row>
    <row r="19" spans="1:21">
      <c r="A19" s="1" t="s">
        <v>92</v>
      </c>
      <c r="C19" s="12">
        <v>0</v>
      </c>
      <c r="D19" s="12"/>
      <c r="E19" s="12">
        <v>40033997704</v>
      </c>
      <c r="F19" s="12"/>
      <c r="G19" s="12">
        <v>782612072</v>
      </c>
      <c r="H19" s="12"/>
      <c r="I19" s="12">
        <f t="shared" si="0"/>
        <v>40816609776</v>
      </c>
      <c r="J19" s="13"/>
      <c r="K19" s="9">
        <f t="shared" si="1"/>
        <v>2.3067693782027818E-2</v>
      </c>
      <c r="L19" s="13"/>
      <c r="M19" s="12">
        <v>0</v>
      </c>
      <c r="N19" s="12"/>
      <c r="O19" s="12">
        <v>127478109449</v>
      </c>
      <c r="P19" s="12"/>
      <c r="Q19" s="12">
        <v>782612072</v>
      </c>
      <c r="R19" s="12"/>
      <c r="S19" s="12">
        <f t="shared" si="2"/>
        <v>128260721521</v>
      </c>
      <c r="T19" s="13"/>
      <c r="U19" s="9">
        <f t="shared" si="3"/>
        <v>3.4469097159689419E-2</v>
      </c>
    </row>
    <row r="20" spans="1:21">
      <c r="A20" s="1" t="s">
        <v>65</v>
      </c>
      <c r="C20" s="12">
        <v>0</v>
      </c>
      <c r="D20" s="12"/>
      <c r="E20" s="12">
        <v>10700997906</v>
      </c>
      <c r="F20" s="12"/>
      <c r="G20" s="12">
        <v>950065102</v>
      </c>
      <c r="H20" s="12"/>
      <c r="I20" s="12">
        <f t="shared" si="0"/>
        <v>11651063008</v>
      </c>
      <c r="J20" s="13"/>
      <c r="K20" s="9">
        <f t="shared" si="1"/>
        <v>6.5846515714709742E-3</v>
      </c>
      <c r="L20" s="13"/>
      <c r="M20" s="12">
        <v>0</v>
      </c>
      <c r="N20" s="12"/>
      <c r="O20" s="12">
        <v>17970485556</v>
      </c>
      <c r="P20" s="12"/>
      <c r="Q20" s="12">
        <v>950065102</v>
      </c>
      <c r="R20" s="12"/>
      <c r="S20" s="12">
        <f t="shared" si="2"/>
        <v>18920550658</v>
      </c>
      <c r="T20" s="13"/>
      <c r="U20" s="9">
        <f t="shared" si="3"/>
        <v>5.084754640481636E-3</v>
      </c>
    </row>
    <row r="21" spans="1:21">
      <c r="A21" s="1" t="s">
        <v>44</v>
      </c>
      <c r="C21" s="12">
        <v>0</v>
      </c>
      <c r="D21" s="12"/>
      <c r="E21" s="12">
        <v>12849470045</v>
      </c>
      <c r="F21" s="12"/>
      <c r="G21" s="12">
        <v>1311541169</v>
      </c>
      <c r="H21" s="12"/>
      <c r="I21" s="12">
        <f t="shared" si="0"/>
        <v>14161011214</v>
      </c>
      <c r="J21" s="13"/>
      <c r="K21" s="9">
        <f t="shared" si="1"/>
        <v>8.0031602850193072E-3</v>
      </c>
      <c r="L21" s="13"/>
      <c r="M21" s="12">
        <v>0</v>
      </c>
      <c r="N21" s="12"/>
      <c r="O21" s="12">
        <v>20050986007</v>
      </c>
      <c r="P21" s="12"/>
      <c r="Q21" s="12">
        <v>1311541169</v>
      </c>
      <c r="R21" s="12"/>
      <c r="S21" s="12">
        <f t="shared" si="2"/>
        <v>21362527176</v>
      </c>
      <c r="T21" s="13"/>
      <c r="U21" s="9">
        <f t="shared" si="3"/>
        <v>5.7410173284070318E-3</v>
      </c>
    </row>
    <row r="22" spans="1:21">
      <c r="A22" s="1" t="s">
        <v>102</v>
      </c>
      <c r="C22" s="12">
        <v>0</v>
      </c>
      <c r="D22" s="12"/>
      <c r="E22" s="12">
        <v>0</v>
      </c>
      <c r="F22" s="12"/>
      <c r="G22" s="12">
        <v>24516428984</v>
      </c>
      <c r="H22" s="12"/>
      <c r="I22" s="12">
        <f t="shared" si="0"/>
        <v>24516428984</v>
      </c>
      <c r="J22" s="13"/>
      <c r="K22" s="9">
        <f t="shared" si="1"/>
        <v>1.3855572021669401E-2</v>
      </c>
      <c r="L22" s="13"/>
      <c r="M22" s="12">
        <v>0</v>
      </c>
      <c r="N22" s="12"/>
      <c r="O22" s="12">
        <v>0</v>
      </c>
      <c r="P22" s="12"/>
      <c r="Q22" s="12">
        <v>25832925477</v>
      </c>
      <c r="R22" s="12"/>
      <c r="S22" s="12">
        <f t="shared" si="2"/>
        <v>25832925477</v>
      </c>
      <c r="T22" s="13"/>
      <c r="U22" s="9">
        <f t="shared" si="3"/>
        <v>6.9424030024650904E-3</v>
      </c>
    </row>
    <row r="23" spans="1:21">
      <c r="A23" s="1" t="s">
        <v>45</v>
      </c>
      <c r="C23" s="12">
        <v>0</v>
      </c>
      <c r="D23" s="12"/>
      <c r="E23" s="12">
        <v>8958559064</v>
      </c>
      <c r="F23" s="12"/>
      <c r="G23" s="12">
        <v>37331051</v>
      </c>
      <c r="H23" s="12"/>
      <c r="I23" s="12">
        <f t="shared" si="0"/>
        <v>8995890115</v>
      </c>
      <c r="J23" s="13"/>
      <c r="K23" s="9">
        <f t="shared" si="1"/>
        <v>5.0840684615508823E-3</v>
      </c>
      <c r="L23" s="13"/>
      <c r="M23" s="12">
        <v>0</v>
      </c>
      <c r="N23" s="12"/>
      <c r="O23" s="12">
        <v>11195896237</v>
      </c>
      <c r="P23" s="12"/>
      <c r="Q23" s="12">
        <v>37331051</v>
      </c>
      <c r="R23" s="12"/>
      <c r="S23" s="12">
        <f t="shared" si="2"/>
        <v>11233227288</v>
      </c>
      <c r="T23" s="13"/>
      <c r="U23" s="9">
        <f t="shared" si="3"/>
        <v>3.0188447267041982E-3</v>
      </c>
    </row>
    <row r="24" spans="1:21">
      <c r="A24" s="1" t="s">
        <v>50</v>
      </c>
      <c r="C24" s="12">
        <v>0</v>
      </c>
      <c r="D24" s="12"/>
      <c r="E24" s="12">
        <v>-3267665215</v>
      </c>
      <c r="F24" s="12"/>
      <c r="G24" s="12">
        <v>4525638250</v>
      </c>
      <c r="H24" s="12"/>
      <c r="I24" s="12">
        <f t="shared" si="0"/>
        <v>1257973035</v>
      </c>
      <c r="J24" s="13"/>
      <c r="K24" s="9">
        <f t="shared" si="1"/>
        <v>7.1094921691636779E-4</v>
      </c>
      <c r="L24" s="13"/>
      <c r="M24" s="12">
        <v>0</v>
      </c>
      <c r="N24" s="12"/>
      <c r="O24" s="12">
        <v>15341681997</v>
      </c>
      <c r="P24" s="12"/>
      <c r="Q24" s="12">
        <v>4525638250</v>
      </c>
      <c r="R24" s="12"/>
      <c r="S24" s="12">
        <f t="shared" si="2"/>
        <v>19867320247</v>
      </c>
      <c r="T24" s="13"/>
      <c r="U24" s="9">
        <f t="shared" si="3"/>
        <v>5.3391917944605105E-3</v>
      </c>
    </row>
    <row r="25" spans="1:21">
      <c r="A25" s="1" t="s">
        <v>107</v>
      </c>
      <c r="C25" s="12">
        <v>0</v>
      </c>
      <c r="D25" s="12"/>
      <c r="E25" s="12">
        <v>0</v>
      </c>
      <c r="F25" s="12"/>
      <c r="G25" s="12">
        <v>-443731489</v>
      </c>
      <c r="H25" s="12"/>
      <c r="I25" s="12">
        <f t="shared" si="0"/>
        <v>-443731489</v>
      </c>
      <c r="J25" s="13"/>
      <c r="K25" s="9">
        <f t="shared" si="1"/>
        <v>-2.5077688141835559E-4</v>
      </c>
      <c r="L25" s="13"/>
      <c r="M25" s="12">
        <v>0</v>
      </c>
      <c r="N25" s="12"/>
      <c r="O25" s="12">
        <v>0</v>
      </c>
      <c r="P25" s="12"/>
      <c r="Q25" s="12">
        <v>510188857</v>
      </c>
      <c r="R25" s="12"/>
      <c r="S25" s="12">
        <f t="shared" si="2"/>
        <v>510188857</v>
      </c>
      <c r="T25" s="13"/>
      <c r="U25" s="9">
        <f t="shared" si="3"/>
        <v>1.3710938994557735E-4</v>
      </c>
    </row>
    <row r="26" spans="1:21">
      <c r="A26" s="1" t="s">
        <v>81</v>
      </c>
      <c r="C26" s="12">
        <v>0</v>
      </c>
      <c r="D26" s="12"/>
      <c r="E26" s="12">
        <v>12510494444</v>
      </c>
      <c r="F26" s="12"/>
      <c r="G26" s="12">
        <v>646317719</v>
      </c>
      <c r="H26" s="12"/>
      <c r="I26" s="12">
        <f t="shared" si="0"/>
        <v>13156812163</v>
      </c>
      <c r="J26" s="13"/>
      <c r="K26" s="9">
        <f t="shared" si="1"/>
        <v>7.435632596370075E-3</v>
      </c>
      <c r="L26" s="13"/>
      <c r="M26" s="12">
        <v>0</v>
      </c>
      <c r="N26" s="12"/>
      <c r="O26" s="12">
        <v>18517762235</v>
      </c>
      <c r="P26" s="12"/>
      <c r="Q26" s="12">
        <v>646317719</v>
      </c>
      <c r="R26" s="12"/>
      <c r="S26" s="12">
        <f t="shared" si="2"/>
        <v>19164079954</v>
      </c>
      <c r="T26" s="13"/>
      <c r="U26" s="9">
        <f t="shared" si="3"/>
        <v>5.1502012937166284E-3</v>
      </c>
    </row>
    <row r="27" spans="1:21">
      <c r="A27" s="1" t="s">
        <v>56</v>
      </c>
      <c r="C27" s="12">
        <v>0</v>
      </c>
      <c r="D27" s="12"/>
      <c r="E27" s="12">
        <v>11232271847</v>
      </c>
      <c r="F27" s="12"/>
      <c r="G27" s="12">
        <v>92049103</v>
      </c>
      <c r="H27" s="12"/>
      <c r="I27" s="12">
        <f t="shared" si="0"/>
        <v>11324320950</v>
      </c>
      <c r="J27" s="13"/>
      <c r="K27" s="9">
        <f t="shared" si="1"/>
        <v>6.3999918022981453E-3</v>
      </c>
      <c r="L27" s="13"/>
      <c r="M27" s="12">
        <v>0</v>
      </c>
      <c r="N27" s="12"/>
      <c r="O27" s="12">
        <v>4479157684</v>
      </c>
      <c r="P27" s="12"/>
      <c r="Q27" s="12">
        <v>92049103</v>
      </c>
      <c r="R27" s="12"/>
      <c r="S27" s="12">
        <f t="shared" si="2"/>
        <v>4571206787</v>
      </c>
      <c r="T27" s="13"/>
      <c r="U27" s="9">
        <f t="shared" si="3"/>
        <v>1.2284771909094297E-3</v>
      </c>
    </row>
    <row r="28" spans="1:21">
      <c r="A28" s="1" t="s">
        <v>24</v>
      </c>
      <c r="C28" s="12">
        <v>0</v>
      </c>
      <c r="D28" s="12"/>
      <c r="E28" s="12">
        <v>31325481850</v>
      </c>
      <c r="F28" s="12"/>
      <c r="G28" s="12">
        <v>459220098</v>
      </c>
      <c r="H28" s="12"/>
      <c r="I28" s="12">
        <f t="shared" si="0"/>
        <v>31784701948</v>
      </c>
      <c r="J28" s="13"/>
      <c r="K28" s="9">
        <f t="shared" si="1"/>
        <v>1.7963269745166478E-2</v>
      </c>
      <c r="L28" s="13"/>
      <c r="M28" s="12">
        <v>0</v>
      </c>
      <c r="N28" s="12"/>
      <c r="O28" s="12">
        <v>44389147822</v>
      </c>
      <c r="P28" s="12"/>
      <c r="Q28" s="12">
        <v>502858731</v>
      </c>
      <c r="R28" s="12"/>
      <c r="S28" s="12">
        <f t="shared" si="2"/>
        <v>44892006553</v>
      </c>
      <c r="T28" s="13"/>
      <c r="U28" s="9">
        <f t="shared" si="3"/>
        <v>1.2064386643228255E-2</v>
      </c>
    </row>
    <row r="29" spans="1:21">
      <c r="A29" s="1" t="s">
        <v>194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3"/>
      <c r="K29" s="9">
        <f t="shared" si="1"/>
        <v>0</v>
      </c>
      <c r="L29" s="13"/>
      <c r="M29" s="12">
        <v>0</v>
      </c>
      <c r="N29" s="12"/>
      <c r="O29" s="12">
        <v>0</v>
      </c>
      <c r="P29" s="12"/>
      <c r="Q29" s="12">
        <v>0</v>
      </c>
      <c r="R29" s="12"/>
      <c r="S29" s="12">
        <f t="shared" si="2"/>
        <v>0</v>
      </c>
      <c r="T29" s="13"/>
      <c r="U29" s="9">
        <f t="shared" si="3"/>
        <v>0</v>
      </c>
    </row>
    <row r="30" spans="1:21">
      <c r="A30" s="1" t="s">
        <v>74</v>
      </c>
      <c r="C30" s="12">
        <v>0</v>
      </c>
      <c r="D30" s="12"/>
      <c r="E30" s="12">
        <v>12738551940</v>
      </c>
      <c r="F30" s="12"/>
      <c r="G30" s="12">
        <v>0</v>
      </c>
      <c r="H30" s="12"/>
      <c r="I30" s="12">
        <f t="shared" si="0"/>
        <v>12738551940</v>
      </c>
      <c r="J30" s="13"/>
      <c r="K30" s="9">
        <f t="shared" si="1"/>
        <v>7.1992509174820885E-3</v>
      </c>
      <c r="L30" s="13"/>
      <c r="M30" s="12">
        <v>0</v>
      </c>
      <c r="N30" s="12"/>
      <c r="O30" s="12">
        <v>16948751311</v>
      </c>
      <c r="P30" s="12"/>
      <c r="Q30" s="12">
        <v>-7057</v>
      </c>
      <c r="R30" s="12"/>
      <c r="S30" s="12">
        <f t="shared" si="2"/>
        <v>16948744254</v>
      </c>
      <c r="T30" s="13"/>
      <c r="U30" s="9">
        <f t="shared" si="3"/>
        <v>4.5548466085168719E-3</v>
      </c>
    </row>
    <row r="31" spans="1:21">
      <c r="A31" s="1" t="s">
        <v>63</v>
      </c>
      <c r="C31" s="12">
        <v>0</v>
      </c>
      <c r="D31" s="12"/>
      <c r="E31" s="12">
        <v>48197367542</v>
      </c>
      <c r="F31" s="12"/>
      <c r="G31" s="12">
        <v>0</v>
      </c>
      <c r="H31" s="12"/>
      <c r="I31" s="12">
        <f t="shared" si="0"/>
        <v>48197367542</v>
      </c>
      <c r="J31" s="13"/>
      <c r="K31" s="9">
        <f t="shared" si="1"/>
        <v>2.7238962806078959E-2</v>
      </c>
      <c r="L31" s="13"/>
      <c r="M31" s="12">
        <v>0</v>
      </c>
      <c r="N31" s="12"/>
      <c r="O31" s="12">
        <v>93669288709</v>
      </c>
      <c r="P31" s="12"/>
      <c r="Q31" s="12">
        <v>-310940972</v>
      </c>
      <c r="R31" s="12"/>
      <c r="S31" s="12">
        <f t="shared" si="2"/>
        <v>93358347737</v>
      </c>
      <c r="T31" s="13"/>
      <c r="U31" s="9">
        <f t="shared" si="3"/>
        <v>2.5089348638100775E-2</v>
      </c>
    </row>
    <row r="32" spans="1:21">
      <c r="A32" s="1" t="s">
        <v>195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3"/>
      <c r="K32" s="9">
        <f t="shared" si="1"/>
        <v>0</v>
      </c>
      <c r="L32" s="13"/>
      <c r="M32" s="12">
        <v>0</v>
      </c>
      <c r="N32" s="12"/>
      <c r="O32" s="12">
        <v>0</v>
      </c>
      <c r="P32" s="12"/>
      <c r="Q32" s="12">
        <v>11670045</v>
      </c>
      <c r="R32" s="12"/>
      <c r="S32" s="12">
        <f t="shared" si="2"/>
        <v>11670045</v>
      </c>
      <c r="T32" s="13"/>
      <c r="U32" s="9">
        <f t="shared" si="3"/>
        <v>3.1362361773170499E-6</v>
      </c>
    </row>
    <row r="33" spans="1:21">
      <c r="A33" s="1" t="s">
        <v>48</v>
      </c>
      <c r="C33" s="12">
        <v>0</v>
      </c>
      <c r="D33" s="12"/>
      <c r="E33" s="12">
        <v>13998277224</v>
      </c>
      <c r="F33" s="12"/>
      <c r="G33" s="12">
        <v>0</v>
      </c>
      <c r="H33" s="12"/>
      <c r="I33" s="12">
        <f t="shared" si="0"/>
        <v>13998277224</v>
      </c>
      <c r="J33" s="13"/>
      <c r="K33" s="9">
        <f t="shared" si="1"/>
        <v>7.9111904259386821E-3</v>
      </c>
      <c r="L33" s="13"/>
      <c r="M33" s="12">
        <v>0</v>
      </c>
      <c r="N33" s="12"/>
      <c r="O33" s="12">
        <v>23883117661</v>
      </c>
      <c r="P33" s="12"/>
      <c r="Q33" s="12">
        <v>725635013</v>
      </c>
      <c r="R33" s="12"/>
      <c r="S33" s="12">
        <f t="shared" si="2"/>
        <v>24608752674</v>
      </c>
      <c r="T33" s="13"/>
      <c r="U33" s="9">
        <f t="shared" si="3"/>
        <v>6.6134158364296366E-3</v>
      </c>
    </row>
    <row r="34" spans="1:21">
      <c r="A34" s="1" t="s">
        <v>196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3"/>
      <c r="K34" s="9">
        <f t="shared" si="1"/>
        <v>0</v>
      </c>
      <c r="L34" s="13"/>
      <c r="M34" s="12">
        <v>0</v>
      </c>
      <c r="N34" s="12"/>
      <c r="O34" s="12">
        <v>0</v>
      </c>
      <c r="P34" s="12"/>
      <c r="Q34" s="12">
        <v>67414199</v>
      </c>
      <c r="R34" s="12"/>
      <c r="S34" s="12">
        <f t="shared" si="2"/>
        <v>67414199</v>
      </c>
      <c r="T34" s="13"/>
      <c r="U34" s="9">
        <f t="shared" si="3"/>
        <v>1.8117055227177865E-5</v>
      </c>
    </row>
    <row r="35" spans="1:21">
      <c r="A35" s="1" t="s">
        <v>197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3"/>
      <c r="K35" s="9">
        <f t="shared" si="1"/>
        <v>0</v>
      </c>
      <c r="L35" s="13"/>
      <c r="M35" s="12">
        <v>0</v>
      </c>
      <c r="N35" s="12"/>
      <c r="O35" s="12">
        <v>0</v>
      </c>
      <c r="P35" s="12"/>
      <c r="Q35" s="12">
        <v>-48299758</v>
      </c>
      <c r="R35" s="12"/>
      <c r="S35" s="12">
        <f t="shared" si="2"/>
        <v>-48299758</v>
      </c>
      <c r="T35" s="13"/>
      <c r="U35" s="9">
        <f t="shared" si="3"/>
        <v>-1.2980194026266275E-5</v>
      </c>
    </row>
    <row r="36" spans="1:21">
      <c r="A36" s="1" t="s">
        <v>198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J36" s="13"/>
      <c r="K36" s="9">
        <f t="shared" si="1"/>
        <v>0</v>
      </c>
      <c r="L36" s="13"/>
      <c r="M36" s="12">
        <v>0</v>
      </c>
      <c r="N36" s="12"/>
      <c r="O36" s="12">
        <v>0</v>
      </c>
      <c r="P36" s="12"/>
      <c r="Q36" s="12">
        <v>-180917063</v>
      </c>
      <c r="R36" s="12"/>
      <c r="S36" s="12">
        <f t="shared" si="2"/>
        <v>-180917063</v>
      </c>
      <c r="T36" s="13"/>
      <c r="U36" s="9">
        <f t="shared" si="3"/>
        <v>-4.8620089988903033E-5</v>
      </c>
    </row>
    <row r="37" spans="1:21">
      <c r="A37" s="1" t="s">
        <v>27</v>
      </c>
      <c r="C37" s="12">
        <v>0</v>
      </c>
      <c r="D37" s="12"/>
      <c r="E37" s="12">
        <v>15946802397</v>
      </c>
      <c r="F37" s="12"/>
      <c r="G37" s="12">
        <v>0</v>
      </c>
      <c r="H37" s="12"/>
      <c r="I37" s="12">
        <f t="shared" si="0"/>
        <v>15946802397</v>
      </c>
      <c r="J37" s="13"/>
      <c r="K37" s="9">
        <f t="shared" si="1"/>
        <v>9.012408343448481E-3</v>
      </c>
      <c r="L37" s="13"/>
      <c r="M37" s="12">
        <v>0</v>
      </c>
      <c r="N37" s="12"/>
      <c r="O37" s="12">
        <v>25170527704</v>
      </c>
      <c r="P37" s="12"/>
      <c r="Q37" s="12">
        <v>-36876542</v>
      </c>
      <c r="R37" s="12"/>
      <c r="S37" s="12">
        <f t="shared" si="2"/>
        <v>25133651162</v>
      </c>
      <c r="T37" s="13"/>
      <c r="U37" s="9">
        <f t="shared" si="3"/>
        <v>6.7544783282610403E-3</v>
      </c>
    </row>
    <row r="38" spans="1:21">
      <c r="A38" s="1" t="s">
        <v>199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3"/>
      <c r="K38" s="9">
        <f t="shared" si="1"/>
        <v>0</v>
      </c>
      <c r="L38" s="13"/>
      <c r="M38" s="12">
        <v>0</v>
      </c>
      <c r="N38" s="12"/>
      <c r="O38" s="12">
        <v>0</v>
      </c>
      <c r="P38" s="12"/>
      <c r="Q38" s="12">
        <v>-398959992</v>
      </c>
      <c r="R38" s="12"/>
      <c r="S38" s="12">
        <f t="shared" si="2"/>
        <v>-398959992</v>
      </c>
      <c r="T38" s="13"/>
      <c r="U38" s="9">
        <f t="shared" si="3"/>
        <v>-1.072174751864728E-4</v>
      </c>
    </row>
    <row r="39" spans="1:21">
      <c r="A39" s="1" t="s">
        <v>83</v>
      </c>
      <c r="C39" s="12">
        <v>0</v>
      </c>
      <c r="D39" s="12"/>
      <c r="E39" s="12">
        <v>31485636667</v>
      </c>
      <c r="F39" s="12"/>
      <c r="G39" s="12">
        <v>0</v>
      </c>
      <c r="H39" s="12"/>
      <c r="I39" s="12">
        <f t="shared" si="0"/>
        <v>31485636667</v>
      </c>
      <c r="J39" s="13"/>
      <c r="K39" s="9">
        <f t="shared" si="1"/>
        <v>1.7794251633157565E-2</v>
      </c>
      <c r="L39" s="13"/>
      <c r="M39" s="12">
        <v>0</v>
      </c>
      <c r="N39" s="12"/>
      <c r="O39" s="12">
        <v>41333345485</v>
      </c>
      <c r="P39" s="12"/>
      <c r="Q39" s="12">
        <v>-3486</v>
      </c>
      <c r="R39" s="12"/>
      <c r="S39" s="12">
        <f t="shared" si="2"/>
        <v>41333341999</v>
      </c>
      <c r="T39" s="13"/>
      <c r="U39" s="9">
        <f t="shared" si="3"/>
        <v>1.1108022506055635E-2</v>
      </c>
    </row>
    <row r="40" spans="1:21">
      <c r="A40" s="1" t="s">
        <v>200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f t="shared" si="0"/>
        <v>0</v>
      </c>
      <c r="J40" s="13"/>
      <c r="K40" s="9">
        <f t="shared" si="1"/>
        <v>0</v>
      </c>
      <c r="L40" s="13"/>
      <c r="M40" s="12">
        <v>0</v>
      </c>
      <c r="N40" s="12"/>
      <c r="O40" s="12">
        <v>0</v>
      </c>
      <c r="P40" s="12"/>
      <c r="Q40" s="12">
        <v>-5560593</v>
      </c>
      <c r="R40" s="12"/>
      <c r="S40" s="12">
        <f t="shared" si="2"/>
        <v>-5560593</v>
      </c>
      <c r="T40" s="13"/>
      <c r="U40" s="9">
        <f t="shared" si="3"/>
        <v>-1.4943672397095253E-6</v>
      </c>
    </row>
    <row r="41" spans="1:21">
      <c r="A41" s="1" t="s">
        <v>67</v>
      </c>
      <c r="C41" s="12">
        <v>0</v>
      </c>
      <c r="D41" s="12"/>
      <c r="E41" s="12">
        <v>56265169392</v>
      </c>
      <c r="F41" s="12"/>
      <c r="G41" s="12">
        <v>0</v>
      </c>
      <c r="H41" s="12"/>
      <c r="I41" s="12">
        <f t="shared" si="0"/>
        <v>56265169392</v>
      </c>
      <c r="J41" s="13"/>
      <c r="K41" s="9">
        <f t="shared" si="1"/>
        <v>3.1798517937953408E-2</v>
      </c>
      <c r="L41" s="13"/>
      <c r="M41" s="12">
        <v>0</v>
      </c>
      <c r="N41" s="12"/>
      <c r="O41" s="12">
        <v>260476477723</v>
      </c>
      <c r="P41" s="12"/>
      <c r="Q41" s="12">
        <v>513078313</v>
      </c>
      <c r="R41" s="12"/>
      <c r="S41" s="12">
        <f t="shared" si="2"/>
        <v>260989556036</v>
      </c>
      <c r="T41" s="13"/>
      <c r="U41" s="9">
        <f t="shared" si="3"/>
        <v>7.0138965834494957E-2</v>
      </c>
    </row>
    <row r="42" spans="1:21">
      <c r="A42" s="1" t="s">
        <v>201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f t="shared" si="0"/>
        <v>0</v>
      </c>
      <c r="J42" s="13"/>
      <c r="K42" s="9">
        <f t="shared" si="1"/>
        <v>0</v>
      </c>
      <c r="L42" s="13"/>
      <c r="M42" s="12">
        <v>0</v>
      </c>
      <c r="N42" s="12"/>
      <c r="O42" s="12">
        <v>0</v>
      </c>
      <c r="P42" s="12"/>
      <c r="Q42" s="12">
        <v>-258010</v>
      </c>
      <c r="R42" s="12"/>
      <c r="S42" s="12">
        <f t="shared" si="2"/>
        <v>-258010</v>
      </c>
      <c r="T42" s="13"/>
      <c r="U42" s="9">
        <f t="shared" si="3"/>
        <v>-6.9338232724001666E-8</v>
      </c>
    </row>
    <row r="43" spans="1:21">
      <c r="A43" s="1" t="s">
        <v>88</v>
      </c>
      <c r="C43" s="12">
        <v>0</v>
      </c>
      <c r="D43" s="12"/>
      <c r="E43" s="12">
        <v>79449992739</v>
      </c>
      <c r="F43" s="12"/>
      <c r="G43" s="12">
        <v>0</v>
      </c>
      <c r="H43" s="12"/>
      <c r="I43" s="12">
        <f t="shared" si="0"/>
        <v>79449992739</v>
      </c>
      <c r="J43" s="13"/>
      <c r="K43" s="9">
        <f t="shared" si="1"/>
        <v>4.4901526940760821E-2</v>
      </c>
      <c r="L43" s="13"/>
      <c r="M43" s="12">
        <v>0</v>
      </c>
      <c r="N43" s="12"/>
      <c r="O43" s="12">
        <v>141300921380</v>
      </c>
      <c r="P43" s="12"/>
      <c r="Q43" s="12">
        <v>-536791819</v>
      </c>
      <c r="R43" s="12"/>
      <c r="S43" s="12">
        <f t="shared" si="2"/>
        <v>140764129561</v>
      </c>
      <c r="T43" s="13"/>
      <c r="U43" s="9">
        <f t="shared" si="3"/>
        <v>3.7829293340150151E-2</v>
      </c>
    </row>
    <row r="44" spans="1:21">
      <c r="A44" s="1" t="s">
        <v>86</v>
      </c>
      <c r="C44" s="12">
        <v>0</v>
      </c>
      <c r="D44" s="12"/>
      <c r="E44" s="12">
        <v>107965615576</v>
      </c>
      <c r="F44" s="12"/>
      <c r="G44" s="12">
        <v>0</v>
      </c>
      <c r="H44" s="12"/>
      <c r="I44" s="12">
        <f t="shared" si="0"/>
        <v>107965615576</v>
      </c>
      <c r="J44" s="13"/>
      <c r="K44" s="9">
        <f t="shared" si="1"/>
        <v>6.101726166781532E-2</v>
      </c>
      <c r="L44" s="13"/>
      <c r="M44" s="12">
        <v>0</v>
      </c>
      <c r="N44" s="12"/>
      <c r="O44" s="12">
        <v>163084903527</v>
      </c>
      <c r="P44" s="12"/>
      <c r="Q44" s="12">
        <v>-2146</v>
      </c>
      <c r="R44" s="12"/>
      <c r="S44" s="12">
        <f t="shared" si="2"/>
        <v>163084901381</v>
      </c>
      <c r="T44" s="13"/>
      <c r="U44" s="9">
        <f t="shared" si="3"/>
        <v>4.3827831656628194E-2</v>
      </c>
    </row>
    <row r="45" spans="1:21">
      <c r="A45" s="1" t="s">
        <v>22</v>
      </c>
      <c r="C45" s="12">
        <v>0</v>
      </c>
      <c r="D45" s="12"/>
      <c r="E45" s="12">
        <v>4038116989</v>
      </c>
      <c r="F45" s="12"/>
      <c r="G45" s="12">
        <v>0</v>
      </c>
      <c r="H45" s="12"/>
      <c r="I45" s="12">
        <f t="shared" si="0"/>
        <v>4038116989</v>
      </c>
      <c r="J45" s="13"/>
      <c r="K45" s="9">
        <f t="shared" si="1"/>
        <v>2.282160293798532E-3</v>
      </c>
      <c r="L45" s="13"/>
      <c r="M45" s="12">
        <v>0</v>
      </c>
      <c r="N45" s="12"/>
      <c r="O45" s="12">
        <v>10780016562</v>
      </c>
      <c r="P45" s="12"/>
      <c r="Q45" s="12">
        <v>1366314882</v>
      </c>
      <c r="R45" s="12"/>
      <c r="S45" s="12">
        <f t="shared" si="2"/>
        <v>12146331444</v>
      </c>
      <c r="T45" s="13"/>
      <c r="U45" s="9">
        <f t="shared" si="3"/>
        <v>3.2642345506256783E-3</v>
      </c>
    </row>
    <row r="46" spans="1:21">
      <c r="A46" s="1" t="s">
        <v>202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f t="shared" si="0"/>
        <v>0</v>
      </c>
      <c r="J46" s="13"/>
      <c r="K46" s="9">
        <f t="shared" si="1"/>
        <v>0</v>
      </c>
      <c r="L46" s="13"/>
      <c r="M46" s="12">
        <v>0</v>
      </c>
      <c r="N46" s="12"/>
      <c r="O46" s="12">
        <v>0</v>
      </c>
      <c r="P46" s="12"/>
      <c r="Q46" s="12">
        <v>-420901705</v>
      </c>
      <c r="R46" s="12"/>
      <c r="S46" s="12">
        <f t="shared" si="2"/>
        <v>-420901705</v>
      </c>
      <c r="T46" s="13"/>
      <c r="U46" s="9">
        <f t="shared" si="3"/>
        <v>-1.1311414431696096E-4</v>
      </c>
    </row>
    <row r="47" spans="1:21">
      <c r="A47" s="1" t="s">
        <v>37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f t="shared" si="0"/>
        <v>0</v>
      </c>
      <c r="J47" s="13"/>
      <c r="K47" s="9">
        <f t="shared" si="1"/>
        <v>0</v>
      </c>
      <c r="L47" s="13"/>
      <c r="M47" s="12">
        <v>0</v>
      </c>
      <c r="N47" s="12"/>
      <c r="O47" s="12">
        <v>-6854972248</v>
      </c>
      <c r="P47" s="12"/>
      <c r="Q47" s="12">
        <v>-1265156562</v>
      </c>
      <c r="R47" s="12"/>
      <c r="S47" s="12">
        <f t="shared" si="2"/>
        <v>-8120128810</v>
      </c>
      <c r="T47" s="13"/>
      <c r="U47" s="9">
        <f t="shared" si="3"/>
        <v>-2.182223096688697E-3</v>
      </c>
    </row>
    <row r="48" spans="1:21">
      <c r="A48" s="1" t="s">
        <v>203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f t="shared" si="0"/>
        <v>0</v>
      </c>
      <c r="J48" s="13"/>
      <c r="K48" s="9">
        <f t="shared" si="1"/>
        <v>0</v>
      </c>
      <c r="L48" s="13"/>
      <c r="M48" s="12">
        <v>0</v>
      </c>
      <c r="N48" s="12"/>
      <c r="O48" s="12">
        <v>0</v>
      </c>
      <c r="P48" s="12"/>
      <c r="Q48" s="12">
        <v>-155101515</v>
      </c>
      <c r="R48" s="12"/>
      <c r="S48" s="12">
        <f t="shared" si="2"/>
        <v>-155101515</v>
      </c>
      <c r="T48" s="13"/>
      <c r="U48" s="9">
        <f t="shared" si="3"/>
        <v>-4.1682357051723716E-5</v>
      </c>
    </row>
    <row r="49" spans="1:21">
      <c r="A49" s="1" t="s">
        <v>90</v>
      </c>
      <c r="C49" s="12">
        <v>105015986580</v>
      </c>
      <c r="D49" s="12"/>
      <c r="E49" s="12">
        <v>-121834806373</v>
      </c>
      <c r="F49" s="12"/>
      <c r="G49" s="12">
        <v>0</v>
      </c>
      <c r="H49" s="12"/>
      <c r="I49" s="12">
        <f t="shared" si="0"/>
        <v>-16818819793</v>
      </c>
      <c r="J49" s="13"/>
      <c r="K49" s="9">
        <f t="shared" si="1"/>
        <v>-9.5052329649425726E-3</v>
      </c>
      <c r="L49" s="13"/>
      <c r="M49" s="12">
        <v>105015986580</v>
      </c>
      <c r="N49" s="12"/>
      <c r="O49" s="12">
        <v>-27268943094</v>
      </c>
      <c r="P49" s="12"/>
      <c r="Q49" s="12">
        <v>0</v>
      </c>
      <c r="R49" s="12"/>
      <c r="S49" s="12">
        <f t="shared" si="2"/>
        <v>77747043486</v>
      </c>
      <c r="T49" s="13"/>
      <c r="U49" s="9">
        <f t="shared" si="3"/>
        <v>2.0893928897466555E-2</v>
      </c>
    </row>
    <row r="50" spans="1:21">
      <c r="A50" s="1" t="s">
        <v>28</v>
      </c>
      <c r="C50" s="12">
        <v>108350440977</v>
      </c>
      <c r="D50" s="12"/>
      <c r="E50" s="12">
        <v>-160772448486</v>
      </c>
      <c r="F50" s="12"/>
      <c r="G50" s="12">
        <v>0</v>
      </c>
      <c r="H50" s="12"/>
      <c r="I50" s="12">
        <f t="shared" si="0"/>
        <v>-52422007509</v>
      </c>
      <c r="J50" s="13"/>
      <c r="K50" s="9">
        <f t="shared" si="1"/>
        <v>-2.9626537414379078E-2</v>
      </c>
      <c r="L50" s="13"/>
      <c r="M50" s="12">
        <v>108350440977</v>
      </c>
      <c r="N50" s="12"/>
      <c r="O50" s="12">
        <v>-147731119273</v>
      </c>
      <c r="P50" s="12"/>
      <c r="Q50" s="12">
        <v>0</v>
      </c>
      <c r="R50" s="12"/>
      <c r="S50" s="12">
        <f t="shared" si="2"/>
        <v>-39380678296</v>
      </c>
      <c r="T50" s="13"/>
      <c r="U50" s="9">
        <f t="shared" si="3"/>
        <v>-1.0583258929952676E-2</v>
      </c>
    </row>
    <row r="51" spans="1:21">
      <c r="A51" s="1" t="s">
        <v>42</v>
      </c>
      <c r="C51" s="12">
        <v>0</v>
      </c>
      <c r="D51" s="12"/>
      <c r="E51" s="12">
        <v>3057290935</v>
      </c>
      <c r="F51" s="12"/>
      <c r="G51" s="12">
        <v>0</v>
      </c>
      <c r="H51" s="12"/>
      <c r="I51" s="12">
        <f t="shared" si="0"/>
        <v>3057290935</v>
      </c>
      <c r="J51" s="13"/>
      <c r="K51" s="9">
        <f t="shared" si="1"/>
        <v>1.7278419613531381E-3</v>
      </c>
      <c r="L51" s="13"/>
      <c r="M51" s="12">
        <v>1984686692</v>
      </c>
      <c r="N51" s="12"/>
      <c r="O51" s="12">
        <v>3188776093</v>
      </c>
      <c r="P51" s="12"/>
      <c r="Q51" s="12">
        <v>0</v>
      </c>
      <c r="R51" s="12"/>
      <c r="S51" s="12">
        <f t="shared" si="2"/>
        <v>5173462785</v>
      </c>
      <c r="T51" s="13"/>
      <c r="U51" s="9">
        <f t="shared" si="3"/>
        <v>1.3903289274651829E-3</v>
      </c>
    </row>
    <row r="52" spans="1:21">
      <c r="A52" s="1" t="s">
        <v>59</v>
      </c>
      <c r="C52" s="12">
        <v>0</v>
      </c>
      <c r="D52" s="12"/>
      <c r="E52" s="12">
        <v>55655277477</v>
      </c>
      <c r="F52" s="12"/>
      <c r="G52" s="12">
        <v>0</v>
      </c>
      <c r="H52" s="12"/>
      <c r="I52" s="12">
        <f t="shared" si="0"/>
        <v>55655277477</v>
      </c>
      <c r="J52" s="13"/>
      <c r="K52" s="9">
        <f t="shared" si="1"/>
        <v>3.1453834731470467E-2</v>
      </c>
      <c r="L52" s="13"/>
      <c r="M52" s="12">
        <v>27196968105</v>
      </c>
      <c r="N52" s="12"/>
      <c r="O52" s="12">
        <v>71142971970</v>
      </c>
      <c r="P52" s="12"/>
      <c r="Q52" s="12">
        <v>0</v>
      </c>
      <c r="R52" s="12"/>
      <c r="S52" s="12">
        <f t="shared" si="2"/>
        <v>98339940075</v>
      </c>
      <c r="T52" s="13"/>
      <c r="U52" s="9">
        <f t="shared" si="3"/>
        <v>2.6428113836613809E-2</v>
      </c>
    </row>
    <row r="53" spans="1:21">
      <c r="A53" s="1" t="s">
        <v>19</v>
      </c>
      <c r="C53" s="12">
        <v>13526254755</v>
      </c>
      <c r="D53" s="12"/>
      <c r="E53" s="12">
        <v>32536280691</v>
      </c>
      <c r="F53" s="12"/>
      <c r="G53" s="12">
        <v>0</v>
      </c>
      <c r="H53" s="12"/>
      <c r="I53" s="12">
        <f t="shared" si="0"/>
        <v>46062535446</v>
      </c>
      <c r="J53" s="13"/>
      <c r="K53" s="9">
        <f t="shared" si="1"/>
        <v>2.6032452678539438E-2</v>
      </c>
      <c r="L53" s="13"/>
      <c r="M53" s="12">
        <v>13526254755</v>
      </c>
      <c r="N53" s="12"/>
      <c r="O53" s="12">
        <v>39782178314</v>
      </c>
      <c r="P53" s="12"/>
      <c r="Q53" s="12">
        <v>0</v>
      </c>
      <c r="R53" s="12"/>
      <c r="S53" s="12">
        <f t="shared" si="2"/>
        <v>53308433069</v>
      </c>
      <c r="T53" s="13"/>
      <c r="U53" s="9">
        <f t="shared" si="3"/>
        <v>1.4326237503547105E-2</v>
      </c>
    </row>
    <row r="54" spans="1:21">
      <c r="A54" s="1" t="s">
        <v>99</v>
      </c>
      <c r="C54" s="12">
        <v>0</v>
      </c>
      <c r="D54" s="12"/>
      <c r="E54" s="12">
        <v>29649205160</v>
      </c>
      <c r="F54" s="12"/>
      <c r="G54" s="12">
        <v>0</v>
      </c>
      <c r="H54" s="12"/>
      <c r="I54" s="12">
        <f t="shared" si="0"/>
        <v>29649205160</v>
      </c>
      <c r="J54" s="13"/>
      <c r="K54" s="9">
        <f t="shared" si="1"/>
        <v>1.6756383963901684E-2</v>
      </c>
      <c r="L54" s="13"/>
      <c r="M54" s="12">
        <v>0</v>
      </c>
      <c r="N54" s="12"/>
      <c r="O54" s="12">
        <v>78514394511</v>
      </c>
      <c r="P54" s="12"/>
      <c r="Q54" s="12">
        <v>0</v>
      </c>
      <c r="R54" s="12"/>
      <c r="S54" s="12">
        <f t="shared" si="2"/>
        <v>78514394511</v>
      </c>
      <c r="T54" s="13"/>
      <c r="U54" s="9">
        <f t="shared" si="3"/>
        <v>2.1100148671709614E-2</v>
      </c>
    </row>
    <row r="55" spans="1:21">
      <c r="A55" s="1" t="s">
        <v>87</v>
      </c>
      <c r="C55" s="12">
        <v>0</v>
      </c>
      <c r="D55" s="12"/>
      <c r="E55" s="12">
        <v>52821214836</v>
      </c>
      <c r="F55" s="12"/>
      <c r="G55" s="12">
        <v>0</v>
      </c>
      <c r="H55" s="12"/>
      <c r="I55" s="12">
        <f t="shared" si="0"/>
        <v>52821214836</v>
      </c>
      <c r="J55" s="13"/>
      <c r="K55" s="9">
        <f t="shared" si="1"/>
        <v>2.9852151261911136E-2</v>
      </c>
      <c r="L55" s="13"/>
      <c r="M55" s="12">
        <v>0</v>
      </c>
      <c r="N55" s="12"/>
      <c r="O55" s="12">
        <v>82576142773</v>
      </c>
      <c r="P55" s="12"/>
      <c r="Q55" s="12">
        <v>0</v>
      </c>
      <c r="R55" s="12"/>
      <c r="S55" s="12">
        <f t="shared" si="2"/>
        <v>82576142773</v>
      </c>
      <c r="T55" s="13"/>
      <c r="U55" s="9">
        <f t="shared" si="3"/>
        <v>2.2191712743865211E-2</v>
      </c>
    </row>
    <row r="56" spans="1:21">
      <c r="A56" s="1" t="s">
        <v>93</v>
      </c>
      <c r="C56" s="12">
        <v>0</v>
      </c>
      <c r="D56" s="12"/>
      <c r="E56" s="12">
        <v>31192800504</v>
      </c>
      <c r="F56" s="12"/>
      <c r="G56" s="12">
        <v>0</v>
      </c>
      <c r="H56" s="12"/>
      <c r="I56" s="12">
        <f t="shared" si="0"/>
        <v>31192800504</v>
      </c>
      <c r="J56" s="13"/>
      <c r="K56" s="9">
        <f t="shared" si="1"/>
        <v>1.7628753935689315E-2</v>
      </c>
      <c r="L56" s="13"/>
      <c r="M56" s="12">
        <v>0</v>
      </c>
      <c r="N56" s="12"/>
      <c r="O56" s="12">
        <v>50924298793</v>
      </c>
      <c r="P56" s="12"/>
      <c r="Q56" s="12">
        <v>0</v>
      </c>
      <c r="R56" s="12"/>
      <c r="S56" s="12">
        <f t="shared" si="2"/>
        <v>50924298793</v>
      </c>
      <c r="T56" s="13"/>
      <c r="U56" s="9">
        <f t="shared" si="3"/>
        <v>1.3685519479925707E-2</v>
      </c>
    </row>
    <row r="57" spans="1:21">
      <c r="A57" s="1" t="s">
        <v>64</v>
      </c>
      <c r="C57" s="12">
        <v>0</v>
      </c>
      <c r="D57" s="12"/>
      <c r="E57" s="12">
        <v>14440166730</v>
      </c>
      <c r="F57" s="12"/>
      <c r="G57" s="12">
        <v>0</v>
      </c>
      <c r="H57" s="12"/>
      <c r="I57" s="12">
        <f t="shared" si="0"/>
        <v>14440166730</v>
      </c>
      <c r="J57" s="13"/>
      <c r="K57" s="9">
        <f t="shared" si="1"/>
        <v>8.16092630223611E-3</v>
      </c>
      <c r="L57" s="13"/>
      <c r="M57" s="12">
        <v>0</v>
      </c>
      <c r="N57" s="12"/>
      <c r="O57" s="12">
        <v>65848854150</v>
      </c>
      <c r="P57" s="12"/>
      <c r="Q57" s="12">
        <v>0</v>
      </c>
      <c r="R57" s="12"/>
      <c r="S57" s="12">
        <f t="shared" si="2"/>
        <v>65848854150</v>
      </c>
      <c r="T57" s="13"/>
      <c r="U57" s="9">
        <f t="shared" si="3"/>
        <v>1.7696380658352558E-2</v>
      </c>
    </row>
    <row r="58" spans="1:21">
      <c r="A58" s="1" t="s">
        <v>16</v>
      </c>
      <c r="C58" s="12">
        <v>0</v>
      </c>
      <c r="D58" s="12"/>
      <c r="E58" s="12">
        <v>54070900313</v>
      </c>
      <c r="F58" s="12"/>
      <c r="G58" s="12">
        <v>0</v>
      </c>
      <c r="H58" s="12"/>
      <c r="I58" s="12">
        <f t="shared" si="0"/>
        <v>54070900313</v>
      </c>
      <c r="J58" s="13"/>
      <c r="K58" s="9">
        <f t="shared" si="1"/>
        <v>3.0558416727501904E-2</v>
      </c>
      <c r="L58" s="13"/>
      <c r="M58" s="12">
        <v>0</v>
      </c>
      <c r="N58" s="12"/>
      <c r="O58" s="12">
        <v>69754195848</v>
      </c>
      <c r="P58" s="12"/>
      <c r="Q58" s="12">
        <v>0</v>
      </c>
      <c r="R58" s="12"/>
      <c r="S58" s="12">
        <f t="shared" si="2"/>
        <v>69754195848</v>
      </c>
      <c r="T58" s="13"/>
      <c r="U58" s="9">
        <f t="shared" si="3"/>
        <v>1.8745911651425199E-2</v>
      </c>
    </row>
    <row r="59" spans="1:21">
      <c r="A59" s="1" t="s">
        <v>18</v>
      </c>
      <c r="C59" s="12">
        <v>0</v>
      </c>
      <c r="D59" s="12"/>
      <c r="E59" s="12">
        <v>10975111126</v>
      </c>
      <c r="F59" s="12"/>
      <c r="G59" s="12">
        <v>0</v>
      </c>
      <c r="H59" s="12"/>
      <c r="I59" s="12">
        <f t="shared" si="0"/>
        <v>10975111126</v>
      </c>
      <c r="J59" s="13"/>
      <c r="K59" s="9">
        <f t="shared" si="1"/>
        <v>6.2026342723632511E-3</v>
      </c>
      <c r="L59" s="13"/>
      <c r="M59" s="12">
        <v>0</v>
      </c>
      <c r="N59" s="12"/>
      <c r="O59" s="12">
        <v>16901814514</v>
      </c>
      <c r="P59" s="12"/>
      <c r="Q59" s="12">
        <v>0</v>
      </c>
      <c r="R59" s="12"/>
      <c r="S59" s="12">
        <f t="shared" si="2"/>
        <v>16901814514</v>
      </c>
      <c r="T59" s="13"/>
      <c r="U59" s="9">
        <f t="shared" si="3"/>
        <v>4.5422345964483595E-3</v>
      </c>
    </row>
    <row r="60" spans="1:21">
      <c r="A60" s="1" t="s">
        <v>62</v>
      </c>
      <c r="C60" s="12">
        <v>0</v>
      </c>
      <c r="D60" s="12"/>
      <c r="E60" s="12">
        <v>60487749001</v>
      </c>
      <c r="F60" s="12"/>
      <c r="G60" s="12">
        <v>0</v>
      </c>
      <c r="H60" s="12"/>
      <c r="I60" s="12">
        <f t="shared" si="0"/>
        <v>60487749001</v>
      </c>
      <c r="J60" s="13"/>
      <c r="K60" s="9">
        <f t="shared" si="1"/>
        <v>3.4184928125502119E-2</v>
      </c>
      <c r="L60" s="13"/>
      <c r="M60" s="12">
        <v>0</v>
      </c>
      <c r="N60" s="12"/>
      <c r="O60" s="12">
        <v>104154340148</v>
      </c>
      <c r="P60" s="12"/>
      <c r="Q60" s="12">
        <v>0</v>
      </c>
      <c r="R60" s="12"/>
      <c r="S60" s="12">
        <f t="shared" si="2"/>
        <v>104154340148</v>
      </c>
      <c r="T60" s="13"/>
      <c r="U60" s="9">
        <f t="shared" si="3"/>
        <v>2.7990689804258961E-2</v>
      </c>
    </row>
    <row r="61" spans="1:21">
      <c r="A61" s="1" t="s">
        <v>66</v>
      </c>
      <c r="C61" s="12">
        <v>0</v>
      </c>
      <c r="D61" s="12"/>
      <c r="E61" s="12">
        <v>23466203554</v>
      </c>
      <c r="F61" s="12"/>
      <c r="G61" s="12">
        <v>0</v>
      </c>
      <c r="H61" s="12"/>
      <c r="I61" s="12">
        <f t="shared" si="0"/>
        <v>23466203554</v>
      </c>
      <c r="J61" s="13"/>
      <c r="K61" s="9">
        <f t="shared" si="1"/>
        <v>1.326203231432253E-2</v>
      </c>
      <c r="L61" s="13"/>
      <c r="M61" s="12">
        <v>0</v>
      </c>
      <c r="N61" s="12"/>
      <c r="O61" s="12">
        <v>53880500897</v>
      </c>
      <c r="P61" s="12"/>
      <c r="Q61" s="12">
        <v>0</v>
      </c>
      <c r="R61" s="12"/>
      <c r="S61" s="12">
        <f t="shared" si="2"/>
        <v>53880500897</v>
      </c>
      <c r="T61" s="13"/>
      <c r="U61" s="9">
        <f t="shared" si="3"/>
        <v>1.4479976398131728E-2</v>
      </c>
    </row>
    <row r="62" spans="1:21">
      <c r="A62" s="1" t="s">
        <v>85</v>
      </c>
      <c r="C62" s="12">
        <v>0</v>
      </c>
      <c r="D62" s="12"/>
      <c r="E62" s="12">
        <v>17482189804</v>
      </c>
      <c r="F62" s="12"/>
      <c r="G62" s="12">
        <v>0</v>
      </c>
      <c r="H62" s="12"/>
      <c r="I62" s="12">
        <f t="shared" si="0"/>
        <v>17482189804</v>
      </c>
      <c r="J62" s="13"/>
      <c r="K62" s="9">
        <f t="shared" si="1"/>
        <v>9.8801395620829891E-3</v>
      </c>
      <c r="L62" s="13"/>
      <c r="M62" s="12">
        <v>0</v>
      </c>
      <c r="N62" s="12"/>
      <c r="O62" s="12">
        <v>35489058656</v>
      </c>
      <c r="P62" s="12"/>
      <c r="Q62" s="12">
        <v>0</v>
      </c>
      <c r="R62" s="12"/>
      <c r="S62" s="12">
        <f t="shared" si="2"/>
        <v>35489058656</v>
      </c>
      <c r="T62" s="13"/>
      <c r="U62" s="9">
        <f t="shared" si="3"/>
        <v>9.5374156360043174E-3</v>
      </c>
    </row>
    <row r="63" spans="1:21">
      <c r="A63" s="1" t="s">
        <v>95</v>
      </c>
      <c r="C63" s="12">
        <v>0</v>
      </c>
      <c r="D63" s="12"/>
      <c r="E63" s="12">
        <v>44628208990</v>
      </c>
      <c r="F63" s="12"/>
      <c r="G63" s="12">
        <v>0</v>
      </c>
      <c r="H63" s="12"/>
      <c r="I63" s="12">
        <f t="shared" si="0"/>
        <v>44628208990</v>
      </c>
      <c r="J63" s="13"/>
      <c r="K63" s="9">
        <f t="shared" si="1"/>
        <v>2.5221836518793509E-2</v>
      </c>
      <c r="L63" s="13"/>
      <c r="M63" s="12">
        <v>0</v>
      </c>
      <c r="N63" s="12"/>
      <c r="O63" s="12">
        <v>110336957396</v>
      </c>
      <c r="P63" s="12"/>
      <c r="Q63" s="12">
        <v>0</v>
      </c>
      <c r="R63" s="12"/>
      <c r="S63" s="12">
        <f t="shared" si="2"/>
        <v>110336957396</v>
      </c>
      <c r="T63" s="13"/>
      <c r="U63" s="9">
        <f t="shared" si="3"/>
        <v>2.9652221347940412E-2</v>
      </c>
    </row>
    <row r="64" spans="1:21">
      <c r="A64" s="1" t="s">
        <v>38</v>
      </c>
      <c r="C64" s="12">
        <v>0</v>
      </c>
      <c r="D64" s="12"/>
      <c r="E64" s="12">
        <v>16908790500</v>
      </c>
      <c r="F64" s="12"/>
      <c r="G64" s="12">
        <v>0</v>
      </c>
      <c r="H64" s="12"/>
      <c r="I64" s="12">
        <f t="shared" si="0"/>
        <v>16908790500</v>
      </c>
      <c r="J64" s="13"/>
      <c r="K64" s="9">
        <f t="shared" si="1"/>
        <v>9.5560803216882297E-3</v>
      </c>
      <c r="L64" s="13"/>
      <c r="M64" s="12">
        <v>0</v>
      </c>
      <c r="N64" s="12"/>
      <c r="O64" s="12">
        <v>42960852900</v>
      </c>
      <c r="P64" s="12"/>
      <c r="Q64" s="12">
        <v>0</v>
      </c>
      <c r="R64" s="12"/>
      <c r="S64" s="12">
        <f t="shared" si="2"/>
        <v>42960852900</v>
      </c>
      <c r="T64" s="13"/>
      <c r="U64" s="9">
        <f t="shared" si="3"/>
        <v>1.1545403730094966E-2</v>
      </c>
    </row>
    <row r="65" spans="1:21">
      <c r="A65" s="1" t="s">
        <v>58</v>
      </c>
      <c r="C65" s="12">
        <v>0</v>
      </c>
      <c r="D65" s="12"/>
      <c r="E65" s="12">
        <v>6345021150</v>
      </c>
      <c r="F65" s="12"/>
      <c r="G65" s="12">
        <v>0</v>
      </c>
      <c r="H65" s="12"/>
      <c r="I65" s="12">
        <f t="shared" si="0"/>
        <v>6345021150</v>
      </c>
      <c r="J65" s="13"/>
      <c r="K65" s="9">
        <f t="shared" si="1"/>
        <v>3.5859177362337433E-3</v>
      </c>
      <c r="L65" s="13"/>
      <c r="M65" s="12">
        <v>0</v>
      </c>
      <c r="N65" s="12"/>
      <c r="O65" s="12">
        <v>6706855350</v>
      </c>
      <c r="P65" s="12"/>
      <c r="Q65" s="12">
        <v>0</v>
      </c>
      <c r="R65" s="12"/>
      <c r="S65" s="12">
        <f t="shared" si="2"/>
        <v>6706855350</v>
      </c>
      <c r="T65" s="13"/>
      <c r="U65" s="9">
        <f t="shared" si="3"/>
        <v>1.802416561778674E-3</v>
      </c>
    </row>
    <row r="66" spans="1:21">
      <c r="A66" s="1" t="s">
        <v>43</v>
      </c>
      <c r="C66" s="12">
        <v>0</v>
      </c>
      <c r="D66" s="12"/>
      <c r="E66" s="12">
        <v>8574812209</v>
      </c>
      <c r="F66" s="12"/>
      <c r="G66" s="12">
        <v>0</v>
      </c>
      <c r="H66" s="12"/>
      <c r="I66" s="12">
        <f t="shared" si="0"/>
        <v>8574812209</v>
      </c>
      <c r="J66" s="13"/>
      <c r="K66" s="9">
        <f t="shared" si="1"/>
        <v>4.8460943562223975E-3</v>
      </c>
      <c r="L66" s="13"/>
      <c r="M66" s="12">
        <v>0</v>
      </c>
      <c r="N66" s="12"/>
      <c r="O66" s="12">
        <v>12017104610</v>
      </c>
      <c r="P66" s="12"/>
      <c r="Q66" s="12">
        <v>0</v>
      </c>
      <c r="R66" s="12"/>
      <c r="S66" s="12">
        <f t="shared" si="2"/>
        <v>12017104610</v>
      </c>
      <c r="T66" s="13"/>
      <c r="U66" s="9">
        <f t="shared" si="3"/>
        <v>3.2295058180568711E-3</v>
      </c>
    </row>
    <row r="67" spans="1:21">
      <c r="A67" s="1" t="s">
        <v>33</v>
      </c>
      <c r="C67" s="12">
        <v>0</v>
      </c>
      <c r="D67" s="12"/>
      <c r="E67" s="12">
        <v>4110871409</v>
      </c>
      <c r="F67" s="12"/>
      <c r="G67" s="12">
        <v>0</v>
      </c>
      <c r="H67" s="12"/>
      <c r="I67" s="12">
        <f t="shared" si="0"/>
        <v>4110871409</v>
      </c>
      <c r="J67" s="13"/>
      <c r="K67" s="9">
        <f t="shared" si="1"/>
        <v>2.3232777871684948E-3</v>
      </c>
      <c r="L67" s="13"/>
      <c r="M67" s="12">
        <v>0</v>
      </c>
      <c r="N67" s="12"/>
      <c r="O67" s="12">
        <v>17298644725</v>
      </c>
      <c r="P67" s="12"/>
      <c r="Q67" s="12">
        <v>0</v>
      </c>
      <c r="R67" s="12"/>
      <c r="S67" s="12">
        <f t="shared" si="2"/>
        <v>17298644725</v>
      </c>
      <c r="T67" s="13"/>
      <c r="U67" s="9">
        <f t="shared" si="3"/>
        <v>4.6488797091270642E-3</v>
      </c>
    </row>
    <row r="68" spans="1:21">
      <c r="A68" s="1" t="s">
        <v>51</v>
      </c>
      <c r="C68" s="12">
        <v>0</v>
      </c>
      <c r="D68" s="12"/>
      <c r="E68" s="12">
        <v>14884308270</v>
      </c>
      <c r="F68" s="12"/>
      <c r="G68" s="12">
        <v>0</v>
      </c>
      <c r="H68" s="12"/>
      <c r="I68" s="12">
        <f t="shared" si="0"/>
        <v>14884308270</v>
      </c>
      <c r="J68" s="13"/>
      <c r="K68" s="9">
        <f t="shared" si="1"/>
        <v>8.4119349258534124E-3</v>
      </c>
      <c r="L68" s="13"/>
      <c r="M68" s="12">
        <v>0</v>
      </c>
      <c r="N68" s="12"/>
      <c r="O68" s="12">
        <v>16263933060</v>
      </c>
      <c r="P68" s="12"/>
      <c r="Q68" s="12">
        <v>0</v>
      </c>
      <c r="R68" s="12"/>
      <c r="S68" s="12">
        <f t="shared" si="2"/>
        <v>16263933060</v>
      </c>
      <c r="T68" s="13"/>
      <c r="U68" s="9">
        <f t="shared" si="3"/>
        <v>4.3708087885037973E-3</v>
      </c>
    </row>
    <row r="69" spans="1:21">
      <c r="A69" s="1" t="s">
        <v>101</v>
      </c>
      <c r="C69" s="12">
        <v>0</v>
      </c>
      <c r="D69" s="12"/>
      <c r="E69" s="12">
        <v>30809479138</v>
      </c>
      <c r="F69" s="12"/>
      <c r="G69" s="12">
        <v>0</v>
      </c>
      <c r="H69" s="12"/>
      <c r="I69" s="12">
        <f t="shared" si="0"/>
        <v>30809479138</v>
      </c>
      <c r="J69" s="13"/>
      <c r="K69" s="9">
        <f t="shared" si="1"/>
        <v>1.7412118111706797E-2</v>
      </c>
      <c r="L69" s="13"/>
      <c r="M69" s="12">
        <v>0</v>
      </c>
      <c r="N69" s="12"/>
      <c r="O69" s="12">
        <v>51271457497</v>
      </c>
      <c r="P69" s="12"/>
      <c r="Q69" s="12">
        <v>0</v>
      </c>
      <c r="R69" s="12"/>
      <c r="S69" s="12">
        <f t="shared" si="2"/>
        <v>51271457497</v>
      </c>
      <c r="T69" s="13"/>
      <c r="U69" s="9">
        <f t="shared" si="3"/>
        <v>1.3778815751427255E-2</v>
      </c>
    </row>
    <row r="70" spans="1:21">
      <c r="A70" s="1" t="s">
        <v>72</v>
      </c>
      <c r="C70" s="12">
        <v>0</v>
      </c>
      <c r="D70" s="12"/>
      <c r="E70" s="12">
        <v>24279973202</v>
      </c>
      <c r="F70" s="12"/>
      <c r="G70" s="12">
        <v>0</v>
      </c>
      <c r="H70" s="12"/>
      <c r="I70" s="12">
        <f t="shared" si="0"/>
        <v>24279973202</v>
      </c>
      <c r="J70" s="13"/>
      <c r="K70" s="9">
        <f t="shared" si="1"/>
        <v>1.3721937954506548E-2</v>
      </c>
      <c r="L70" s="13"/>
      <c r="M70" s="12">
        <v>0</v>
      </c>
      <c r="N70" s="12"/>
      <c r="O70" s="12">
        <v>76998711544</v>
      </c>
      <c r="P70" s="12"/>
      <c r="Q70" s="12">
        <v>0</v>
      </c>
      <c r="R70" s="12"/>
      <c r="S70" s="12">
        <f t="shared" si="2"/>
        <v>76998711544</v>
      </c>
      <c r="T70" s="13"/>
      <c r="U70" s="9">
        <f t="shared" si="3"/>
        <v>2.0692820357684376E-2</v>
      </c>
    </row>
    <row r="71" spans="1:21">
      <c r="A71" s="1" t="s">
        <v>70</v>
      </c>
      <c r="C71" s="12">
        <v>0</v>
      </c>
      <c r="D71" s="12"/>
      <c r="E71" s="12">
        <v>27821197480</v>
      </c>
      <c r="F71" s="12"/>
      <c r="G71" s="12">
        <v>0</v>
      </c>
      <c r="H71" s="12"/>
      <c r="I71" s="12">
        <f t="shared" si="0"/>
        <v>27821197480</v>
      </c>
      <c r="J71" s="13"/>
      <c r="K71" s="9">
        <f t="shared" si="1"/>
        <v>1.5723277059020286E-2</v>
      </c>
      <c r="L71" s="13"/>
      <c r="M71" s="12">
        <v>0</v>
      </c>
      <c r="N71" s="12"/>
      <c r="O71" s="12">
        <v>41731796219</v>
      </c>
      <c r="P71" s="12"/>
      <c r="Q71" s="12">
        <v>0</v>
      </c>
      <c r="R71" s="12"/>
      <c r="S71" s="12">
        <f t="shared" si="2"/>
        <v>41731796219</v>
      </c>
      <c r="T71" s="13"/>
      <c r="U71" s="9">
        <f t="shared" si="3"/>
        <v>1.1215104058849018E-2</v>
      </c>
    </row>
    <row r="72" spans="1:21">
      <c r="A72" s="1" t="s">
        <v>69</v>
      </c>
      <c r="C72" s="12">
        <v>0</v>
      </c>
      <c r="D72" s="12"/>
      <c r="E72" s="12">
        <v>25473020999</v>
      </c>
      <c r="F72" s="12"/>
      <c r="G72" s="12">
        <v>0</v>
      </c>
      <c r="H72" s="12"/>
      <c r="I72" s="12">
        <f t="shared" si="0"/>
        <v>25473020999</v>
      </c>
      <c r="J72" s="13"/>
      <c r="K72" s="9">
        <f t="shared" si="1"/>
        <v>1.4396194376084734E-2</v>
      </c>
      <c r="L72" s="13"/>
      <c r="M72" s="12">
        <v>0</v>
      </c>
      <c r="N72" s="12"/>
      <c r="O72" s="12">
        <v>42961960789</v>
      </c>
      <c r="P72" s="12"/>
      <c r="Q72" s="12">
        <v>0</v>
      </c>
      <c r="R72" s="12"/>
      <c r="S72" s="12">
        <f t="shared" si="2"/>
        <v>42961960789</v>
      </c>
      <c r="T72" s="13"/>
      <c r="U72" s="9">
        <f t="shared" si="3"/>
        <v>1.1545701466869953E-2</v>
      </c>
    </row>
    <row r="73" spans="1:21">
      <c r="A73" s="1" t="s">
        <v>53</v>
      </c>
      <c r="C73" s="12">
        <v>0</v>
      </c>
      <c r="D73" s="12"/>
      <c r="E73" s="12">
        <v>5184515395</v>
      </c>
      <c r="F73" s="12"/>
      <c r="G73" s="12">
        <v>0</v>
      </c>
      <c r="H73" s="12"/>
      <c r="I73" s="12">
        <f t="shared" ref="I73:I112" si="4">C73+E73+G73</f>
        <v>5184515395</v>
      </c>
      <c r="J73" s="13"/>
      <c r="K73" s="9">
        <f t="shared" ref="K73:K112" si="5">I73/$I$113</f>
        <v>2.930052598596522E-3</v>
      </c>
      <c r="L73" s="13"/>
      <c r="M73" s="12">
        <v>0</v>
      </c>
      <c r="N73" s="12"/>
      <c r="O73" s="12">
        <v>10279362937</v>
      </c>
      <c r="P73" s="12"/>
      <c r="Q73" s="12">
        <v>0</v>
      </c>
      <c r="R73" s="12"/>
      <c r="S73" s="12">
        <f t="shared" ref="S73:S112" si="6">M73+O73+Q73</f>
        <v>10279362937</v>
      </c>
      <c r="T73" s="13"/>
      <c r="U73" s="9">
        <f t="shared" ref="U73:U112" si="7">S73/$S$113</f>
        <v>2.7625009091902771E-3</v>
      </c>
    </row>
    <row r="74" spans="1:21">
      <c r="A74" s="1" t="s">
        <v>20</v>
      </c>
      <c r="C74" s="12">
        <v>0</v>
      </c>
      <c r="D74" s="12"/>
      <c r="E74" s="12">
        <v>50259283504</v>
      </c>
      <c r="F74" s="12"/>
      <c r="G74" s="12">
        <v>0</v>
      </c>
      <c r="H74" s="12"/>
      <c r="I74" s="12">
        <f t="shared" si="4"/>
        <v>50259283504</v>
      </c>
      <c r="J74" s="13"/>
      <c r="K74" s="9">
        <f t="shared" si="5"/>
        <v>2.8404264046841449E-2</v>
      </c>
      <c r="L74" s="13"/>
      <c r="M74" s="12">
        <v>0</v>
      </c>
      <c r="N74" s="12"/>
      <c r="O74" s="12">
        <v>108014578103</v>
      </c>
      <c r="P74" s="12"/>
      <c r="Q74" s="12">
        <v>0</v>
      </c>
      <c r="R74" s="12"/>
      <c r="S74" s="12">
        <f t="shared" si="6"/>
        <v>108014578103</v>
      </c>
      <c r="T74" s="13"/>
      <c r="U74" s="9">
        <f t="shared" si="7"/>
        <v>2.9028099508122435E-2</v>
      </c>
    </row>
    <row r="75" spans="1:21">
      <c r="A75" s="1" t="s">
        <v>32</v>
      </c>
      <c r="C75" s="12">
        <v>0</v>
      </c>
      <c r="D75" s="12"/>
      <c r="E75" s="12">
        <v>7571497936</v>
      </c>
      <c r="F75" s="12"/>
      <c r="G75" s="12">
        <v>0</v>
      </c>
      <c r="H75" s="12"/>
      <c r="I75" s="12">
        <f t="shared" si="4"/>
        <v>7571497936</v>
      </c>
      <c r="J75" s="13"/>
      <c r="K75" s="9">
        <f t="shared" si="5"/>
        <v>4.2790667039083992E-3</v>
      </c>
      <c r="L75" s="13"/>
      <c r="M75" s="12">
        <v>0</v>
      </c>
      <c r="N75" s="12"/>
      <c r="O75" s="12">
        <v>8476083436</v>
      </c>
      <c r="P75" s="12"/>
      <c r="Q75" s="12">
        <v>0</v>
      </c>
      <c r="R75" s="12"/>
      <c r="S75" s="12">
        <f t="shared" si="6"/>
        <v>8476083436</v>
      </c>
      <c r="T75" s="13"/>
      <c r="U75" s="9">
        <f t="shared" si="7"/>
        <v>2.277883205586697E-3</v>
      </c>
    </row>
    <row r="76" spans="1:21">
      <c r="A76" s="1" t="s">
        <v>46</v>
      </c>
      <c r="C76" s="12">
        <v>0</v>
      </c>
      <c r="D76" s="12"/>
      <c r="E76" s="12">
        <v>11116595535</v>
      </c>
      <c r="F76" s="12"/>
      <c r="G76" s="12">
        <v>0</v>
      </c>
      <c r="H76" s="12"/>
      <c r="I76" s="12">
        <f t="shared" si="4"/>
        <v>11116595535</v>
      </c>
      <c r="J76" s="13"/>
      <c r="K76" s="9">
        <f t="shared" si="5"/>
        <v>6.2825948335086855E-3</v>
      </c>
      <c r="L76" s="13"/>
      <c r="M76" s="12">
        <v>0</v>
      </c>
      <c r="N76" s="12"/>
      <c r="O76" s="12">
        <v>20740837035</v>
      </c>
      <c r="P76" s="12"/>
      <c r="Q76" s="12">
        <v>0</v>
      </c>
      <c r="R76" s="12"/>
      <c r="S76" s="12">
        <f t="shared" si="6"/>
        <v>20740837035</v>
      </c>
      <c r="T76" s="13"/>
      <c r="U76" s="9">
        <f t="shared" si="7"/>
        <v>5.5739428131600438E-3</v>
      </c>
    </row>
    <row r="77" spans="1:21">
      <c r="A77" s="1" t="s">
        <v>52</v>
      </c>
      <c r="C77" s="12">
        <v>0</v>
      </c>
      <c r="D77" s="12"/>
      <c r="E77" s="12">
        <v>36092740040</v>
      </c>
      <c r="F77" s="12"/>
      <c r="G77" s="12">
        <v>0</v>
      </c>
      <c r="H77" s="12"/>
      <c r="I77" s="12">
        <f t="shared" si="4"/>
        <v>36092740040</v>
      </c>
      <c r="J77" s="13"/>
      <c r="K77" s="9">
        <f t="shared" si="5"/>
        <v>2.0397977185420382E-2</v>
      </c>
      <c r="L77" s="13"/>
      <c r="M77" s="12">
        <v>0</v>
      </c>
      <c r="N77" s="12"/>
      <c r="O77" s="12">
        <v>45911094715</v>
      </c>
      <c r="P77" s="12"/>
      <c r="Q77" s="12">
        <v>0</v>
      </c>
      <c r="R77" s="12"/>
      <c r="S77" s="12">
        <f t="shared" si="6"/>
        <v>45911094715</v>
      </c>
      <c r="T77" s="13"/>
      <c r="U77" s="9">
        <f t="shared" si="7"/>
        <v>1.2338258865789516E-2</v>
      </c>
    </row>
    <row r="78" spans="1:21">
      <c r="A78" s="1" t="s">
        <v>15</v>
      </c>
      <c r="C78" s="12">
        <v>0</v>
      </c>
      <c r="D78" s="12"/>
      <c r="E78" s="12">
        <v>29010355200</v>
      </c>
      <c r="F78" s="12"/>
      <c r="G78" s="12">
        <v>0</v>
      </c>
      <c r="H78" s="12"/>
      <c r="I78" s="12">
        <f t="shared" si="4"/>
        <v>29010355200</v>
      </c>
      <c r="J78" s="13"/>
      <c r="K78" s="9">
        <f t="shared" si="5"/>
        <v>1.6395334985781853E-2</v>
      </c>
      <c r="L78" s="13"/>
      <c r="M78" s="12">
        <v>0</v>
      </c>
      <c r="N78" s="12"/>
      <c r="O78" s="12">
        <v>40070344840</v>
      </c>
      <c r="P78" s="12"/>
      <c r="Q78" s="12">
        <v>0</v>
      </c>
      <c r="R78" s="12"/>
      <c r="S78" s="12">
        <f t="shared" si="6"/>
        <v>40070344840</v>
      </c>
      <c r="T78" s="13"/>
      <c r="U78" s="9">
        <f t="shared" si="7"/>
        <v>1.0768601588492382E-2</v>
      </c>
    </row>
    <row r="79" spans="1:21">
      <c r="A79" s="1" t="s">
        <v>17</v>
      </c>
      <c r="C79" s="12">
        <v>0</v>
      </c>
      <c r="D79" s="12"/>
      <c r="E79" s="12">
        <v>12626313085</v>
      </c>
      <c r="F79" s="12"/>
      <c r="G79" s="12">
        <v>0</v>
      </c>
      <c r="H79" s="12"/>
      <c r="I79" s="12">
        <f t="shared" si="4"/>
        <v>12626313085</v>
      </c>
      <c r="J79" s="13"/>
      <c r="K79" s="9">
        <f t="shared" si="5"/>
        <v>7.1358186150004702E-3</v>
      </c>
      <c r="L79" s="13"/>
      <c r="M79" s="12">
        <v>0</v>
      </c>
      <c r="N79" s="12"/>
      <c r="O79" s="12">
        <v>19520107733</v>
      </c>
      <c r="P79" s="12"/>
      <c r="Q79" s="12">
        <v>0</v>
      </c>
      <c r="R79" s="12"/>
      <c r="S79" s="12">
        <f t="shared" si="6"/>
        <v>19520107733</v>
      </c>
      <c r="T79" s="13"/>
      <c r="U79" s="9">
        <f t="shared" si="7"/>
        <v>5.245881061929145E-3</v>
      </c>
    </row>
    <row r="80" spans="1:21">
      <c r="A80" s="1" t="s">
        <v>49</v>
      </c>
      <c r="C80" s="12">
        <v>0</v>
      </c>
      <c r="D80" s="12"/>
      <c r="E80" s="12">
        <v>12611789873</v>
      </c>
      <c r="F80" s="12"/>
      <c r="G80" s="12">
        <v>0</v>
      </c>
      <c r="H80" s="12"/>
      <c r="I80" s="12">
        <f t="shared" si="4"/>
        <v>12611789873</v>
      </c>
      <c r="J80" s="13"/>
      <c r="K80" s="9">
        <f t="shared" si="5"/>
        <v>7.1276107552838983E-3</v>
      </c>
      <c r="L80" s="13"/>
      <c r="M80" s="12">
        <v>0</v>
      </c>
      <c r="N80" s="12"/>
      <c r="O80" s="12">
        <v>34590147333</v>
      </c>
      <c r="P80" s="12"/>
      <c r="Q80" s="12">
        <v>0</v>
      </c>
      <c r="R80" s="12"/>
      <c r="S80" s="12">
        <f t="shared" si="6"/>
        <v>34590147333</v>
      </c>
      <c r="T80" s="13"/>
      <c r="U80" s="9">
        <f t="shared" si="7"/>
        <v>9.2958400284216102E-3</v>
      </c>
    </row>
    <row r="81" spans="1:21">
      <c r="A81" s="1" t="s">
        <v>30</v>
      </c>
      <c r="C81" s="12">
        <v>0</v>
      </c>
      <c r="D81" s="12"/>
      <c r="E81" s="12">
        <v>5401956372</v>
      </c>
      <c r="F81" s="12"/>
      <c r="G81" s="12">
        <v>0</v>
      </c>
      <c r="H81" s="12"/>
      <c r="I81" s="12">
        <f t="shared" si="4"/>
        <v>5401956372</v>
      </c>
      <c r="J81" s="13"/>
      <c r="K81" s="9">
        <f t="shared" si="5"/>
        <v>3.0529403617063884E-3</v>
      </c>
      <c r="L81" s="13"/>
      <c r="M81" s="12">
        <v>0</v>
      </c>
      <c r="N81" s="12"/>
      <c r="O81" s="12">
        <v>16845623075</v>
      </c>
      <c r="P81" s="12"/>
      <c r="Q81" s="12">
        <v>0</v>
      </c>
      <c r="R81" s="12"/>
      <c r="S81" s="12">
        <f t="shared" si="6"/>
        <v>16845623075</v>
      </c>
      <c r="T81" s="13"/>
      <c r="U81" s="9">
        <f t="shared" si="7"/>
        <v>4.5271335729435399E-3</v>
      </c>
    </row>
    <row r="82" spans="1:21">
      <c r="A82" s="1" t="s">
        <v>97</v>
      </c>
      <c r="C82" s="12">
        <v>0</v>
      </c>
      <c r="D82" s="12"/>
      <c r="E82" s="12">
        <v>9075973522</v>
      </c>
      <c r="F82" s="12"/>
      <c r="G82" s="12">
        <v>0</v>
      </c>
      <c r="H82" s="12"/>
      <c r="I82" s="12">
        <f t="shared" si="4"/>
        <v>9075973522</v>
      </c>
      <c r="J82" s="13"/>
      <c r="K82" s="9">
        <f t="shared" si="5"/>
        <v>5.1293279654596007E-3</v>
      </c>
      <c r="L82" s="13"/>
      <c r="M82" s="12">
        <v>0</v>
      </c>
      <c r="N82" s="12"/>
      <c r="O82" s="12">
        <v>28950465288</v>
      </c>
      <c r="P82" s="12"/>
      <c r="Q82" s="12">
        <v>0</v>
      </c>
      <c r="R82" s="12"/>
      <c r="S82" s="12">
        <f t="shared" si="6"/>
        <v>28950465288</v>
      </c>
      <c r="T82" s="13"/>
      <c r="U82" s="9">
        <f t="shared" si="7"/>
        <v>7.7802182070752148E-3</v>
      </c>
    </row>
    <row r="83" spans="1:21">
      <c r="A83" s="1" t="s">
        <v>96</v>
      </c>
      <c r="C83" s="12">
        <v>0</v>
      </c>
      <c r="D83" s="12"/>
      <c r="E83" s="12">
        <v>17671260648</v>
      </c>
      <c r="F83" s="12"/>
      <c r="G83" s="12">
        <v>0</v>
      </c>
      <c r="H83" s="12"/>
      <c r="I83" s="12">
        <f t="shared" si="4"/>
        <v>17671260648</v>
      </c>
      <c r="J83" s="13"/>
      <c r="K83" s="9">
        <f t="shared" si="5"/>
        <v>9.9869938147129095E-3</v>
      </c>
      <c r="L83" s="13"/>
      <c r="M83" s="12">
        <v>0</v>
      </c>
      <c r="N83" s="12"/>
      <c r="O83" s="12">
        <v>63255080728</v>
      </c>
      <c r="P83" s="12"/>
      <c r="Q83" s="12">
        <v>0</v>
      </c>
      <c r="R83" s="12"/>
      <c r="S83" s="12">
        <f t="shared" si="6"/>
        <v>63255080728</v>
      </c>
      <c r="T83" s="13"/>
      <c r="U83" s="9">
        <f t="shared" si="7"/>
        <v>1.6999323702544773E-2</v>
      </c>
    </row>
    <row r="84" spans="1:21">
      <c r="A84" s="1" t="s">
        <v>60</v>
      </c>
      <c r="C84" s="12">
        <v>0</v>
      </c>
      <c r="D84" s="12"/>
      <c r="E84" s="12">
        <v>38627500878</v>
      </c>
      <c r="F84" s="12"/>
      <c r="G84" s="12">
        <v>0</v>
      </c>
      <c r="H84" s="12"/>
      <c r="I84" s="12">
        <f t="shared" si="4"/>
        <v>38627500878</v>
      </c>
      <c r="J84" s="13"/>
      <c r="K84" s="9">
        <f t="shared" si="5"/>
        <v>2.183050887148023E-2</v>
      </c>
      <c r="L84" s="13"/>
      <c r="M84" s="12">
        <v>0</v>
      </c>
      <c r="N84" s="12"/>
      <c r="O84" s="12">
        <v>55014791296</v>
      </c>
      <c r="P84" s="12"/>
      <c r="Q84" s="12">
        <v>0</v>
      </c>
      <c r="R84" s="12"/>
      <c r="S84" s="12">
        <f t="shared" si="6"/>
        <v>55014791296</v>
      </c>
      <c r="T84" s="13"/>
      <c r="U84" s="9">
        <f t="shared" si="7"/>
        <v>1.4784808349073406E-2</v>
      </c>
    </row>
    <row r="85" spans="1:21">
      <c r="A85" s="1" t="s">
        <v>98</v>
      </c>
      <c r="C85" s="12">
        <v>0</v>
      </c>
      <c r="D85" s="12"/>
      <c r="E85" s="12">
        <v>18205281763</v>
      </c>
      <c r="F85" s="12"/>
      <c r="G85" s="12">
        <v>0</v>
      </c>
      <c r="H85" s="12"/>
      <c r="I85" s="12">
        <f t="shared" si="4"/>
        <v>18205281763</v>
      </c>
      <c r="J85" s="13"/>
      <c r="K85" s="9">
        <f t="shared" si="5"/>
        <v>1.0288798291409071E-2</v>
      </c>
      <c r="L85" s="13"/>
      <c r="M85" s="12">
        <v>0</v>
      </c>
      <c r="N85" s="12"/>
      <c r="O85" s="12">
        <v>40642913837</v>
      </c>
      <c r="P85" s="12"/>
      <c r="Q85" s="12">
        <v>0</v>
      </c>
      <c r="R85" s="12"/>
      <c r="S85" s="12">
        <f t="shared" si="6"/>
        <v>40642913837</v>
      </c>
      <c r="T85" s="13"/>
      <c r="U85" s="9">
        <f t="shared" si="7"/>
        <v>1.0922475168448718E-2</v>
      </c>
    </row>
    <row r="86" spans="1:21">
      <c r="A86" s="1" t="s">
        <v>73</v>
      </c>
      <c r="C86" s="12">
        <v>0</v>
      </c>
      <c r="D86" s="12"/>
      <c r="E86" s="12">
        <v>24812892871</v>
      </c>
      <c r="F86" s="12"/>
      <c r="G86" s="12">
        <v>0</v>
      </c>
      <c r="H86" s="12"/>
      <c r="I86" s="12">
        <f t="shared" si="4"/>
        <v>24812892871</v>
      </c>
      <c r="J86" s="13"/>
      <c r="K86" s="9">
        <f t="shared" si="5"/>
        <v>1.4023119943955853E-2</v>
      </c>
      <c r="L86" s="13"/>
      <c r="M86" s="12">
        <v>0</v>
      </c>
      <c r="N86" s="12"/>
      <c r="O86" s="12">
        <v>72737794827</v>
      </c>
      <c r="P86" s="12"/>
      <c r="Q86" s="12">
        <v>0</v>
      </c>
      <c r="R86" s="12"/>
      <c r="S86" s="12">
        <f t="shared" si="6"/>
        <v>72737794827</v>
      </c>
      <c r="T86" s="13"/>
      <c r="U86" s="9">
        <f t="shared" si="7"/>
        <v>1.9547731272218948E-2</v>
      </c>
    </row>
    <row r="87" spans="1:21">
      <c r="A87" s="1" t="s">
        <v>106</v>
      </c>
      <c r="C87" s="12">
        <v>0</v>
      </c>
      <c r="D87" s="12"/>
      <c r="E87" s="12">
        <v>35644353</v>
      </c>
      <c r="F87" s="12"/>
      <c r="G87" s="12">
        <v>0</v>
      </c>
      <c r="H87" s="12"/>
      <c r="I87" s="12">
        <f t="shared" si="4"/>
        <v>35644353</v>
      </c>
      <c r="J87" s="13"/>
      <c r="K87" s="9">
        <f t="shared" si="5"/>
        <v>2.0144569198051677E-5</v>
      </c>
      <c r="L87" s="13"/>
      <c r="M87" s="12">
        <v>0</v>
      </c>
      <c r="N87" s="12"/>
      <c r="O87" s="12">
        <v>35644353</v>
      </c>
      <c r="P87" s="12"/>
      <c r="Q87" s="12">
        <v>0</v>
      </c>
      <c r="R87" s="12"/>
      <c r="S87" s="12">
        <f t="shared" si="6"/>
        <v>35644353</v>
      </c>
      <c r="T87" s="13"/>
      <c r="U87" s="9">
        <f t="shared" si="7"/>
        <v>9.5791498143888499E-6</v>
      </c>
    </row>
    <row r="88" spans="1:21">
      <c r="A88" s="1" t="s">
        <v>91</v>
      </c>
      <c r="C88" s="12">
        <v>0</v>
      </c>
      <c r="D88" s="12"/>
      <c r="E88" s="12">
        <v>17894908594</v>
      </c>
      <c r="F88" s="12"/>
      <c r="G88" s="12">
        <v>0</v>
      </c>
      <c r="H88" s="12"/>
      <c r="I88" s="12">
        <f t="shared" si="4"/>
        <v>17894908594</v>
      </c>
      <c r="J88" s="13"/>
      <c r="K88" s="9">
        <f t="shared" si="5"/>
        <v>1.0113389474754743E-2</v>
      </c>
      <c r="L88" s="13"/>
      <c r="M88" s="12">
        <v>0</v>
      </c>
      <c r="N88" s="12"/>
      <c r="O88" s="12">
        <v>40797820594</v>
      </c>
      <c r="P88" s="12"/>
      <c r="Q88" s="12">
        <v>0</v>
      </c>
      <c r="R88" s="12"/>
      <c r="S88" s="12">
        <f t="shared" si="6"/>
        <v>40797820594</v>
      </c>
      <c r="T88" s="13"/>
      <c r="U88" s="9">
        <f t="shared" si="7"/>
        <v>1.0964105185763498E-2</v>
      </c>
    </row>
    <row r="89" spans="1:21">
      <c r="A89" s="1" t="s">
        <v>25</v>
      </c>
      <c r="C89" s="12">
        <v>0</v>
      </c>
      <c r="D89" s="12"/>
      <c r="E89" s="12">
        <v>13382467311</v>
      </c>
      <c r="F89" s="12"/>
      <c r="G89" s="12">
        <v>0</v>
      </c>
      <c r="H89" s="12"/>
      <c r="I89" s="12">
        <f t="shared" si="4"/>
        <v>13382467311</v>
      </c>
      <c r="J89" s="13"/>
      <c r="K89" s="9">
        <f t="shared" si="5"/>
        <v>7.5631626358066894E-3</v>
      </c>
      <c r="L89" s="13"/>
      <c r="M89" s="12">
        <v>0</v>
      </c>
      <c r="N89" s="12"/>
      <c r="O89" s="12">
        <v>36674588260</v>
      </c>
      <c r="P89" s="12"/>
      <c r="Q89" s="12">
        <v>0</v>
      </c>
      <c r="R89" s="12"/>
      <c r="S89" s="12">
        <f t="shared" si="6"/>
        <v>36674588260</v>
      </c>
      <c r="T89" s="13"/>
      <c r="U89" s="9">
        <f t="shared" si="7"/>
        <v>9.8560177350832112E-3</v>
      </c>
    </row>
    <row r="90" spans="1:21">
      <c r="A90" s="1" t="s">
        <v>84</v>
      </c>
      <c r="C90" s="12">
        <v>0</v>
      </c>
      <c r="D90" s="12"/>
      <c r="E90" s="12">
        <v>2014774536</v>
      </c>
      <c r="F90" s="12"/>
      <c r="G90" s="12">
        <v>0</v>
      </c>
      <c r="H90" s="12"/>
      <c r="I90" s="12">
        <f t="shared" si="4"/>
        <v>2014774536</v>
      </c>
      <c r="J90" s="13"/>
      <c r="K90" s="9">
        <f t="shared" si="5"/>
        <v>1.1386590481506135E-3</v>
      </c>
      <c r="L90" s="13"/>
      <c r="M90" s="12">
        <v>0</v>
      </c>
      <c r="N90" s="12"/>
      <c r="O90" s="12">
        <v>12256545097</v>
      </c>
      <c r="P90" s="12"/>
      <c r="Q90" s="12">
        <v>0</v>
      </c>
      <c r="R90" s="12"/>
      <c r="S90" s="12">
        <f t="shared" si="6"/>
        <v>12256545097</v>
      </c>
      <c r="T90" s="13"/>
      <c r="U90" s="9">
        <f t="shared" si="7"/>
        <v>3.2938536348513922E-3</v>
      </c>
    </row>
    <row r="91" spans="1:21">
      <c r="A91" s="1" t="s">
        <v>82</v>
      </c>
      <c r="C91" s="12">
        <v>0</v>
      </c>
      <c r="D91" s="12"/>
      <c r="E91" s="12">
        <v>41618797705</v>
      </c>
      <c r="F91" s="12"/>
      <c r="G91" s="12">
        <v>0</v>
      </c>
      <c r="H91" s="12"/>
      <c r="I91" s="12">
        <f t="shared" si="4"/>
        <v>41618797705</v>
      </c>
      <c r="J91" s="13"/>
      <c r="K91" s="9">
        <f t="shared" si="5"/>
        <v>2.3521053960723789E-2</v>
      </c>
      <c r="L91" s="13"/>
      <c r="M91" s="12">
        <v>0</v>
      </c>
      <c r="N91" s="12"/>
      <c r="O91" s="12">
        <v>117464397279</v>
      </c>
      <c r="P91" s="12"/>
      <c r="Q91" s="12">
        <v>0</v>
      </c>
      <c r="R91" s="12"/>
      <c r="S91" s="12">
        <f t="shared" si="6"/>
        <v>117464397279</v>
      </c>
      <c r="T91" s="13"/>
      <c r="U91" s="9">
        <f t="shared" si="7"/>
        <v>3.1567666816464057E-2</v>
      </c>
    </row>
    <row r="92" spans="1:21">
      <c r="A92" s="1" t="s">
        <v>100</v>
      </c>
      <c r="C92" s="12">
        <v>0</v>
      </c>
      <c r="D92" s="12"/>
      <c r="E92" s="12">
        <v>1193341486</v>
      </c>
      <c r="F92" s="12"/>
      <c r="G92" s="12">
        <v>0</v>
      </c>
      <c r="H92" s="12"/>
      <c r="I92" s="12">
        <f t="shared" si="4"/>
        <v>1193341486</v>
      </c>
      <c r="J92" s="13"/>
      <c r="K92" s="9">
        <f t="shared" si="5"/>
        <v>6.7442240126038531E-4</v>
      </c>
      <c r="L92" s="13"/>
      <c r="M92" s="12">
        <v>0</v>
      </c>
      <c r="N92" s="12"/>
      <c r="O92" s="12">
        <v>1274776415</v>
      </c>
      <c r="P92" s="12"/>
      <c r="Q92" s="12">
        <v>0</v>
      </c>
      <c r="R92" s="12"/>
      <c r="S92" s="12">
        <f t="shared" si="6"/>
        <v>1274776415</v>
      </c>
      <c r="T92" s="13"/>
      <c r="U92" s="9">
        <f t="shared" si="7"/>
        <v>3.425865033693986E-4</v>
      </c>
    </row>
    <row r="93" spans="1:21">
      <c r="A93" s="1" t="s">
        <v>23</v>
      </c>
      <c r="C93" s="12">
        <v>0</v>
      </c>
      <c r="D93" s="12"/>
      <c r="E93" s="12">
        <v>31742154583</v>
      </c>
      <c r="F93" s="12"/>
      <c r="G93" s="12">
        <v>0</v>
      </c>
      <c r="H93" s="12"/>
      <c r="I93" s="12">
        <f t="shared" si="4"/>
        <v>31742154583</v>
      </c>
      <c r="J93" s="13"/>
      <c r="K93" s="9">
        <f t="shared" si="5"/>
        <v>1.7939223907150081E-2</v>
      </c>
      <c r="L93" s="13"/>
      <c r="M93" s="12">
        <v>0</v>
      </c>
      <c r="N93" s="12"/>
      <c r="O93" s="12">
        <v>52739057578</v>
      </c>
      <c r="P93" s="12"/>
      <c r="Q93" s="12">
        <v>0</v>
      </c>
      <c r="R93" s="12"/>
      <c r="S93" s="12">
        <f t="shared" si="6"/>
        <v>52739057578</v>
      </c>
      <c r="T93" s="13"/>
      <c r="U93" s="9">
        <f t="shared" si="7"/>
        <v>1.4173222154133126E-2</v>
      </c>
    </row>
    <row r="94" spans="1:21">
      <c r="A94" s="1" t="s">
        <v>31</v>
      </c>
      <c r="C94" s="12">
        <v>0</v>
      </c>
      <c r="D94" s="12"/>
      <c r="E94" s="12">
        <v>27691695498</v>
      </c>
      <c r="F94" s="12"/>
      <c r="G94" s="12">
        <v>0</v>
      </c>
      <c r="H94" s="12"/>
      <c r="I94" s="12">
        <f t="shared" si="4"/>
        <v>27691695498</v>
      </c>
      <c r="J94" s="13"/>
      <c r="K94" s="9">
        <f t="shared" si="5"/>
        <v>1.5650088421322646E-2</v>
      </c>
      <c r="L94" s="13"/>
      <c r="M94" s="12">
        <v>0</v>
      </c>
      <c r="N94" s="12"/>
      <c r="O94" s="12">
        <v>40693712806</v>
      </c>
      <c r="P94" s="12"/>
      <c r="Q94" s="12">
        <v>0</v>
      </c>
      <c r="R94" s="12"/>
      <c r="S94" s="12">
        <f t="shared" si="6"/>
        <v>40693712806</v>
      </c>
      <c r="T94" s="13"/>
      <c r="U94" s="9">
        <f t="shared" si="7"/>
        <v>1.0936127006496318E-2</v>
      </c>
    </row>
    <row r="95" spans="1:21">
      <c r="A95" s="1" t="s">
        <v>35</v>
      </c>
      <c r="C95" s="12">
        <v>0</v>
      </c>
      <c r="D95" s="12"/>
      <c r="E95" s="12">
        <v>3465241798</v>
      </c>
      <c r="F95" s="12"/>
      <c r="G95" s="12">
        <v>0</v>
      </c>
      <c r="H95" s="12"/>
      <c r="I95" s="12">
        <f t="shared" si="4"/>
        <v>3465241798</v>
      </c>
      <c r="J95" s="13"/>
      <c r="K95" s="9">
        <f t="shared" si="5"/>
        <v>1.9583972582639391E-3</v>
      </c>
      <c r="L95" s="13"/>
      <c r="M95" s="12">
        <v>0</v>
      </c>
      <c r="N95" s="12"/>
      <c r="O95" s="12">
        <v>18863735851</v>
      </c>
      <c r="P95" s="12"/>
      <c r="Q95" s="12">
        <v>0</v>
      </c>
      <c r="R95" s="12"/>
      <c r="S95" s="12">
        <f t="shared" si="6"/>
        <v>18863735851</v>
      </c>
      <c r="T95" s="13"/>
      <c r="U95" s="9">
        <f t="shared" si="7"/>
        <v>5.0694860915496756E-3</v>
      </c>
    </row>
    <row r="96" spans="1:21">
      <c r="A96" s="1" t="s">
        <v>108</v>
      </c>
      <c r="C96" s="12">
        <v>0</v>
      </c>
      <c r="D96" s="12"/>
      <c r="E96" s="12">
        <v>1712922112</v>
      </c>
      <c r="F96" s="12"/>
      <c r="G96" s="12">
        <v>0</v>
      </c>
      <c r="H96" s="12"/>
      <c r="I96" s="12">
        <f t="shared" si="4"/>
        <v>1712922112</v>
      </c>
      <c r="J96" s="13"/>
      <c r="K96" s="9">
        <f t="shared" si="5"/>
        <v>9.6806576952194437E-4</v>
      </c>
      <c r="L96" s="13"/>
      <c r="M96" s="12">
        <v>0</v>
      </c>
      <c r="N96" s="12"/>
      <c r="O96" s="12">
        <v>1712922112</v>
      </c>
      <c r="P96" s="12"/>
      <c r="Q96" s="12">
        <v>0</v>
      </c>
      <c r="R96" s="12"/>
      <c r="S96" s="12">
        <f t="shared" si="6"/>
        <v>1712922112</v>
      </c>
      <c r="T96" s="13"/>
      <c r="U96" s="9">
        <f t="shared" si="7"/>
        <v>4.6033483988971145E-4</v>
      </c>
    </row>
    <row r="97" spans="1:21">
      <c r="A97" s="1" t="s">
        <v>57</v>
      </c>
      <c r="C97" s="12">
        <v>0</v>
      </c>
      <c r="D97" s="12"/>
      <c r="E97" s="12">
        <v>7017011252</v>
      </c>
      <c r="F97" s="12"/>
      <c r="G97" s="12">
        <v>0</v>
      </c>
      <c r="H97" s="12"/>
      <c r="I97" s="12">
        <f t="shared" si="4"/>
        <v>7017011252</v>
      </c>
      <c r="J97" s="13"/>
      <c r="K97" s="9">
        <f t="shared" si="5"/>
        <v>3.9656960172463011E-3</v>
      </c>
      <c r="L97" s="13"/>
      <c r="M97" s="12">
        <v>0</v>
      </c>
      <c r="N97" s="12"/>
      <c r="O97" s="12">
        <v>1630838042</v>
      </c>
      <c r="P97" s="12"/>
      <c r="Q97" s="12">
        <v>0</v>
      </c>
      <c r="R97" s="12"/>
      <c r="S97" s="12">
        <f t="shared" si="6"/>
        <v>1630838042</v>
      </c>
      <c r="T97" s="13"/>
      <c r="U97" s="9">
        <f t="shared" si="7"/>
        <v>4.3827536797547075E-4</v>
      </c>
    </row>
    <row r="98" spans="1:21">
      <c r="A98" s="1" t="s">
        <v>34</v>
      </c>
      <c r="C98" s="12">
        <v>0</v>
      </c>
      <c r="D98" s="12"/>
      <c r="E98" s="12">
        <v>8913454300</v>
      </c>
      <c r="F98" s="12"/>
      <c r="G98" s="12">
        <v>0</v>
      </c>
      <c r="H98" s="12"/>
      <c r="I98" s="12">
        <f t="shared" si="4"/>
        <v>8913454300</v>
      </c>
      <c r="J98" s="13"/>
      <c r="K98" s="9">
        <f t="shared" si="5"/>
        <v>5.0374794834969032E-3</v>
      </c>
      <c r="L98" s="13"/>
      <c r="M98" s="12">
        <v>0</v>
      </c>
      <c r="N98" s="12"/>
      <c r="O98" s="12">
        <v>42967308743</v>
      </c>
      <c r="P98" s="12"/>
      <c r="Q98" s="12">
        <v>0</v>
      </c>
      <c r="R98" s="12"/>
      <c r="S98" s="12">
        <f t="shared" si="6"/>
        <v>42967308743</v>
      </c>
      <c r="T98" s="13"/>
      <c r="U98" s="9">
        <f t="shared" si="7"/>
        <v>1.1547138688989442E-2</v>
      </c>
    </row>
    <row r="99" spans="1:21">
      <c r="A99" s="1" t="s">
        <v>68</v>
      </c>
      <c r="C99" s="12">
        <v>0</v>
      </c>
      <c r="D99" s="12"/>
      <c r="E99" s="12">
        <v>34067779955</v>
      </c>
      <c r="F99" s="12"/>
      <c r="G99" s="12">
        <v>0</v>
      </c>
      <c r="H99" s="12"/>
      <c r="I99" s="12">
        <f t="shared" si="4"/>
        <v>34067779955</v>
      </c>
      <c r="J99" s="13"/>
      <c r="K99" s="9">
        <f t="shared" si="5"/>
        <v>1.9253561727645762E-2</v>
      </c>
      <c r="L99" s="13"/>
      <c r="M99" s="12">
        <v>0</v>
      </c>
      <c r="N99" s="12"/>
      <c r="O99" s="12">
        <v>65800045931</v>
      </c>
      <c r="P99" s="12"/>
      <c r="Q99" s="12">
        <v>0</v>
      </c>
      <c r="R99" s="12"/>
      <c r="S99" s="12">
        <f t="shared" si="6"/>
        <v>65800045931</v>
      </c>
      <c r="T99" s="13"/>
      <c r="U99" s="9">
        <f t="shared" si="7"/>
        <v>1.7683263819284822E-2</v>
      </c>
    </row>
    <row r="100" spans="1:21">
      <c r="A100" s="1" t="s">
        <v>29</v>
      </c>
      <c r="C100" s="12">
        <v>0</v>
      </c>
      <c r="D100" s="12"/>
      <c r="E100" s="12">
        <v>43415930680</v>
      </c>
      <c r="F100" s="12"/>
      <c r="G100" s="12">
        <v>0</v>
      </c>
      <c r="H100" s="12"/>
      <c r="I100" s="12">
        <f t="shared" si="4"/>
        <v>43415930680</v>
      </c>
      <c r="J100" s="13"/>
      <c r="K100" s="9">
        <f t="shared" si="5"/>
        <v>2.4536711884799112E-2</v>
      </c>
      <c r="L100" s="13"/>
      <c r="M100" s="12">
        <v>0</v>
      </c>
      <c r="N100" s="12"/>
      <c r="O100" s="12">
        <v>76449790980</v>
      </c>
      <c r="P100" s="12"/>
      <c r="Q100" s="12">
        <v>0</v>
      </c>
      <c r="R100" s="12"/>
      <c r="S100" s="12">
        <f t="shared" si="6"/>
        <v>76449790980</v>
      </c>
      <c r="T100" s="13"/>
      <c r="U100" s="9">
        <f t="shared" si="7"/>
        <v>2.0545302114927808E-2</v>
      </c>
    </row>
    <row r="101" spans="1:21">
      <c r="A101" s="1" t="s">
        <v>61</v>
      </c>
      <c r="C101" s="12">
        <v>0</v>
      </c>
      <c r="D101" s="12"/>
      <c r="E101" s="12">
        <v>12878464293</v>
      </c>
      <c r="F101" s="12"/>
      <c r="G101" s="12">
        <v>0</v>
      </c>
      <c r="H101" s="12"/>
      <c r="I101" s="12">
        <f t="shared" si="4"/>
        <v>12878464293</v>
      </c>
      <c r="J101" s="13"/>
      <c r="K101" s="9">
        <f t="shared" si="5"/>
        <v>7.278323023985768E-3</v>
      </c>
      <c r="L101" s="13"/>
      <c r="M101" s="12">
        <v>0</v>
      </c>
      <c r="N101" s="12"/>
      <c r="O101" s="12">
        <v>23830960053</v>
      </c>
      <c r="P101" s="12"/>
      <c r="Q101" s="12">
        <v>0</v>
      </c>
      <c r="R101" s="12"/>
      <c r="S101" s="12">
        <f t="shared" si="6"/>
        <v>23830960053</v>
      </c>
      <c r="T101" s="13"/>
      <c r="U101" s="9">
        <f t="shared" si="7"/>
        <v>6.4043899623708427E-3</v>
      </c>
    </row>
    <row r="102" spans="1:21">
      <c r="A102" s="1" t="s">
        <v>76</v>
      </c>
      <c r="C102" s="12">
        <v>0</v>
      </c>
      <c r="D102" s="12"/>
      <c r="E102" s="12">
        <v>0</v>
      </c>
      <c r="F102" s="12"/>
      <c r="G102" s="12">
        <v>0</v>
      </c>
      <c r="H102" s="12"/>
      <c r="I102" s="12">
        <f t="shared" si="4"/>
        <v>0</v>
      </c>
      <c r="J102" s="13"/>
      <c r="K102" s="9">
        <f t="shared" si="5"/>
        <v>0</v>
      </c>
      <c r="L102" s="13"/>
      <c r="M102" s="12">
        <v>0</v>
      </c>
      <c r="N102" s="12"/>
      <c r="O102" s="12">
        <v>0</v>
      </c>
      <c r="P102" s="12"/>
      <c r="Q102" s="12">
        <v>0</v>
      </c>
      <c r="R102" s="12"/>
      <c r="S102" s="12">
        <f t="shared" si="6"/>
        <v>0</v>
      </c>
      <c r="T102" s="13"/>
      <c r="U102" s="9">
        <f t="shared" si="7"/>
        <v>0</v>
      </c>
    </row>
    <row r="103" spans="1:21">
      <c r="A103" s="1" t="s">
        <v>26</v>
      </c>
      <c r="C103" s="12">
        <v>0</v>
      </c>
      <c r="D103" s="12"/>
      <c r="E103" s="12">
        <v>12821038209</v>
      </c>
      <c r="F103" s="12"/>
      <c r="G103" s="12">
        <v>0</v>
      </c>
      <c r="H103" s="12"/>
      <c r="I103" s="12">
        <f t="shared" si="4"/>
        <v>12821038209</v>
      </c>
      <c r="J103" s="13"/>
      <c r="K103" s="9">
        <f t="shared" si="5"/>
        <v>7.2458684098450337E-3</v>
      </c>
      <c r="L103" s="13"/>
      <c r="M103" s="12">
        <v>0</v>
      </c>
      <c r="N103" s="12"/>
      <c r="O103" s="12">
        <v>44198632032</v>
      </c>
      <c r="P103" s="12"/>
      <c r="Q103" s="12">
        <v>0</v>
      </c>
      <c r="R103" s="12"/>
      <c r="S103" s="12">
        <f t="shared" si="6"/>
        <v>44198632032</v>
      </c>
      <c r="T103" s="13"/>
      <c r="U103" s="9">
        <f t="shared" si="7"/>
        <v>1.1878047493962757E-2</v>
      </c>
    </row>
    <row r="104" spans="1:21">
      <c r="A104" s="1" t="s">
        <v>55</v>
      </c>
      <c r="C104" s="12">
        <v>0</v>
      </c>
      <c r="D104" s="12"/>
      <c r="E104" s="12">
        <v>16617173269</v>
      </c>
      <c r="F104" s="12"/>
      <c r="G104" s="12">
        <v>0</v>
      </c>
      <c r="H104" s="12"/>
      <c r="I104" s="12">
        <f t="shared" si="4"/>
        <v>16617173269</v>
      </c>
      <c r="J104" s="13"/>
      <c r="K104" s="9">
        <f t="shared" si="5"/>
        <v>9.3912715092173259E-3</v>
      </c>
      <c r="L104" s="13"/>
      <c r="M104" s="12">
        <v>0</v>
      </c>
      <c r="N104" s="12"/>
      <c r="O104" s="12">
        <v>37302949187</v>
      </c>
      <c r="P104" s="12"/>
      <c r="Q104" s="12">
        <v>0</v>
      </c>
      <c r="R104" s="12"/>
      <c r="S104" s="12">
        <f t="shared" si="6"/>
        <v>37302949187</v>
      </c>
      <c r="T104" s="13"/>
      <c r="U104" s="9">
        <f t="shared" si="7"/>
        <v>1.002488497352744E-2</v>
      </c>
    </row>
    <row r="105" spans="1:21">
      <c r="A105" s="1" t="s">
        <v>79</v>
      </c>
      <c r="C105" s="12">
        <v>0</v>
      </c>
      <c r="D105" s="12"/>
      <c r="E105" s="12">
        <v>0</v>
      </c>
      <c r="F105" s="12"/>
      <c r="G105" s="12">
        <v>0</v>
      </c>
      <c r="H105" s="12"/>
      <c r="I105" s="12">
        <f t="shared" si="4"/>
        <v>0</v>
      </c>
      <c r="J105" s="13"/>
      <c r="K105" s="9">
        <f t="shared" si="5"/>
        <v>0</v>
      </c>
      <c r="L105" s="13"/>
      <c r="M105" s="12">
        <v>0</v>
      </c>
      <c r="N105" s="12"/>
      <c r="O105" s="12">
        <v>0</v>
      </c>
      <c r="P105" s="12"/>
      <c r="Q105" s="12">
        <v>0</v>
      </c>
      <c r="R105" s="12"/>
      <c r="S105" s="12">
        <f t="shared" si="6"/>
        <v>0</v>
      </c>
      <c r="T105" s="13"/>
      <c r="U105" s="9">
        <f t="shared" si="7"/>
        <v>0</v>
      </c>
    </row>
    <row r="106" spans="1:21">
      <c r="A106" s="1" t="s">
        <v>105</v>
      </c>
      <c r="C106" s="12">
        <v>0</v>
      </c>
      <c r="D106" s="12"/>
      <c r="E106" s="12">
        <v>7243842375</v>
      </c>
      <c r="F106" s="12"/>
      <c r="G106" s="12">
        <v>0</v>
      </c>
      <c r="H106" s="12"/>
      <c r="I106" s="12">
        <f t="shared" si="4"/>
        <v>7243842375</v>
      </c>
      <c r="J106" s="13"/>
      <c r="K106" s="9">
        <f t="shared" si="5"/>
        <v>4.0938906643351479E-3</v>
      </c>
      <c r="L106" s="13"/>
      <c r="M106" s="12">
        <v>0</v>
      </c>
      <c r="N106" s="12"/>
      <c r="O106" s="12">
        <v>7243842371</v>
      </c>
      <c r="P106" s="12"/>
      <c r="Q106" s="12">
        <v>0</v>
      </c>
      <c r="R106" s="12"/>
      <c r="S106" s="12">
        <f t="shared" si="6"/>
        <v>7243842371</v>
      </c>
      <c r="T106" s="13"/>
      <c r="U106" s="9">
        <f t="shared" si="7"/>
        <v>1.9467277552667806E-3</v>
      </c>
    </row>
    <row r="107" spans="1:21">
      <c r="A107" s="1" t="s">
        <v>54</v>
      </c>
      <c r="C107" s="12">
        <v>0</v>
      </c>
      <c r="D107" s="12"/>
      <c r="E107" s="12">
        <v>8766691206</v>
      </c>
      <c r="F107" s="12"/>
      <c r="G107" s="12">
        <v>0</v>
      </c>
      <c r="H107" s="12"/>
      <c r="I107" s="12">
        <f t="shared" si="4"/>
        <v>8766691206</v>
      </c>
      <c r="J107" s="13"/>
      <c r="K107" s="9">
        <f t="shared" si="5"/>
        <v>4.9545356493697085E-3</v>
      </c>
      <c r="L107" s="13"/>
      <c r="M107" s="12">
        <v>0</v>
      </c>
      <c r="N107" s="12"/>
      <c r="O107" s="12">
        <v>11364024570</v>
      </c>
      <c r="P107" s="12"/>
      <c r="Q107" s="12">
        <v>0</v>
      </c>
      <c r="R107" s="12"/>
      <c r="S107" s="12">
        <f t="shared" si="6"/>
        <v>11364024570</v>
      </c>
      <c r="T107" s="13"/>
      <c r="U107" s="9">
        <f t="shared" si="7"/>
        <v>3.0539955052747299E-3</v>
      </c>
    </row>
    <row r="108" spans="1:21">
      <c r="A108" s="1" t="s">
        <v>40</v>
      </c>
      <c r="C108" s="12">
        <v>0</v>
      </c>
      <c r="D108" s="12"/>
      <c r="E108" s="12">
        <v>13656233343</v>
      </c>
      <c r="F108" s="12"/>
      <c r="G108" s="12">
        <v>0</v>
      </c>
      <c r="H108" s="12"/>
      <c r="I108" s="12">
        <f t="shared" si="4"/>
        <v>13656233343</v>
      </c>
      <c r="J108" s="13"/>
      <c r="K108" s="9">
        <f t="shared" si="5"/>
        <v>7.7178827614798927E-3</v>
      </c>
      <c r="L108" s="13"/>
      <c r="M108" s="12">
        <v>0</v>
      </c>
      <c r="N108" s="12"/>
      <c r="O108" s="12">
        <v>41895889593</v>
      </c>
      <c r="P108" s="12"/>
      <c r="Q108" s="12">
        <v>0</v>
      </c>
      <c r="R108" s="12"/>
      <c r="S108" s="12">
        <f t="shared" si="6"/>
        <v>41895889593</v>
      </c>
      <c r="T108" s="13"/>
      <c r="U108" s="9">
        <f t="shared" si="7"/>
        <v>1.1259202909881453E-2</v>
      </c>
    </row>
    <row r="109" spans="1:21">
      <c r="A109" s="1" t="s">
        <v>41</v>
      </c>
      <c r="C109" s="12">
        <v>0</v>
      </c>
      <c r="D109" s="12"/>
      <c r="E109" s="12">
        <v>22402969034</v>
      </c>
      <c r="F109" s="12"/>
      <c r="G109" s="12">
        <v>0</v>
      </c>
      <c r="H109" s="12"/>
      <c r="I109" s="12">
        <f t="shared" si="4"/>
        <v>22402969034</v>
      </c>
      <c r="J109" s="13"/>
      <c r="K109" s="9">
        <f t="shared" si="5"/>
        <v>1.2661140460235649E-2</v>
      </c>
      <c r="L109" s="13"/>
      <c r="M109" s="12">
        <v>0</v>
      </c>
      <c r="N109" s="12"/>
      <c r="O109" s="12">
        <v>65274688420</v>
      </c>
      <c r="P109" s="12"/>
      <c r="Q109" s="12">
        <v>0</v>
      </c>
      <c r="R109" s="12"/>
      <c r="S109" s="12">
        <f>M109+O109+Q109</f>
        <v>65274688420</v>
      </c>
      <c r="T109" s="13"/>
      <c r="U109" s="9">
        <f t="shared" si="7"/>
        <v>1.7542077968499891E-2</v>
      </c>
    </row>
    <row r="110" spans="1:21">
      <c r="A110" s="1" t="s">
        <v>103</v>
      </c>
      <c r="C110" s="12">
        <v>0</v>
      </c>
      <c r="D110" s="12"/>
      <c r="E110" s="12">
        <v>-1675497499</v>
      </c>
      <c r="F110" s="12"/>
      <c r="G110" s="12">
        <v>0</v>
      </c>
      <c r="H110" s="12"/>
      <c r="I110" s="12">
        <f t="shared" si="4"/>
        <v>-1675497499</v>
      </c>
      <c r="J110" s="13"/>
      <c r="K110" s="9">
        <f t="shared" si="5"/>
        <v>-9.4691507823884541E-4</v>
      </c>
      <c r="L110" s="13"/>
      <c r="M110" s="12">
        <v>0</v>
      </c>
      <c r="N110" s="12"/>
      <c r="O110" s="12">
        <v>-1675497499</v>
      </c>
      <c r="P110" s="12"/>
      <c r="Q110" s="12">
        <v>0</v>
      </c>
      <c r="R110" s="12"/>
      <c r="S110" s="12">
        <f>M110+O110+Q110</f>
        <v>-1675497499</v>
      </c>
      <c r="T110" s="13"/>
      <c r="U110" s="9">
        <f t="shared" si="7"/>
        <v>-4.5027725868820883E-4</v>
      </c>
    </row>
    <row r="111" spans="1:21">
      <c r="A111" s="1" t="s">
        <v>104</v>
      </c>
      <c r="C111" s="12">
        <v>0</v>
      </c>
      <c r="D111" s="12"/>
      <c r="E111" s="12">
        <v>70361953</v>
      </c>
      <c r="F111" s="12"/>
      <c r="G111" s="12">
        <v>0</v>
      </c>
      <c r="H111" s="12"/>
      <c r="I111" s="12">
        <f t="shared" si="4"/>
        <v>70361953</v>
      </c>
      <c r="J111" s="13"/>
      <c r="K111" s="9">
        <f t="shared" si="5"/>
        <v>3.9765379697551527E-5</v>
      </c>
      <c r="L111" s="13"/>
      <c r="M111" s="12">
        <v>0</v>
      </c>
      <c r="N111" s="12"/>
      <c r="O111" s="12">
        <v>70361953</v>
      </c>
      <c r="P111" s="12"/>
      <c r="Q111" s="12">
        <v>0</v>
      </c>
      <c r="R111" s="12"/>
      <c r="S111" s="12">
        <f t="shared" si="6"/>
        <v>70361953</v>
      </c>
      <c r="T111" s="13"/>
      <c r="U111" s="9">
        <f t="shared" si="7"/>
        <v>1.890924178143974E-5</v>
      </c>
    </row>
    <row r="112" spans="1:21">
      <c r="A112" s="1" t="s">
        <v>76</v>
      </c>
      <c r="C112" s="12">
        <v>4056620000</v>
      </c>
      <c r="D112" s="12"/>
      <c r="E112" s="12">
        <v>0</v>
      </c>
      <c r="F112" s="12"/>
      <c r="G112" s="12">
        <v>0</v>
      </c>
      <c r="H112" s="12"/>
      <c r="I112" s="12">
        <f t="shared" si="4"/>
        <v>4056620000</v>
      </c>
      <c r="J112" s="13"/>
      <c r="K112" s="9">
        <f t="shared" si="5"/>
        <v>2.2926173551305702E-3</v>
      </c>
      <c r="L112" s="13"/>
      <c r="M112" s="12">
        <v>4056620000</v>
      </c>
      <c r="N112" s="12"/>
      <c r="O112" s="12">
        <v>0</v>
      </c>
      <c r="P112" s="12"/>
      <c r="Q112" s="12">
        <v>0</v>
      </c>
      <c r="R112" s="12"/>
      <c r="S112" s="12">
        <f t="shared" si="6"/>
        <v>4056620000</v>
      </c>
      <c r="T112" s="13"/>
      <c r="U112" s="9">
        <f t="shared" si="7"/>
        <v>1.0901858905966422E-3</v>
      </c>
    </row>
    <row r="113" spans="3:21" ht="24.75" thickBot="1">
      <c r="C113" s="14">
        <f>SUM(C8:C112)</f>
        <v>230949302312</v>
      </c>
      <c r="D113" s="12"/>
      <c r="E113" s="14">
        <f>SUM(E8:E112)</f>
        <v>1398381798031</v>
      </c>
      <c r="F113" s="12"/>
      <c r="G113" s="14">
        <f>SUM(G8:G112)</f>
        <v>140096314538</v>
      </c>
      <c r="H113" s="12"/>
      <c r="I113" s="14">
        <f>SUM(I8:I112)</f>
        <v>1769427414881</v>
      </c>
      <c r="J113" s="13"/>
      <c r="K113" s="11">
        <f>SUM(K8:K112)</f>
        <v>1</v>
      </c>
      <c r="L113" s="13"/>
      <c r="M113" s="14">
        <f>SUM(M8:M112)</f>
        <v>260130957109</v>
      </c>
      <c r="N113" s="12"/>
      <c r="O113" s="14">
        <f>SUM(O8:O112)</f>
        <v>3319409434613</v>
      </c>
      <c r="P113" s="12"/>
      <c r="Q113" s="14">
        <f>SUM(Q8:Q112)</f>
        <v>141494740901</v>
      </c>
      <c r="R113" s="12"/>
      <c r="S113" s="14">
        <f>SUM(S8:S112)</f>
        <v>3721035132623</v>
      </c>
      <c r="T113" s="13"/>
      <c r="U113" s="11">
        <f>SUM(U8:U112)</f>
        <v>1.0000000000000004</v>
      </c>
    </row>
    <row r="114" spans="3:21" ht="24.75" thickTop="1">
      <c r="C114" s="13"/>
      <c r="E114" s="13"/>
      <c r="G114" s="13"/>
      <c r="M114" s="12"/>
      <c r="N114" s="5"/>
      <c r="O114" s="12"/>
      <c r="P114" s="5"/>
      <c r="Q114" s="12"/>
      <c r="R114" s="5"/>
      <c r="S114" s="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2023-01-23T05:39:57Z</dcterms:created>
  <dcterms:modified xsi:type="dcterms:W3CDTF">2023-01-30T14:12:57Z</dcterms:modified>
</cp:coreProperties>
</file>