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"/>
    </mc:Choice>
  </mc:AlternateContent>
  <xr:revisionPtr revIDLastSave="0" documentId="13_ncr:1_{84E059A0-360B-46FA-80BD-9D89772FF0B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6" hidden="1">'درآمد سود سهام'!$A$7:$A$87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3" l="1"/>
  <c r="G11" i="15"/>
  <c r="E11" i="15"/>
  <c r="E8" i="15"/>
  <c r="E9" i="15"/>
  <c r="E10" i="15"/>
  <c r="E7" i="15"/>
  <c r="C11" i="15"/>
  <c r="C10" i="15"/>
  <c r="C9" i="15"/>
  <c r="C8" i="15"/>
  <c r="C7" i="15"/>
  <c r="C11" i="14"/>
  <c r="E11" i="14"/>
  <c r="E11" i="13"/>
  <c r="I11" i="13"/>
  <c r="K9" i="13"/>
  <c r="K10" i="13"/>
  <c r="K8" i="13"/>
  <c r="G9" i="13"/>
  <c r="G10" i="13"/>
  <c r="G8" i="13"/>
  <c r="G11" i="13" s="1"/>
  <c r="I8" i="12"/>
  <c r="Q24" i="12"/>
  <c r="Q38" i="12"/>
  <c r="Q8" i="12"/>
  <c r="Q41" i="12"/>
  <c r="O41" i="12"/>
  <c r="M41" i="12"/>
  <c r="K41" i="12"/>
  <c r="G41" i="12"/>
  <c r="E41" i="12"/>
  <c r="C4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9" i="12"/>
  <c r="Q40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41" i="12" s="1"/>
  <c r="I39" i="12"/>
  <c r="I40" i="12"/>
  <c r="S9" i="11"/>
  <c r="S10" i="11"/>
  <c r="S11" i="11"/>
  <c r="S12" i="11"/>
  <c r="S13" i="11"/>
  <c r="S14" i="11"/>
  <c r="S15" i="11"/>
  <c r="S16" i="11"/>
  <c r="U16" i="11" s="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8" i="11"/>
  <c r="S119" i="11"/>
  <c r="Q119" i="11"/>
  <c r="O119" i="11"/>
  <c r="M119" i="11"/>
  <c r="C119" i="11"/>
  <c r="E119" i="11"/>
  <c r="G11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8" i="11"/>
  <c r="I122" i="10"/>
  <c r="M122" i="10"/>
  <c r="O122" i="10"/>
  <c r="Q122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8" i="10"/>
  <c r="G122" i="10"/>
  <c r="E122" i="10"/>
  <c r="Q102" i="9"/>
  <c r="Q106" i="9"/>
  <c r="E109" i="9"/>
  <c r="G109" i="9"/>
  <c r="O109" i="9"/>
  <c r="M109" i="9"/>
  <c r="Q109" i="9"/>
  <c r="I109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3" i="9"/>
  <c r="Q104" i="9"/>
  <c r="Q105" i="9"/>
  <c r="Q107" i="9"/>
  <c r="Q10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8" i="9"/>
  <c r="S88" i="8"/>
  <c r="Q88" i="8"/>
  <c r="O88" i="8"/>
  <c r="M88" i="8"/>
  <c r="K88" i="8"/>
  <c r="I88" i="8"/>
  <c r="S25" i="7"/>
  <c r="Q25" i="7"/>
  <c r="O25" i="7"/>
  <c r="M25" i="7"/>
  <c r="K25" i="7"/>
  <c r="I25" i="7"/>
  <c r="O11" i="6"/>
  <c r="M11" i="6"/>
  <c r="K11" i="6"/>
  <c r="S11" i="6"/>
  <c r="Q11" i="6"/>
  <c r="AK25" i="3"/>
  <c r="Y97" i="1"/>
  <c r="AI25" i="3"/>
  <c r="AG25" i="3"/>
  <c r="AA25" i="3"/>
  <c r="W25" i="3"/>
  <c r="S25" i="3"/>
  <c r="Q25" i="3"/>
  <c r="E97" i="1"/>
  <c r="G97" i="1"/>
  <c r="K97" i="1"/>
  <c r="O97" i="1"/>
  <c r="U97" i="1"/>
  <c r="W97" i="1"/>
  <c r="C97" i="1"/>
  <c r="I119" i="11" l="1"/>
  <c r="U58" i="11"/>
  <c r="U105" i="11"/>
  <c r="U45" i="11"/>
  <c r="U89" i="11"/>
  <c r="U33" i="11"/>
  <c r="U73" i="11"/>
  <c r="U19" i="11"/>
  <c r="U117" i="11"/>
  <c r="U101" i="11"/>
  <c r="U85" i="11"/>
  <c r="U69" i="11"/>
  <c r="U55" i="11"/>
  <c r="U42" i="11"/>
  <c r="U29" i="11"/>
  <c r="U9" i="11"/>
  <c r="U13" i="11"/>
  <c r="U17" i="11"/>
  <c r="U20" i="11"/>
  <c r="U23" i="11"/>
  <c r="U27" i="11"/>
  <c r="U30" i="11"/>
  <c r="U34" i="11"/>
  <c r="U37" i="11"/>
  <c r="U46" i="11"/>
  <c r="U49" i="11"/>
  <c r="U53" i="11"/>
  <c r="U56" i="11"/>
  <c r="U59" i="11"/>
  <c r="U63" i="11"/>
  <c r="U66" i="11"/>
  <c r="U70" i="11"/>
  <c r="U74" i="11"/>
  <c r="U78" i="11"/>
  <c r="U82" i="11"/>
  <c r="U86" i="11"/>
  <c r="U90" i="11"/>
  <c r="U94" i="11"/>
  <c r="U98" i="11"/>
  <c r="U102" i="11"/>
  <c r="U106" i="11"/>
  <c r="U110" i="11"/>
  <c r="U114" i="11"/>
  <c r="U118" i="11"/>
  <c r="U10" i="11"/>
  <c r="U14" i="11"/>
  <c r="U18" i="11"/>
  <c r="U24" i="11"/>
  <c r="U28" i="11"/>
  <c r="U31" i="11"/>
  <c r="U35" i="11"/>
  <c r="U38" i="11"/>
  <c r="U40" i="11"/>
  <c r="U43" i="11"/>
  <c r="U50" i="11"/>
  <c r="U60" i="11"/>
  <c r="U64" i="11"/>
  <c r="U67" i="11"/>
  <c r="U71" i="11"/>
  <c r="U75" i="11"/>
  <c r="U79" i="11"/>
  <c r="U83" i="11"/>
  <c r="U87" i="11"/>
  <c r="U91" i="11"/>
  <c r="U95" i="11"/>
  <c r="U99" i="11"/>
  <c r="U103" i="11"/>
  <c r="U107" i="11"/>
  <c r="U111" i="11"/>
  <c r="U115" i="11"/>
  <c r="U8" i="11"/>
  <c r="U11" i="11"/>
  <c r="U15" i="11"/>
  <c r="U21" i="11"/>
  <c r="U25" i="11"/>
  <c r="U32" i="11"/>
  <c r="U36" i="11"/>
  <c r="U39" i="11"/>
  <c r="U41" i="11"/>
  <c r="U44" i="11"/>
  <c r="U47" i="11"/>
  <c r="U51" i="11"/>
  <c r="U54" i="11"/>
  <c r="U57" i="11"/>
  <c r="U61" i="11"/>
  <c r="U65" i="11"/>
  <c r="U68" i="11"/>
  <c r="U72" i="11"/>
  <c r="U76" i="11"/>
  <c r="U80" i="11"/>
  <c r="U84" i="11"/>
  <c r="U88" i="11"/>
  <c r="U92" i="11"/>
  <c r="U96" i="11"/>
  <c r="U100" i="11"/>
  <c r="U104" i="11"/>
  <c r="U108" i="11"/>
  <c r="U112" i="11"/>
  <c r="U116" i="11"/>
  <c r="U113" i="11"/>
  <c r="U97" i="11"/>
  <c r="U81" i="11"/>
  <c r="U52" i="11"/>
  <c r="U26" i="11"/>
  <c r="U12" i="11"/>
  <c r="U109" i="11"/>
  <c r="U93" i="11"/>
  <c r="U77" i="11"/>
  <c r="U62" i="11"/>
  <c r="U48" i="11"/>
  <c r="U22" i="11"/>
  <c r="K14" i="11"/>
  <c r="U119" i="11" l="1"/>
  <c r="K40" i="11"/>
  <c r="K87" i="11"/>
  <c r="K69" i="11"/>
  <c r="K12" i="11"/>
  <c r="K17" i="11"/>
  <c r="K70" i="11"/>
  <c r="K38" i="11"/>
  <c r="K83" i="11"/>
  <c r="K26" i="11"/>
  <c r="K89" i="11"/>
  <c r="K30" i="11"/>
  <c r="K86" i="11"/>
  <c r="K79" i="11"/>
  <c r="K118" i="11"/>
  <c r="K102" i="11"/>
  <c r="K101" i="11"/>
  <c r="K55" i="11"/>
  <c r="K43" i="11"/>
  <c r="K56" i="11"/>
  <c r="K11" i="11"/>
  <c r="K15" i="11"/>
  <c r="K21" i="11"/>
  <c r="K25" i="11"/>
  <c r="K32" i="11"/>
  <c r="K36" i="11"/>
  <c r="K39" i="11"/>
  <c r="K41" i="11"/>
  <c r="K44" i="11"/>
  <c r="K47" i="11"/>
  <c r="K51" i="11"/>
  <c r="K54" i="11"/>
  <c r="K57" i="11"/>
  <c r="K61" i="11"/>
  <c r="K65" i="11"/>
  <c r="K68" i="11"/>
  <c r="K72" i="11"/>
  <c r="K76" i="11"/>
  <c r="K80" i="11"/>
  <c r="K84" i="11"/>
  <c r="K88" i="11"/>
  <c r="K104" i="11"/>
  <c r="K100" i="11"/>
  <c r="K92" i="11"/>
  <c r="K108" i="11"/>
  <c r="K96" i="11"/>
  <c r="K112" i="11"/>
  <c r="K116" i="11"/>
  <c r="K42" i="11"/>
  <c r="K109" i="11"/>
  <c r="K95" i="11"/>
  <c r="K16" i="11"/>
  <c r="K29" i="11"/>
  <c r="K45" i="11"/>
  <c r="K58" i="11"/>
  <c r="K73" i="11"/>
  <c r="K97" i="11"/>
  <c r="K18" i="11"/>
  <c r="K50" i="11"/>
  <c r="K99" i="11"/>
  <c r="K20" i="11"/>
  <c r="K34" i="11"/>
  <c r="K46" i="11"/>
  <c r="K59" i="11"/>
  <c r="K74" i="11"/>
  <c r="K90" i="11"/>
  <c r="K106" i="11"/>
  <c r="K91" i="11"/>
  <c r="K67" i="11"/>
  <c r="K19" i="11"/>
  <c r="K33" i="11"/>
  <c r="K48" i="11"/>
  <c r="K62" i="11"/>
  <c r="K77" i="11"/>
  <c r="K105" i="11"/>
  <c r="K28" i="11"/>
  <c r="K60" i="11"/>
  <c r="K111" i="11"/>
  <c r="K9" i="11"/>
  <c r="K23" i="11"/>
  <c r="K37" i="11"/>
  <c r="K49" i="11"/>
  <c r="K63" i="11"/>
  <c r="K78" i="11"/>
  <c r="K94" i="11"/>
  <c r="K110" i="11"/>
  <c r="K24" i="11"/>
  <c r="K103" i="11"/>
  <c r="K85" i="11"/>
  <c r="K117" i="11"/>
  <c r="K107" i="11"/>
  <c r="K93" i="11"/>
  <c r="K114" i="11"/>
  <c r="K71" i="11"/>
  <c r="K8" i="11"/>
  <c r="K22" i="11"/>
  <c r="K52" i="11"/>
  <c r="K81" i="11"/>
  <c r="K113" i="11"/>
  <c r="K35" i="11"/>
  <c r="K75" i="11"/>
  <c r="K13" i="11"/>
  <c r="K27" i="11"/>
  <c r="K53" i="11"/>
  <c r="K66" i="11"/>
  <c r="K82" i="11"/>
  <c r="K98" i="11"/>
  <c r="K10" i="11"/>
  <c r="K31" i="11"/>
  <c r="K64" i="11"/>
  <c r="K115" i="11"/>
  <c r="K119" i="11" l="1"/>
</calcChain>
</file>

<file path=xl/sharedStrings.xml><?xml version="1.0" encoding="utf-8"?>
<sst xmlns="http://schemas.openxmlformats.org/spreadsheetml/2006/main" count="1112" uniqueCount="326">
  <si>
    <t>صندوق سرمایه‌گذاری توسعه اندوخته آینده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</si>
  <si>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</si>
  <si>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</si>
  <si>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</si>
  <si>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</si>
  <si>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</si>
  <si>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</si>
  <si>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</si>
  <si>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</si>
  <si>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</si>
  <si>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</si>
  <si>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</si>
  <si>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</si>
  <si>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</si>
  <si>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</si>
  <si>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</si>
  <si>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</si>
  <si>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</si>
  <si>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</si>
  <si>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</si>
  <si>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</si>
  <si>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</si>
  <si>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</si>
  <si>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</si>
  <si>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</si>
  <si>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</si>
  <si>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</si>
  <si>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</si>
  <si>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</si>
  <si>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</si>
  <si>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</si>
  <si>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</si>
  <si>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</si>
  <si>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</si>
  <si>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</si>
  <si>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</si>
  <si>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</si>
  <si>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</si>
  <si>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</si>
  <si>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</si>
  <si>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</si>
  <si>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تمام سکه طرح جدید 0110 صادرات</t>
  </si>
  <si>
    <t>تمام سکه طرح جدید0211ملت</t>
  </si>
  <si>
    <t>تمام سکه طرح جدید0312 رفاه</t>
  </si>
  <si>
    <t>توسعه‌معادن‌وفلزات‌</t>
  </si>
  <si>
    <t>تولیدی‌مهرام‌</t>
  </si>
  <si>
    <t>ح . بیمه اتکایی امین</t>
  </si>
  <si>
    <t>ح . تامین سرمایه لوتوس پارسیان</t>
  </si>
  <si>
    <t>ح . واسپاری ملت</t>
  </si>
  <si>
    <t>حفاری شمال</t>
  </si>
  <si>
    <t>حمل و نقل گهرترابر سیرجان</t>
  </si>
  <si>
    <t>داروسازی‌ ابوریحان‌</t>
  </si>
  <si>
    <t>دوده‌ صنعتی‌ پارس‌</t>
  </si>
  <si>
    <t>ذوب آهن اصفهان</t>
  </si>
  <si>
    <t>سپنتا</t>
  </si>
  <si>
    <t>سخت آژند</t>
  </si>
  <si>
    <t>سرما آفرین‌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</si>
  <si>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</si>
  <si>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</si>
  <si>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</si>
  <si>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</si>
  <si>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</si>
  <si>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</si>
  <si>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</si>
  <si>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</si>
  <si>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</si>
  <si>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</si>
  <si>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</si>
  <si>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سیمان‌غرب‌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</si>
  <si>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</si>
  <si>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</si>
  <si>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</si>
  <si>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</si>
  <si>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</si>
  <si>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</si>
  <si>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</si>
  <si>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صنایع پتروشیمی خلیج فارس</t>
  </si>
  <si>
    <t>صنایع گلدیران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</si>
  <si>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</si>
  <si>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</si>
  <si>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</si>
  <si>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</si>
  <si>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</si>
  <si>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</si>
  <si>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</si>
  <si>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</si>
  <si>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</si>
  <si>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</si>
  <si>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</si>
  <si>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</si>
  <si>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</si>
  <si>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</si>
  <si>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</si>
  <si>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</si>
  <si>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</si>
  <si>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</si>
  <si>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</si>
  <si>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</si>
  <si>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</si>
  <si>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نیروترانس‌</t>
  </si>
  <si>
    <t>کارخانجات‌داروپخش‌</t>
  </si>
  <si>
    <t>کالسیمین‌</t>
  </si>
  <si>
    <t>ح . داروسازی‌ ابوریحان‌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</si>
  <si>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</si>
  <si>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</si>
  <si>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</si>
  <si>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</si>
  <si>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</si>
  <si>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</si>
  <si>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</si>
  <si>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</si>
  <si>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</si>
  <si>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اسنادخزانه-م2بودجه99-011019</t>
  </si>
  <si>
    <t>بله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</si>
  <si>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</si>
  <si>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</si>
  <si>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</si>
  <si>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</si>
  <si>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</si>
  <si>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</si>
  <si>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</si>
  <si>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</si>
  <si>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</si>
  <si>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</si>
  <si>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</si>
  <si>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اسنادخزانه-م6بودجه99-020321</t>
  </si>
  <si>
    <t>1399/08/27</t>
  </si>
  <si>
    <t>1402/03/21</t>
  </si>
  <si>
    <t>مرابحه عام دولت104-ش.خ020303</t>
  </si>
  <si>
    <t>1401/03/03</t>
  </si>
  <si>
    <t>1402/03/03</t>
  </si>
  <si>
    <t>مرابحه عام دولت105-ش.خ030503</t>
  </si>
  <si>
    <t>1403/05/03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</si>
  <si>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</si>
  <si>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</si>
  <si>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</si>
  <si>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</si>
  <si>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</si>
  <si>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</si>
  <si>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مرابحه عام دولت86-ش.خ020404</t>
  </si>
  <si>
    <t>1400/03/04</t>
  </si>
  <si>
    <t>1402/04/04</t>
  </si>
  <si>
    <t>منفعت دولت5-ش.خاص کاردان0108</t>
  </si>
  <si>
    <t>1398/08/18</t>
  </si>
  <si>
    <t>1401/08/18</t>
  </si>
  <si>
    <t>منفعت دولتی4-شرایط خاص14010729</t>
  </si>
  <si>
    <t>1398/07/29</t>
  </si>
  <si>
    <t>1401/07/29</t>
  </si>
  <si>
    <t>اسنادخزانه-م21بودجه98-020906</t>
  </si>
  <si>
    <t>1399/01/27</t>
  </si>
  <si>
    <t>1402/09/06</t>
  </si>
  <si>
    <t>صکوک اجاره معادن212-6ماهه21%</t>
  </si>
  <si>
    <t>1398/12/14</t>
  </si>
  <si>
    <t>1402/12/14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</si>
  <si>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</si>
  <si>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</si>
  <si>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</si>
  <si>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</si>
  <si>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</si>
  <si>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</si>
  <si>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</si>
  <si>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</si>
  <si>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</si>
  <si>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</si>
  <si>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</si>
  <si>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</si>
  <si>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</si>
  <si>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</si>
  <si>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</si>
  <si>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</si>
  <si>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</si>
  <si>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</si>
  <si>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</si>
  <si>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</si>
  <si>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</si>
  <si>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 xml:space="preserve">بانک خاورمیانه ظفر </t>
  </si>
  <si>
    <t>1009-10-810-07074689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</si>
  <si>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</si>
  <si>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</si>
  <si>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</si>
  <si>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</si>
  <si>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</si>
  <si>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</si>
  <si>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</si>
  <si>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</si>
  <si>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</si>
  <si>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</si>
  <si>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</si>
  <si>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دولت61-ش.خ0309</t>
  </si>
  <si>
    <t>1403/09/26</t>
  </si>
  <si>
    <t>مرابحه عام دولت4-ش.خ 0009</t>
  </si>
  <si>
    <t>1400/09/12</t>
  </si>
  <si>
    <t>مرابحه عام دولت3-ش.خ 0104</t>
  </si>
  <si>
    <t>1401/04/03</t>
  </si>
  <si>
    <t>مرابحه عام دولت3-ش.خ 0103</t>
  </si>
  <si>
    <t>منفعت صبا اروند ملت 14001222</t>
  </si>
  <si>
    <t>1400/12/22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</si>
  <si>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</si>
  <si>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</si>
  <si>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</si>
  <si>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</si>
  <si>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</si>
  <si>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</si>
  <si>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</si>
  <si>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</si>
  <si>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1401/04/11</t>
  </si>
  <si>
    <t>1401/03/04</t>
  </si>
  <si>
    <t>1401/03/28</t>
  </si>
  <si>
    <t>1401/04/25</t>
  </si>
  <si>
    <t>1401/04/21</t>
  </si>
  <si>
    <t>1400/11/25</t>
  </si>
  <si>
    <t>1401/05/13</t>
  </si>
  <si>
    <t>1401/04/29</t>
  </si>
  <si>
    <t>1401/04/30</t>
  </si>
  <si>
    <t>1400/12/23</t>
  </si>
  <si>
    <t>1401/04/22</t>
  </si>
  <si>
    <t>1401/04/02</t>
  </si>
  <si>
    <t>1401/02/29</t>
  </si>
  <si>
    <t>1401/04/16</t>
  </si>
  <si>
    <t>1401/03/08</t>
  </si>
  <si>
    <t>1401/02/28</t>
  </si>
  <si>
    <t>1401/02/19</t>
  </si>
  <si>
    <t>1401/02/25</t>
  </si>
  <si>
    <t>1400/12/24</t>
  </si>
  <si>
    <t>1401/02/10</t>
  </si>
  <si>
    <t>1400/12/21</t>
  </si>
  <si>
    <t>1401/04/18</t>
  </si>
  <si>
    <t>1401/05/11</t>
  </si>
  <si>
    <t>1401/04/26</t>
  </si>
  <si>
    <t>1401/03/31</t>
  </si>
  <si>
    <t>1400/08/06</t>
  </si>
  <si>
    <t>1401/05/25</t>
  </si>
  <si>
    <t>1400/10/29</t>
  </si>
  <si>
    <t>1400/10/06</t>
  </si>
  <si>
    <t>صنایع پتروشیمی کرمانشاه</t>
  </si>
  <si>
    <t>1401/04/15</t>
  </si>
  <si>
    <t>1401/07/27</t>
  </si>
  <si>
    <t>1401/04/20</t>
  </si>
  <si>
    <t>1401/04/14</t>
  </si>
  <si>
    <t>1401/03/22</t>
  </si>
  <si>
    <t>1401/01/31</t>
  </si>
  <si>
    <t>1401/02/17</t>
  </si>
  <si>
    <t>1401/06/16</t>
  </si>
  <si>
    <t>1401/04/12</t>
  </si>
  <si>
    <t>1401/04/06</t>
  </si>
  <si>
    <t>1400/12/18</t>
  </si>
  <si>
    <t>1401/03/09</t>
  </si>
  <si>
    <t>1401/05/22</t>
  </si>
  <si>
    <t>1401/02/26</t>
  </si>
  <si>
    <t>شیرپاستوریزه پگاه گیلان</t>
  </si>
  <si>
    <t>1401/02/21</t>
  </si>
  <si>
    <t>1401/03/29</t>
  </si>
  <si>
    <t>1401/01/30</t>
  </si>
  <si>
    <t>1401/03/18</t>
  </si>
  <si>
    <t>1401/04/01</t>
  </si>
  <si>
    <t>1400/10/30</t>
  </si>
  <si>
    <t>بهای فروش</t>
  </si>
  <si>
    <t>ارزش دفتری</t>
  </si>
  <si>
    <t>سود و زیان ناشی از تغییر قیمت</t>
  </si>
  <si>
    <t>سود و زیان ناشی از فروش</t>
  </si>
  <si>
    <t>ح . توسعه‌معادن‌وفلزات‌</t>
  </si>
  <si>
    <t>ح . معدنی و صنعتی گل گهر</t>
  </si>
  <si>
    <t>ح.گروه مدیریت سرمایه گذار امید</t>
  </si>
  <si>
    <t>ح.سرمایه گذاری صندوق بازنشستگی</t>
  </si>
  <si>
    <t>ح . صنایع‌خاک‌چینی‌ایران‌</t>
  </si>
  <si>
    <t>ح . سیمان‌ارومیه‌</t>
  </si>
  <si>
    <t>ریل پرداز نو آفرین</t>
  </si>
  <si>
    <t>صنایع چوب خزر کاسپین</t>
  </si>
  <si>
    <t>شرکت صنایع غذایی مینو شرق</t>
  </si>
  <si>
    <t>ح. شرکت کی بی سی</t>
  </si>
  <si>
    <t>ح . کارخانجات‌داروپخش</t>
  </si>
  <si>
    <t>ح . پخش هجرت</t>
  </si>
  <si>
    <t>تمام سکه طرح جدید0112سامان</t>
  </si>
  <si>
    <t>ح . سرمایه گذاری صبا تامین</t>
  </si>
  <si>
    <t>تمام سکه طرح جدید0012صادرات</t>
  </si>
  <si>
    <t>س. و خدمات مدیریت صند. ب کشوری</t>
  </si>
  <si>
    <t>تمام سکه طرح جدید0012رفاه</t>
  </si>
  <si>
    <t>تمام سکه طرح جدید0111آینده</t>
  </si>
  <si>
    <t>ح . سرمایه‌گذاری‌ سپه‌</t>
  </si>
  <si>
    <t>صندوق طلای عیار مفید</t>
  </si>
  <si>
    <t>اختیارخ شپنا-5873-1401/02/25</t>
  </si>
  <si>
    <t>اختیارخ شپنا-4405-1401/02/25</t>
  </si>
  <si>
    <t>اختیارخ شپنا-3671-1401/02/25</t>
  </si>
  <si>
    <t>ح. پالایش نفت تبریز</t>
  </si>
  <si>
    <t>اختیارخ شپنا-5139-1401/02/25</t>
  </si>
  <si>
    <t>ح . فجر انرژی خلیج فارس</t>
  </si>
  <si>
    <t>واسپاری ملت</t>
  </si>
  <si>
    <t>سپید ماکیان</t>
  </si>
  <si>
    <t>ح . دوده‌ صنعتی‌ پارس‌</t>
  </si>
  <si>
    <t>مدیریت صنعت شوینده ت.ص.بهشهر</t>
  </si>
  <si>
    <t>آریان کیمیا تک</t>
  </si>
  <si>
    <t>فولاد خراسان</t>
  </si>
  <si>
    <t>ح . غلتک سازان سپاهان</t>
  </si>
  <si>
    <t>اسنادخزانه-م10بودجه98-001006</t>
  </si>
  <si>
    <t>اسنادخزانه-م23بودجه97-000824</t>
  </si>
  <si>
    <t>اسنادخزانه-م9بودجه98-000923</t>
  </si>
  <si>
    <t>اسنادخزانه-م1بودجه99-010621</t>
  </si>
  <si>
    <t>اسنادخزانه-م11بودجه98-001013</t>
  </si>
  <si>
    <t>اسنادخزانه-م15بودجه98-010406</t>
  </si>
  <si>
    <t>اسنادخزانه-م13بودجه98-010219</t>
  </si>
  <si>
    <t>اسنادخزانه-م17بودجه99-010226</t>
  </si>
  <si>
    <t>اسنادخزانه-م14بودجه98-010318</t>
  </si>
  <si>
    <t>اسنادخزانه-م18بودجه98-010614</t>
  </si>
  <si>
    <t>اسنادخزانه-م12بودجه98-001111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</si>
  <si>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</si>
  <si>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</si>
  <si>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</si>
  <si>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</si>
  <si>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</si>
  <si>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</si>
  <si>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</si>
  <si>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</si>
  <si>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</si>
  <si>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</si>
  <si>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</si>
  <si>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</si>
  <si>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</si>
  <si>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</si>
  <si>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</si>
  <si>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</si>
  <si>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</si>
  <si>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1401/07/01</t>
  </si>
  <si>
    <t>-</t>
  </si>
  <si>
    <t>سود سهام شرکت س استان کردستان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</si>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</sst>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10" fontId="1" fillId="0" borderId="2" xfId="2" applyNumberFormat="1" applyFont="1" applyBorder="1" applyAlignment="1">
      <alignment horizontal="center"/>
    </xf>
    <xf numFmtId="9" fontId="1" fillId="0" borderId="0" xfId="2" applyFont="1"/>
    <xf numFmtId="164" fontId="1" fillId="0" borderId="2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0" fontId="1" fillId="0" borderId="0" xfId="2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37" fontId="1" fillId="0" borderId="0" xfId="0" applyNumberFormat="1" applyFont="1"/>
    <xf numFmtId="165" fontId="1" fillId="0" borderId="0" xfId="1" applyNumberFormat="1" applyFont="1"/>
    <xf numFmtId="37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8F19A3E1-272B-BBF7-12AD-19F9E87275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EB18-39E1-45DF-A8DB-E2EAC4278B9E}">
  <dimension ref="A1"/>
  <sheetViews>
    <sheetView rightToLeft="1" view="pageLayout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123825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0"/>
  <sheetViews>
    <sheetView rightToLeft="1" workbookViewId="0">
      <selection activeCell="K114" sqref="K114"/>
    </sheetView>
  </sheetViews>
  <sheetFormatPr defaultRowHeight="24"/>
  <cols>
    <col min="1" max="1" width="34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24.75">
      <c r="A3" s="22" t="s">
        <v>178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6" spans="1:21" ht="24.75">
      <c r="A6" s="22" t="s">
        <v>3</v>
      </c>
      <c r="C6" s="21" t="s">
        <v>180</v>
      </c>
      <c r="D6" s="21" t="s">
        <v>180</v>
      </c>
      <c r="E6" s="21" t="s">
        <v>180</v>
      </c>
      <c r="F6" s="21" t="s">
        <v>180</v>
      </c>
      <c r="G6" s="21" t="s">
        <v>180</v>
      </c>
      <c r="H6" s="21" t="s">
        <v>180</v>
      </c>
      <c r="I6" s="21" t="s">
        <v>180</v>
      </c>
      <c r="J6" s="21" t="s">
        <v>180</v>
      </c>
      <c r="K6" s="21" t="s">
        <v>180</v>
      </c>
      <c r="M6" s="21" t="s">
        <v>181</v>
      </c>
      <c r="N6" s="21" t="s">
        <v>181</v>
      </c>
      <c r="O6" s="21" t="s">
        <v>181</v>
      </c>
      <c r="P6" s="21" t="s">
        <v>181</v>
      </c>
      <c r="Q6" s="21" t="s">
        <v>181</v>
      </c>
      <c r="R6" s="21" t="s">
        <v>181</v>
      </c>
      <c r="S6" s="21" t="s">
        <v>181</v>
      </c>
      <c r="T6" s="21" t="s">
        <v>181</v>
      </c>
      <c r="U6" s="21" t="s">
        <v>181</v>
      </c>
    </row>
    <row r="7" spans="1:21" ht="24.75">
      <c r="A7" s="21" t="s">
        <v>3</v>
      </c>
      <c r="C7" s="21" t="s">
        <v>304</v>
      </c>
      <c r="E7" s="21" t="s">
        <v>305</v>
      </c>
      <c r="G7" s="21" t="s">
        <v>306</v>
      </c>
      <c r="I7" s="21" t="s">
        <v>165</v>
      </c>
      <c r="K7" s="21" t="s">
        <v>307</v>
      </c>
      <c r="M7" s="21" t="s">
        <v>304</v>
      </c>
      <c r="O7" s="21" t="s">
        <v>305</v>
      </c>
      <c r="Q7" s="21" t="s">
        <v>306</v>
      </c>
      <c r="S7" s="21" t="s">
        <v>165</v>
      </c>
      <c r="U7" s="21" t="s">
        <v>307</v>
      </c>
    </row>
    <row r="8" spans="1:21">
      <c r="A8" s="1" t="s">
        <v>88</v>
      </c>
      <c r="C8" s="8">
        <v>0</v>
      </c>
      <c r="D8" s="8"/>
      <c r="E8" s="8">
        <v>699238042</v>
      </c>
      <c r="F8" s="8"/>
      <c r="G8" s="8">
        <v>-2717367890</v>
      </c>
      <c r="H8" s="8"/>
      <c r="I8" s="8">
        <f>C8+E8+G8</f>
        <v>-2018129848</v>
      </c>
      <c r="J8" s="8"/>
      <c r="K8" s="15">
        <f t="shared" ref="K8:K39" si="0">I8/$I$119</f>
        <v>9.2407338010311313E-3</v>
      </c>
      <c r="L8" s="8"/>
      <c r="M8" s="8">
        <v>20391748420</v>
      </c>
      <c r="N8" s="8"/>
      <c r="O8" s="8">
        <v>-3301735514</v>
      </c>
      <c r="P8" s="8"/>
      <c r="Q8" s="8">
        <v>10007177936</v>
      </c>
      <c r="R8" s="8"/>
      <c r="S8" s="8">
        <f>M8+O8+Q8</f>
        <v>27097190842</v>
      </c>
      <c r="T8" s="8"/>
      <c r="U8" s="15">
        <f t="shared" ref="U8:U39" si="1">S8/$S$119</f>
        <v>-6.3463868453482009E-2</v>
      </c>
    </row>
    <row r="9" spans="1:21">
      <c r="A9" s="1" t="s">
        <v>46</v>
      </c>
      <c r="C9" s="8">
        <v>0</v>
      </c>
      <c r="D9" s="8"/>
      <c r="E9" s="8">
        <v>0</v>
      </c>
      <c r="F9" s="8"/>
      <c r="G9" s="8">
        <v>0</v>
      </c>
      <c r="H9" s="8"/>
      <c r="I9" s="8">
        <f t="shared" ref="I9:I62" si="2">C9+E9+G9</f>
        <v>0</v>
      </c>
      <c r="J9" s="8"/>
      <c r="K9" s="15">
        <f t="shared" si="0"/>
        <v>0</v>
      </c>
      <c r="L9" s="8"/>
      <c r="M9" s="8">
        <v>0</v>
      </c>
      <c r="N9" s="8"/>
      <c r="O9" s="8">
        <v>0</v>
      </c>
      <c r="P9" s="8"/>
      <c r="Q9" s="8">
        <v>3873072530</v>
      </c>
      <c r="R9" s="8"/>
      <c r="S9" s="8">
        <f t="shared" ref="S9:S72" si="3">M9+O9+Q9</f>
        <v>3873072530</v>
      </c>
      <c r="T9" s="8"/>
      <c r="U9" s="15">
        <f t="shared" si="1"/>
        <v>-9.07105710654443E-3</v>
      </c>
    </row>
    <row r="10" spans="1:21">
      <c r="A10" s="1" t="s">
        <v>37</v>
      </c>
      <c r="C10" s="8">
        <v>0</v>
      </c>
      <c r="D10" s="8"/>
      <c r="E10" s="8">
        <v>4316309850</v>
      </c>
      <c r="F10" s="8"/>
      <c r="G10" s="8">
        <v>-5236721456</v>
      </c>
      <c r="H10" s="8"/>
      <c r="I10" s="8">
        <f t="shared" si="2"/>
        <v>-920411606</v>
      </c>
      <c r="J10" s="8"/>
      <c r="K10" s="15">
        <f t="shared" si="0"/>
        <v>4.2144357791717019E-3</v>
      </c>
      <c r="L10" s="8"/>
      <c r="M10" s="8">
        <v>25020309000</v>
      </c>
      <c r="N10" s="8"/>
      <c r="O10" s="8">
        <v>-1289777922</v>
      </c>
      <c r="P10" s="8"/>
      <c r="Q10" s="8">
        <v>-11109635246</v>
      </c>
      <c r="R10" s="8"/>
      <c r="S10" s="8">
        <f t="shared" si="3"/>
        <v>12620895832</v>
      </c>
      <c r="T10" s="8"/>
      <c r="U10" s="15">
        <f t="shared" si="1"/>
        <v>-2.9559184843827486E-2</v>
      </c>
    </row>
    <row r="11" spans="1:21">
      <c r="A11" s="1" t="s">
        <v>76</v>
      </c>
      <c r="C11" s="8">
        <v>282034771</v>
      </c>
      <c r="D11" s="8"/>
      <c r="E11" s="8">
        <v>2629962172</v>
      </c>
      <c r="F11" s="8"/>
      <c r="G11" s="8">
        <v>-2601915906</v>
      </c>
      <c r="H11" s="8"/>
      <c r="I11" s="8">
        <f t="shared" si="2"/>
        <v>310081037</v>
      </c>
      <c r="J11" s="8"/>
      <c r="K11" s="15">
        <f t="shared" si="0"/>
        <v>-1.4198176210040796E-3</v>
      </c>
      <c r="L11" s="8"/>
      <c r="M11" s="8">
        <v>282034771</v>
      </c>
      <c r="N11" s="8"/>
      <c r="O11" s="8">
        <v>-441483604</v>
      </c>
      <c r="P11" s="8"/>
      <c r="Q11" s="8">
        <v>2839838955</v>
      </c>
      <c r="R11" s="8"/>
      <c r="S11" s="8">
        <f t="shared" si="3"/>
        <v>2680390122</v>
      </c>
      <c r="T11" s="8"/>
      <c r="U11" s="15">
        <f t="shared" si="1"/>
        <v>-6.2776959832661827E-3</v>
      </c>
    </row>
    <row r="12" spans="1:21">
      <c r="A12" s="1" t="s">
        <v>99</v>
      </c>
      <c r="C12" s="8">
        <v>0</v>
      </c>
      <c r="D12" s="8"/>
      <c r="E12" s="8">
        <v>0</v>
      </c>
      <c r="F12" s="8"/>
      <c r="G12" s="8">
        <v>65787752</v>
      </c>
      <c r="H12" s="8"/>
      <c r="I12" s="8">
        <f t="shared" si="2"/>
        <v>65787752</v>
      </c>
      <c r="J12" s="8"/>
      <c r="K12" s="15">
        <f t="shared" si="0"/>
        <v>-3.0123289846920362E-4</v>
      </c>
      <c r="L12" s="8"/>
      <c r="M12" s="8">
        <v>2435892550</v>
      </c>
      <c r="N12" s="8"/>
      <c r="O12" s="8">
        <v>0</v>
      </c>
      <c r="P12" s="8"/>
      <c r="Q12" s="8">
        <v>15266443424</v>
      </c>
      <c r="R12" s="8"/>
      <c r="S12" s="8">
        <f t="shared" si="3"/>
        <v>17702335974</v>
      </c>
      <c r="T12" s="8"/>
      <c r="U12" s="15">
        <f t="shared" si="1"/>
        <v>-4.1460339122384011E-2</v>
      </c>
    </row>
    <row r="13" spans="1:21">
      <c r="A13" s="1" t="s">
        <v>260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2"/>
        <v>0</v>
      </c>
      <c r="J13" s="8"/>
      <c r="K13" s="15">
        <f t="shared" si="0"/>
        <v>0</v>
      </c>
      <c r="L13" s="8"/>
      <c r="M13" s="8">
        <v>0</v>
      </c>
      <c r="N13" s="8"/>
      <c r="O13" s="8">
        <v>0</v>
      </c>
      <c r="P13" s="8"/>
      <c r="Q13" s="8">
        <v>1738325837</v>
      </c>
      <c r="R13" s="8"/>
      <c r="S13" s="8">
        <f t="shared" si="3"/>
        <v>1738325837</v>
      </c>
      <c r="T13" s="8"/>
      <c r="U13" s="15">
        <f t="shared" si="1"/>
        <v>-4.0713032908807015E-3</v>
      </c>
    </row>
    <row r="14" spans="1:21">
      <c r="A14" s="1" t="s">
        <v>94</v>
      </c>
      <c r="C14" s="8">
        <v>0</v>
      </c>
      <c r="D14" s="8"/>
      <c r="E14" s="8">
        <v>-8426595249</v>
      </c>
      <c r="F14" s="8"/>
      <c r="G14" s="8">
        <v>0</v>
      </c>
      <c r="H14" s="8"/>
      <c r="I14" s="8">
        <f t="shared" si="2"/>
        <v>-8426595249</v>
      </c>
      <c r="J14" s="8"/>
      <c r="K14" s="15">
        <f t="shared" si="0"/>
        <v>3.8584198941515602E-2</v>
      </c>
      <c r="L14" s="8"/>
      <c r="M14" s="8">
        <v>14164756680</v>
      </c>
      <c r="N14" s="8"/>
      <c r="O14" s="8">
        <v>-22027697884</v>
      </c>
      <c r="P14" s="8"/>
      <c r="Q14" s="8">
        <v>4027625084</v>
      </c>
      <c r="R14" s="8"/>
      <c r="S14" s="8">
        <f t="shared" si="3"/>
        <v>-3835316120</v>
      </c>
      <c r="T14" s="8"/>
      <c r="U14" s="15">
        <f t="shared" si="1"/>
        <v>8.9826284627234718E-3</v>
      </c>
    </row>
    <row r="15" spans="1:21">
      <c r="A15" s="1" t="s">
        <v>44</v>
      </c>
      <c r="C15" s="8">
        <v>0</v>
      </c>
      <c r="D15" s="8"/>
      <c r="E15" s="8">
        <v>-2937285431</v>
      </c>
      <c r="F15" s="8"/>
      <c r="G15" s="8">
        <v>0</v>
      </c>
      <c r="H15" s="8"/>
      <c r="I15" s="8">
        <f t="shared" si="2"/>
        <v>-2937285431</v>
      </c>
      <c r="J15" s="8"/>
      <c r="K15" s="15">
        <f t="shared" si="0"/>
        <v>1.3449418426875174E-2</v>
      </c>
      <c r="L15" s="8"/>
      <c r="M15" s="8">
        <v>3594110252</v>
      </c>
      <c r="N15" s="8"/>
      <c r="O15" s="8">
        <v>-6435973845</v>
      </c>
      <c r="P15" s="8"/>
      <c r="Q15" s="8">
        <v>-4770066304</v>
      </c>
      <c r="R15" s="8"/>
      <c r="S15" s="8">
        <f t="shared" si="3"/>
        <v>-7611929897</v>
      </c>
      <c r="T15" s="8"/>
      <c r="U15" s="15">
        <f t="shared" si="1"/>
        <v>1.7827771169237529E-2</v>
      </c>
    </row>
    <row r="16" spans="1:21">
      <c r="A16" s="1" t="s">
        <v>93</v>
      </c>
      <c r="C16" s="8">
        <v>0</v>
      </c>
      <c r="D16" s="8"/>
      <c r="E16" s="8">
        <v>-413452939</v>
      </c>
      <c r="F16" s="8"/>
      <c r="G16" s="8">
        <v>0</v>
      </c>
      <c r="H16" s="8"/>
      <c r="I16" s="8">
        <f t="shared" si="2"/>
        <v>-413452939</v>
      </c>
      <c r="J16" s="8"/>
      <c r="K16" s="15">
        <f t="shared" si="0"/>
        <v>1.893143076169875E-3</v>
      </c>
      <c r="L16" s="8"/>
      <c r="M16" s="8">
        <v>0</v>
      </c>
      <c r="N16" s="8"/>
      <c r="O16" s="8">
        <v>-2364391506</v>
      </c>
      <c r="P16" s="8"/>
      <c r="Q16" s="8">
        <v>-889922849</v>
      </c>
      <c r="R16" s="8"/>
      <c r="S16" s="8">
        <f t="shared" si="3"/>
        <v>-3254314355</v>
      </c>
      <c r="T16" s="8"/>
      <c r="U16" s="15">
        <f t="shared" si="1"/>
        <v>7.6218741395096736E-3</v>
      </c>
    </row>
    <row r="17" spans="1:21">
      <c r="A17" s="1" t="s">
        <v>261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2"/>
        <v>0</v>
      </c>
      <c r="J17" s="8"/>
      <c r="K17" s="15">
        <f t="shared" si="0"/>
        <v>0</v>
      </c>
      <c r="L17" s="8"/>
      <c r="M17" s="8">
        <v>0</v>
      </c>
      <c r="N17" s="8"/>
      <c r="O17" s="8">
        <v>0</v>
      </c>
      <c r="P17" s="8"/>
      <c r="Q17" s="8">
        <v>2278955612</v>
      </c>
      <c r="R17" s="8"/>
      <c r="S17" s="8">
        <f t="shared" si="3"/>
        <v>2278955612</v>
      </c>
      <c r="T17" s="8"/>
      <c r="U17" s="15">
        <f t="shared" si="1"/>
        <v>-5.3375030649714973E-3</v>
      </c>
    </row>
    <row r="18" spans="1:21">
      <c r="A18" s="1" t="s">
        <v>49</v>
      </c>
      <c r="C18" s="8">
        <v>0</v>
      </c>
      <c r="D18" s="8"/>
      <c r="E18" s="8">
        <v>-8112045321</v>
      </c>
      <c r="F18" s="8"/>
      <c r="G18" s="8">
        <v>0</v>
      </c>
      <c r="H18" s="8"/>
      <c r="I18" s="8">
        <f t="shared" si="2"/>
        <v>-8112045321</v>
      </c>
      <c r="J18" s="8"/>
      <c r="K18" s="15">
        <f t="shared" si="0"/>
        <v>3.7143918894787152E-2</v>
      </c>
      <c r="L18" s="8"/>
      <c r="M18" s="8">
        <v>12888809000</v>
      </c>
      <c r="N18" s="8"/>
      <c r="O18" s="8">
        <v>-45952617977</v>
      </c>
      <c r="P18" s="8"/>
      <c r="Q18" s="8">
        <v>-908321733</v>
      </c>
      <c r="R18" s="8"/>
      <c r="S18" s="8">
        <f t="shared" si="3"/>
        <v>-33972130710</v>
      </c>
      <c r="T18" s="8"/>
      <c r="U18" s="15">
        <f t="shared" si="1"/>
        <v>7.9565547847202794E-2</v>
      </c>
    </row>
    <row r="19" spans="1:21">
      <c r="A19" s="1" t="s">
        <v>63</v>
      </c>
      <c r="C19" s="8">
        <v>0</v>
      </c>
      <c r="D19" s="8"/>
      <c r="E19" s="8">
        <v>-1310961091</v>
      </c>
      <c r="F19" s="8"/>
      <c r="G19" s="8">
        <v>0</v>
      </c>
      <c r="H19" s="8"/>
      <c r="I19" s="8">
        <f t="shared" si="2"/>
        <v>-1310961091</v>
      </c>
      <c r="J19" s="8"/>
      <c r="K19" s="15">
        <f t="shared" si="0"/>
        <v>6.0027071486236441E-3</v>
      </c>
      <c r="L19" s="8"/>
      <c r="M19" s="8">
        <v>31651392000</v>
      </c>
      <c r="N19" s="8"/>
      <c r="O19" s="8">
        <v>30183649548</v>
      </c>
      <c r="P19" s="8"/>
      <c r="Q19" s="8">
        <v>-61072880639</v>
      </c>
      <c r="R19" s="8"/>
      <c r="S19" s="8">
        <f t="shared" si="3"/>
        <v>762160909</v>
      </c>
      <c r="T19" s="8"/>
      <c r="U19" s="15">
        <f t="shared" si="1"/>
        <v>-1.7850440642057414E-3</v>
      </c>
    </row>
    <row r="20" spans="1:21">
      <c r="A20" s="1" t="s">
        <v>64</v>
      </c>
      <c r="C20" s="8">
        <v>0</v>
      </c>
      <c r="D20" s="8"/>
      <c r="E20" s="8">
        <v>2055933406</v>
      </c>
      <c r="F20" s="8"/>
      <c r="G20" s="8">
        <v>0</v>
      </c>
      <c r="H20" s="8"/>
      <c r="I20" s="8">
        <f t="shared" si="2"/>
        <v>2055933406</v>
      </c>
      <c r="J20" s="8"/>
      <c r="K20" s="15">
        <f t="shared" si="0"/>
        <v>-9.4138309962170773E-3</v>
      </c>
      <c r="L20" s="8"/>
      <c r="M20" s="8">
        <v>40068176090</v>
      </c>
      <c r="N20" s="8"/>
      <c r="O20" s="8">
        <v>-61743074296</v>
      </c>
      <c r="P20" s="8"/>
      <c r="Q20" s="8">
        <v>-561051678</v>
      </c>
      <c r="R20" s="8"/>
      <c r="S20" s="8">
        <f t="shared" si="3"/>
        <v>-22235949884</v>
      </c>
      <c r="T20" s="8"/>
      <c r="U20" s="15">
        <f t="shared" si="1"/>
        <v>5.2078438927665525E-2</v>
      </c>
    </row>
    <row r="21" spans="1:21">
      <c r="A21" s="1" t="s">
        <v>264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2"/>
        <v>0</v>
      </c>
      <c r="J21" s="8"/>
      <c r="K21" s="15">
        <f t="shared" si="0"/>
        <v>0</v>
      </c>
      <c r="L21" s="8"/>
      <c r="M21" s="8">
        <v>0</v>
      </c>
      <c r="N21" s="8"/>
      <c r="O21" s="8">
        <v>0</v>
      </c>
      <c r="P21" s="8"/>
      <c r="Q21" s="8">
        <v>551747</v>
      </c>
      <c r="R21" s="8"/>
      <c r="S21" s="8">
        <f t="shared" si="3"/>
        <v>551747</v>
      </c>
      <c r="T21" s="8"/>
      <c r="U21" s="15">
        <f t="shared" si="1"/>
        <v>-1.2922372371282626E-6</v>
      </c>
    </row>
    <row r="22" spans="1:21">
      <c r="A22" s="1" t="s">
        <v>81</v>
      </c>
      <c r="C22" s="8">
        <v>0</v>
      </c>
      <c r="D22" s="8"/>
      <c r="E22" s="8">
        <v>-9898857555</v>
      </c>
      <c r="F22" s="8"/>
      <c r="G22" s="8">
        <v>0</v>
      </c>
      <c r="H22" s="8"/>
      <c r="I22" s="8">
        <f t="shared" si="2"/>
        <v>-9898857555</v>
      </c>
      <c r="J22" s="8"/>
      <c r="K22" s="15">
        <f t="shared" si="0"/>
        <v>4.5325481752688926E-2</v>
      </c>
      <c r="L22" s="8"/>
      <c r="M22" s="8">
        <v>1358099800</v>
      </c>
      <c r="N22" s="8"/>
      <c r="O22" s="8">
        <v>-31591047548</v>
      </c>
      <c r="P22" s="8"/>
      <c r="Q22" s="8">
        <v>114813281</v>
      </c>
      <c r="R22" s="8"/>
      <c r="S22" s="8">
        <f t="shared" si="3"/>
        <v>-30118134467</v>
      </c>
      <c r="T22" s="8"/>
      <c r="U22" s="15">
        <f t="shared" si="1"/>
        <v>7.0539168987042211E-2</v>
      </c>
    </row>
    <row r="23" spans="1:21">
      <c r="A23" s="1" t="s">
        <v>38</v>
      </c>
      <c r="C23" s="8">
        <v>0</v>
      </c>
      <c r="D23" s="8"/>
      <c r="E23" s="8">
        <v>-368295430</v>
      </c>
      <c r="F23" s="8"/>
      <c r="G23" s="8">
        <v>0</v>
      </c>
      <c r="H23" s="8"/>
      <c r="I23" s="8">
        <f t="shared" si="2"/>
        <v>-368295430</v>
      </c>
      <c r="J23" s="8"/>
      <c r="K23" s="15">
        <f t="shared" si="0"/>
        <v>1.6863731697636013E-3</v>
      </c>
      <c r="L23" s="8"/>
      <c r="M23" s="8">
        <v>4239999200</v>
      </c>
      <c r="N23" s="8"/>
      <c r="O23" s="8">
        <v>3149862517</v>
      </c>
      <c r="P23" s="8"/>
      <c r="Q23" s="8">
        <v>4875367821</v>
      </c>
      <c r="R23" s="8"/>
      <c r="S23" s="8">
        <f t="shared" si="3"/>
        <v>12265229538</v>
      </c>
      <c r="T23" s="8"/>
      <c r="U23" s="15">
        <f t="shared" si="1"/>
        <v>-2.872618488352284E-2</v>
      </c>
    </row>
    <row r="24" spans="1:21">
      <c r="A24" s="1" t="s">
        <v>39</v>
      </c>
      <c r="C24" s="8">
        <v>0</v>
      </c>
      <c r="D24" s="8"/>
      <c r="E24" s="8">
        <v>-248575648</v>
      </c>
      <c r="F24" s="8"/>
      <c r="G24" s="8">
        <v>0</v>
      </c>
      <c r="H24" s="8"/>
      <c r="I24" s="8">
        <f t="shared" si="2"/>
        <v>-248575648</v>
      </c>
      <c r="J24" s="8"/>
      <c r="K24" s="15">
        <f t="shared" si="0"/>
        <v>1.1381930626828609E-3</v>
      </c>
      <c r="L24" s="8"/>
      <c r="M24" s="8">
        <v>7492747420</v>
      </c>
      <c r="N24" s="8"/>
      <c r="O24" s="8">
        <v>8179963160</v>
      </c>
      <c r="P24" s="8"/>
      <c r="Q24" s="8">
        <v>-692986402</v>
      </c>
      <c r="R24" s="8"/>
      <c r="S24" s="8">
        <f t="shared" si="3"/>
        <v>14979724178</v>
      </c>
      <c r="T24" s="8"/>
      <c r="U24" s="15">
        <f t="shared" si="1"/>
        <v>-3.5083756476649901E-2</v>
      </c>
    </row>
    <row r="25" spans="1:21">
      <c r="A25" s="1" t="s">
        <v>47</v>
      </c>
      <c r="C25" s="8">
        <v>0</v>
      </c>
      <c r="D25" s="8"/>
      <c r="E25" s="8">
        <v>-1172342306</v>
      </c>
      <c r="F25" s="8"/>
      <c r="G25" s="8">
        <v>0</v>
      </c>
      <c r="H25" s="8"/>
      <c r="I25" s="8">
        <f t="shared" si="2"/>
        <v>-1172342306</v>
      </c>
      <c r="J25" s="8"/>
      <c r="K25" s="15">
        <f t="shared" si="0"/>
        <v>5.3679911548649671E-3</v>
      </c>
      <c r="L25" s="8"/>
      <c r="M25" s="8">
        <v>0</v>
      </c>
      <c r="N25" s="8"/>
      <c r="O25" s="8">
        <v>6394831284</v>
      </c>
      <c r="P25" s="8"/>
      <c r="Q25" s="8">
        <v>-8146049005</v>
      </c>
      <c r="R25" s="8"/>
      <c r="S25" s="8">
        <f t="shared" si="3"/>
        <v>-1751217721</v>
      </c>
      <c r="T25" s="8"/>
      <c r="U25" s="15">
        <f t="shared" si="1"/>
        <v>4.1014971524903493E-3</v>
      </c>
    </row>
    <row r="26" spans="1:21">
      <c r="A26" s="1" t="s">
        <v>40</v>
      </c>
      <c r="C26" s="8">
        <v>0</v>
      </c>
      <c r="D26" s="8"/>
      <c r="E26" s="8">
        <v>-584501400</v>
      </c>
      <c r="F26" s="8"/>
      <c r="G26" s="8">
        <v>0</v>
      </c>
      <c r="H26" s="8"/>
      <c r="I26" s="8">
        <f t="shared" si="2"/>
        <v>-584501400</v>
      </c>
      <c r="J26" s="8"/>
      <c r="K26" s="15">
        <f t="shared" si="0"/>
        <v>2.6763500124051568E-3</v>
      </c>
      <c r="L26" s="8"/>
      <c r="M26" s="8">
        <v>2679400749</v>
      </c>
      <c r="N26" s="8"/>
      <c r="O26" s="8">
        <v>-23536353110</v>
      </c>
      <c r="P26" s="8"/>
      <c r="Q26" s="8">
        <v>-2535194031</v>
      </c>
      <c r="R26" s="8"/>
      <c r="S26" s="8">
        <f t="shared" si="3"/>
        <v>-23392146392</v>
      </c>
      <c r="T26" s="8"/>
      <c r="U26" s="15">
        <f t="shared" si="1"/>
        <v>5.478634704692175E-2</v>
      </c>
    </row>
    <row r="27" spans="1:21">
      <c r="A27" s="1" t="s">
        <v>56</v>
      </c>
      <c r="C27" s="8">
        <v>0</v>
      </c>
      <c r="D27" s="8"/>
      <c r="E27" s="8">
        <v>-465215400</v>
      </c>
      <c r="F27" s="8"/>
      <c r="G27" s="8">
        <v>0</v>
      </c>
      <c r="H27" s="8"/>
      <c r="I27" s="8">
        <f t="shared" si="2"/>
        <v>-465215400</v>
      </c>
      <c r="J27" s="8"/>
      <c r="K27" s="15">
        <f t="shared" si="0"/>
        <v>2.1301561323224718E-3</v>
      </c>
      <c r="L27" s="8"/>
      <c r="M27" s="8">
        <v>1238595401</v>
      </c>
      <c r="N27" s="8"/>
      <c r="O27" s="8">
        <v>4564645393</v>
      </c>
      <c r="P27" s="8"/>
      <c r="Q27" s="8">
        <v>5352332789</v>
      </c>
      <c r="R27" s="8"/>
      <c r="S27" s="8">
        <f t="shared" si="3"/>
        <v>11155573583</v>
      </c>
      <c r="T27" s="8"/>
      <c r="U27" s="15">
        <f t="shared" si="1"/>
        <v>-2.6127278599570005E-2</v>
      </c>
    </row>
    <row r="28" spans="1:21">
      <c r="A28" s="1" t="s">
        <v>66</v>
      </c>
      <c r="C28" s="8">
        <v>0</v>
      </c>
      <c r="D28" s="8"/>
      <c r="E28" s="8">
        <v>52312364</v>
      </c>
      <c r="F28" s="8"/>
      <c r="G28" s="8">
        <v>0</v>
      </c>
      <c r="H28" s="8"/>
      <c r="I28" s="8">
        <f t="shared" si="2"/>
        <v>52312364</v>
      </c>
      <c r="J28" s="8"/>
      <c r="K28" s="15">
        <f t="shared" si="0"/>
        <v>-2.3953098493920301E-4</v>
      </c>
      <c r="L28" s="8"/>
      <c r="M28" s="8">
        <v>21258575</v>
      </c>
      <c r="N28" s="8"/>
      <c r="O28" s="8">
        <v>74063332</v>
      </c>
      <c r="P28" s="8"/>
      <c r="Q28" s="8">
        <v>11414935</v>
      </c>
      <c r="R28" s="8"/>
      <c r="S28" s="8">
        <f t="shared" si="3"/>
        <v>106736842</v>
      </c>
      <c r="T28" s="8"/>
      <c r="U28" s="15">
        <f t="shared" si="1"/>
        <v>-2.4998653695602495E-4</v>
      </c>
    </row>
    <row r="29" spans="1:21">
      <c r="A29" s="1" t="s">
        <v>68</v>
      </c>
      <c r="C29" s="8">
        <v>0</v>
      </c>
      <c r="D29" s="8"/>
      <c r="E29" s="8">
        <v>-5647465299</v>
      </c>
      <c r="F29" s="8"/>
      <c r="G29" s="8">
        <v>0</v>
      </c>
      <c r="H29" s="8"/>
      <c r="I29" s="8">
        <f t="shared" si="2"/>
        <v>-5647465299</v>
      </c>
      <c r="J29" s="8"/>
      <c r="K29" s="15">
        <f t="shared" si="0"/>
        <v>2.5858952301972833E-2</v>
      </c>
      <c r="L29" s="8"/>
      <c r="M29" s="8">
        <v>11885696361</v>
      </c>
      <c r="N29" s="8"/>
      <c r="O29" s="8">
        <v>11864271161</v>
      </c>
      <c r="P29" s="8"/>
      <c r="Q29" s="8">
        <v>3873338181</v>
      </c>
      <c r="R29" s="8"/>
      <c r="S29" s="8">
        <f t="shared" si="3"/>
        <v>27623305703</v>
      </c>
      <c r="T29" s="8"/>
      <c r="U29" s="15">
        <f t="shared" si="1"/>
        <v>-6.4696073095085418E-2</v>
      </c>
    </row>
    <row r="30" spans="1:21">
      <c r="A30" s="1" t="s">
        <v>69</v>
      </c>
      <c r="C30" s="8">
        <v>0</v>
      </c>
      <c r="D30" s="8"/>
      <c r="E30" s="8">
        <v>-6344861</v>
      </c>
      <c r="F30" s="8"/>
      <c r="G30" s="8">
        <v>0</v>
      </c>
      <c r="H30" s="8"/>
      <c r="I30" s="8">
        <f t="shared" si="2"/>
        <v>-6344861</v>
      </c>
      <c r="J30" s="8"/>
      <c r="K30" s="15">
        <f t="shared" si="0"/>
        <v>2.905222950032112E-5</v>
      </c>
      <c r="L30" s="8"/>
      <c r="M30" s="8">
        <v>851046000</v>
      </c>
      <c r="N30" s="8"/>
      <c r="O30" s="8">
        <v>1470016462</v>
      </c>
      <c r="P30" s="8"/>
      <c r="Q30" s="8">
        <v>-10211</v>
      </c>
      <c r="R30" s="8"/>
      <c r="S30" s="8">
        <f t="shared" si="3"/>
        <v>2321052251</v>
      </c>
      <c r="T30" s="8"/>
      <c r="U30" s="15">
        <f t="shared" si="1"/>
        <v>-5.4360968850987405E-3</v>
      </c>
    </row>
    <row r="31" spans="1:21">
      <c r="A31" s="1" t="s">
        <v>50</v>
      </c>
      <c r="C31" s="8">
        <v>0</v>
      </c>
      <c r="D31" s="8"/>
      <c r="E31" s="8">
        <v>4049702503</v>
      </c>
      <c r="F31" s="8"/>
      <c r="G31" s="8">
        <v>0</v>
      </c>
      <c r="H31" s="8"/>
      <c r="I31" s="8">
        <f t="shared" si="2"/>
        <v>4049702503</v>
      </c>
      <c r="J31" s="8"/>
      <c r="K31" s="15">
        <f t="shared" si="0"/>
        <v>-1.8543020331758392E-2</v>
      </c>
      <c r="L31" s="8"/>
      <c r="M31" s="8">
        <v>723362125</v>
      </c>
      <c r="N31" s="8"/>
      <c r="O31" s="8">
        <v>27865670382</v>
      </c>
      <c r="P31" s="8"/>
      <c r="Q31" s="8">
        <v>8002651921</v>
      </c>
      <c r="R31" s="8"/>
      <c r="S31" s="8">
        <f t="shared" si="3"/>
        <v>36591684428</v>
      </c>
      <c r="T31" s="8"/>
      <c r="U31" s="15">
        <f t="shared" si="1"/>
        <v>-8.5700759926393782E-2</v>
      </c>
    </row>
    <row r="32" spans="1:21">
      <c r="A32" s="1" t="s">
        <v>266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2"/>
        <v>0</v>
      </c>
      <c r="J32" s="8"/>
      <c r="K32" s="15">
        <f t="shared" si="0"/>
        <v>0</v>
      </c>
      <c r="L32" s="8"/>
      <c r="M32" s="8">
        <v>0</v>
      </c>
      <c r="N32" s="8"/>
      <c r="O32" s="8">
        <v>0</v>
      </c>
      <c r="P32" s="8"/>
      <c r="Q32" s="8">
        <v>265281694</v>
      </c>
      <c r="R32" s="8"/>
      <c r="S32" s="8">
        <f t="shared" si="3"/>
        <v>265281694</v>
      </c>
      <c r="T32" s="8"/>
      <c r="U32" s="15">
        <f t="shared" si="1"/>
        <v>-6.2131173040408957E-4</v>
      </c>
    </row>
    <row r="33" spans="1:21">
      <c r="A33" s="1" t="s">
        <v>267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2"/>
        <v>0</v>
      </c>
      <c r="J33" s="8"/>
      <c r="K33" s="15">
        <f t="shared" si="0"/>
        <v>0</v>
      </c>
      <c r="L33" s="8"/>
      <c r="M33" s="8">
        <v>0</v>
      </c>
      <c r="N33" s="8"/>
      <c r="O33" s="8">
        <v>0</v>
      </c>
      <c r="P33" s="8"/>
      <c r="Q33" s="8">
        <v>9253926787</v>
      </c>
      <c r="R33" s="8"/>
      <c r="S33" s="8">
        <f t="shared" si="3"/>
        <v>9253926787</v>
      </c>
      <c r="T33" s="8"/>
      <c r="U33" s="15">
        <f t="shared" si="1"/>
        <v>-2.167346407650626E-2</v>
      </c>
    </row>
    <row r="34" spans="1:21">
      <c r="A34" s="1" t="s">
        <v>45</v>
      </c>
      <c r="C34" s="8">
        <v>0</v>
      </c>
      <c r="D34" s="8"/>
      <c r="E34" s="8">
        <v>-477144000</v>
      </c>
      <c r="F34" s="8"/>
      <c r="G34" s="8">
        <v>0</v>
      </c>
      <c r="H34" s="8"/>
      <c r="I34" s="8">
        <f t="shared" si="2"/>
        <v>-477144000</v>
      </c>
      <c r="J34" s="8"/>
      <c r="K34" s="15">
        <f t="shared" si="0"/>
        <v>2.1847755203307402E-3</v>
      </c>
      <c r="L34" s="8"/>
      <c r="M34" s="8">
        <v>370217526</v>
      </c>
      <c r="N34" s="8"/>
      <c r="O34" s="8">
        <v>5280777598</v>
      </c>
      <c r="P34" s="8"/>
      <c r="Q34" s="8">
        <v>6598731157</v>
      </c>
      <c r="R34" s="8"/>
      <c r="S34" s="8">
        <f t="shared" si="3"/>
        <v>12249726281</v>
      </c>
      <c r="T34" s="8"/>
      <c r="U34" s="15">
        <f t="shared" si="1"/>
        <v>-2.8689874969754083E-2</v>
      </c>
    </row>
    <row r="35" spans="1:21">
      <c r="A35" s="1" t="s">
        <v>268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2"/>
        <v>0</v>
      </c>
      <c r="J35" s="8"/>
      <c r="K35" s="15">
        <f t="shared" si="0"/>
        <v>0</v>
      </c>
      <c r="L35" s="8"/>
      <c r="M35" s="8">
        <v>0</v>
      </c>
      <c r="N35" s="8"/>
      <c r="O35" s="8">
        <v>0</v>
      </c>
      <c r="P35" s="8"/>
      <c r="Q35" s="8">
        <v>4819357711</v>
      </c>
      <c r="R35" s="8"/>
      <c r="S35" s="8">
        <f t="shared" si="3"/>
        <v>4819357711</v>
      </c>
      <c r="T35" s="8"/>
      <c r="U35" s="15">
        <f t="shared" si="1"/>
        <v>-1.1287335487452451E-2</v>
      </c>
    </row>
    <row r="36" spans="1:21">
      <c r="A36" s="1" t="s">
        <v>249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2"/>
        <v>0</v>
      </c>
      <c r="J36" s="8"/>
      <c r="K36" s="15">
        <f t="shared" si="0"/>
        <v>0</v>
      </c>
      <c r="L36" s="8"/>
      <c r="M36" s="8">
        <v>28624750</v>
      </c>
      <c r="N36" s="8"/>
      <c r="O36" s="8">
        <v>0</v>
      </c>
      <c r="P36" s="8"/>
      <c r="Q36" s="8">
        <v>-501773522</v>
      </c>
      <c r="R36" s="8"/>
      <c r="S36" s="8">
        <f t="shared" si="3"/>
        <v>-473148772</v>
      </c>
      <c r="T36" s="8"/>
      <c r="U36" s="15">
        <f t="shared" si="1"/>
        <v>1.1081536680397179E-3</v>
      </c>
    </row>
    <row r="37" spans="1:21">
      <c r="A37" s="1" t="s">
        <v>35</v>
      </c>
      <c r="C37" s="8">
        <v>0</v>
      </c>
      <c r="D37" s="8"/>
      <c r="E37" s="8">
        <v>-2251515257</v>
      </c>
      <c r="F37" s="8"/>
      <c r="G37" s="8">
        <v>0</v>
      </c>
      <c r="H37" s="8"/>
      <c r="I37" s="8">
        <f t="shared" si="2"/>
        <v>-2251515257</v>
      </c>
      <c r="J37" s="8"/>
      <c r="K37" s="15">
        <f t="shared" si="0"/>
        <v>1.030937288773363E-2</v>
      </c>
      <c r="L37" s="8"/>
      <c r="M37" s="8">
        <v>6655368753</v>
      </c>
      <c r="N37" s="8"/>
      <c r="O37" s="8">
        <v>-4374981791</v>
      </c>
      <c r="P37" s="8"/>
      <c r="Q37" s="8">
        <v>-6903904203</v>
      </c>
      <c r="R37" s="8"/>
      <c r="S37" s="8">
        <f t="shared" si="3"/>
        <v>-4623517241</v>
      </c>
      <c r="T37" s="8"/>
      <c r="U37" s="15">
        <f t="shared" si="1"/>
        <v>1.0828660863266547E-2</v>
      </c>
    </row>
    <row r="38" spans="1:21">
      <c r="A38" s="1" t="s">
        <v>51</v>
      </c>
      <c r="C38" s="8">
        <v>0</v>
      </c>
      <c r="D38" s="8"/>
      <c r="E38" s="8">
        <v>3212046496</v>
      </c>
      <c r="F38" s="8"/>
      <c r="G38" s="8">
        <v>0</v>
      </c>
      <c r="H38" s="8"/>
      <c r="I38" s="8">
        <f t="shared" si="2"/>
        <v>3212046496</v>
      </c>
      <c r="J38" s="8"/>
      <c r="K38" s="15">
        <f t="shared" si="0"/>
        <v>-1.4707510844996335E-2</v>
      </c>
      <c r="L38" s="8"/>
      <c r="M38" s="8">
        <v>8360646553</v>
      </c>
      <c r="N38" s="8"/>
      <c r="O38" s="8">
        <v>-1164835225</v>
      </c>
      <c r="P38" s="8"/>
      <c r="Q38" s="8">
        <v>-551732382</v>
      </c>
      <c r="R38" s="8"/>
      <c r="S38" s="8">
        <f t="shared" si="3"/>
        <v>6644078946</v>
      </c>
      <c r="T38" s="8"/>
      <c r="U38" s="15">
        <f t="shared" si="1"/>
        <v>-1.5560983966276389E-2</v>
      </c>
    </row>
    <row r="39" spans="1:21">
      <c r="A39" s="1" t="s">
        <v>100</v>
      </c>
      <c r="C39" s="8">
        <v>0</v>
      </c>
      <c r="D39" s="8"/>
      <c r="E39" s="8">
        <v>-819694266</v>
      </c>
      <c r="F39" s="8"/>
      <c r="G39" s="8">
        <v>0</v>
      </c>
      <c r="H39" s="8"/>
      <c r="I39" s="8">
        <f t="shared" si="2"/>
        <v>-819694266</v>
      </c>
      <c r="J39" s="8"/>
      <c r="K39" s="15">
        <f t="shared" si="0"/>
        <v>3.7532651914564037E-3</v>
      </c>
      <c r="L39" s="8"/>
      <c r="M39" s="8">
        <v>3254133613</v>
      </c>
      <c r="N39" s="8"/>
      <c r="O39" s="8">
        <v>2892401616</v>
      </c>
      <c r="P39" s="8"/>
      <c r="Q39" s="8">
        <v>-9371327510</v>
      </c>
      <c r="R39" s="8"/>
      <c r="S39" s="8">
        <f t="shared" si="3"/>
        <v>-3224792281</v>
      </c>
      <c r="T39" s="8"/>
      <c r="U39" s="15">
        <f t="shared" si="1"/>
        <v>7.5527309935749312E-3</v>
      </c>
    </row>
    <row r="40" spans="1:21">
      <c r="A40" s="1" t="s">
        <v>75</v>
      </c>
      <c r="C40" s="8">
        <v>0</v>
      </c>
      <c r="D40" s="8"/>
      <c r="E40" s="8">
        <v>-2080100559</v>
      </c>
      <c r="F40" s="8"/>
      <c r="G40" s="8">
        <v>0</v>
      </c>
      <c r="H40" s="8"/>
      <c r="I40" s="8">
        <f t="shared" si="2"/>
        <v>-2080100559</v>
      </c>
      <c r="J40" s="8"/>
      <c r="K40" s="15">
        <f t="shared" ref="K40:K71" si="4">I40/$I$119</f>
        <v>9.5244890035911349E-3</v>
      </c>
      <c r="L40" s="8"/>
      <c r="M40" s="8">
        <v>2931533904</v>
      </c>
      <c r="N40" s="8"/>
      <c r="O40" s="8">
        <v>-14205652231</v>
      </c>
      <c r="P40" s="8"/>
      <c r="Q40" s="8">
        <v>-427489426</v>
      </c>
      <c r="R40" s="8"/>
      <c r="S40" s="8">
        <f t="shared" si="3"/>
        <v>-11701607753</v>
      </c>
      <c r="T40" s="8"/>
      <c r="U40" s="15">
        <f t="shared" ref="U40:U71" si="5">S40/$S$119</f>
        <v>2.7406135915003391E-2</v>
      </c>
    </row>
    <row r="41" spans="1:21">
      <c r="A41" s="1" t="s">
        <v>90</v>
      </c>
      <c r="C41" s="8">
        <v>8289032258</v>
      </c>
      <c r="D41" s="8"/>
      <c r="E41" s="8">
        <v>-19666595250</v>
      </c>
      <c r="F41" s="8"/>
      <c r="G41" s="8">
        <v>0</v>
      </c>
      <c r="H41" s="8"/>
      <c r="I41" s="8">
        <f t="shared" si="2"/>
        <v>-11377562992</v>
      </c>
      <c r="J41" s="8"/>
      <c r="K41" s="15">
        <f t="shared" si="4"/>
        <v>5.2096266757923337E-2</v>
      </c>
      <c r="L41" s="8"/>
      <c r="M41" s="8">
        <v>8289032258</v>
      </c>
      <c r="N41" s="8"/>
      <c r="O41" s="8">
        <v>-55706920663</v>
      </c>
      <c r="P41" s="8"/>
      <c r="Q41" s="8">
        <v>11806922</v>
      </c>
      <c r="R41" s="8"/>
      <c r="S41" s="8">
        <f t="shared" si="3"/>
        <v>-47406081483</v>
      </c>
      <c r="T41" s="8"/>
      <c r="U41" s="15">
        <f t="shared" si="5"/>
        <v>0.11102897479944468</v>
      </c>
    </row>
    <row r="42" spans="1:21">
      <c r="A42" s="1" t="s">
        <v>272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2"/>
        <v>0</v>
      </c>
      <c r="J42" s="8"/>
      <c r="K42" s="15">
        <f t="shared" si="4"/>
        <v>0</v>
      </c>
      <c r="L42" s="8"/>
      <c r="M42" s="8">
        <v>0</v>
      </c>
      <c r="N42" s="8"/>
      <c r="O42" s="8">
        <v>0</v>
      </c>
      <c r="P42" s="8"/>
      <c r="Q42" s="8">
        <v>20665040</v>
      </c>
      <c r="R42" s="8"/>
      <c r="S42" s="8">
        <f t="shared" si="3"/>
        <v>20665040</v>
      </c>
      <c r="T42" s="8"/>
      <c r="U42" s="15">
        <f t="shared" si="5"/>
        <v>-4.8399237684563812E-5</v>
      </c>
    </row>
    <row r="43" spans="1:21">
      <c r="A43" s="1" t="s">
        <v>274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2"/>
        <v>0</v>
      </c>
      <c r="J43" s="8"/>
      <c r="K43" s="15">
        <f t="shared" si="4"/>
        <v>0</v>
      </c>
      <c r="L43" s="8"/>
      <c r="M43" s="8">
        <v>0</v>
      </c>
      <c r="N43" s="8"/>
      <c r="O43" s="8">
        <v>0</v>
      </c>
      <c r="P43" s="8"/>
      <c r="Q43" s="8">
        <v>7972581760</v>
      </c>
      <c r="R43" s="8"/>
      <c r="S43" s="8">
        <f t="shared" si="3"/>
        <v>7972581760</v>
      </c>
      <c r="T43" s="8"/>
      <c r="U43" s="15">
        <f t="shared" si="5"/>
        <v>-1.8672447745654405E-2</v>
      </c>
    </row>
    <row r="44" spans="1:21">
      <c r="A44" s="1" t="s">
        <v>275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2"/>
        <v>0</v>
      </c>
      <c r="J44" s="8"/>
      <c r="K44" s="15">
        <f t="shared" si="4"/>
        <v>0</v>
      </c>
      <c r="L44" s="8"/>
      <c r="M44" s="8">
        <v>0</v>
      </c>
      <c r="N44" s="8"/>
      <c r="O44" s="8">
        <v>0</v>
      </c>
      <c r="P44" s="8"/>
      <c r="Q44" s="8">
        <v>-7287531</v>
      </c>
      <c r="R44" s="8"/>
      <c r="S44" s="8">
        <f t="shared" si="3"/>
        <v>-7287531</v>
      </c>
      <c r="T44" s="8"/>
      <c r="U44" s="15">
        <f t="shared" si="5"/>
        <v>1.7068002046094613E-5</v>
      </c>
    </row>
    <row r="45" spans="1:21">
      <c r="A45" s="1" t="s">
        <v>276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2"/>
        <v>0</v>
      </c>
      <c r="J45" s="8"/>
      <c r="K45" s="15">
        <f t="shared" si="4"/>
        <v>0</v>
      </c>
      <c r="L45" s="8"/>
      <c r="M45" s="8">
        <v>0</v>
      </c>
      <c r="N45" s="8"/>
      <c r="O45" s="8">
        <v>0</v>
      </c>
      <c r="P45" s="8"/>
      <c r="Q45" s="8">
        <v>-5944443794</v>
      </c>
      <c r="R45" s="8"/>
      <c r="S45" s="8">
        <f t="shared" si="3"/>
        <v>-5944443794</v>
      </c>
      <c r="T45" s="8"/>
      <c r="U45" s="15">
        <f t="shared" si="5"/>
        <v>1.3922380410990557E-2</v>
      </c>
    </row>
    <row r="46" spans="1:21">
      <c r="A46" s="1" t="s">
        <v>277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2"/>
        <v>0</v>
      </c>
      <c r="J46" s="8"/>
      <c r="K46" s="15">
        <f t="shared" si="4"/>
        <v>0</v>
      </c>
      <c r="L46" s="8"/>
      <c r="M46" s="8">
        <v>0</v>
      </c>
      <c r="N46" s="8"/>
      <c r="O46" s="8">
        <v>0</v>
      </c>
      <c r="P46" s="8"/>
      <c r="Q46" s="8">
        <v>-141587278</v>
      </c>
      <c r="R46" s="8"/>
      <c r="S46" s="8">
        <f t="shared" si="3"/>
        <v>-141587278</v>
      </c>
      <c r="T46" s="8"/>
      <c r="U46" s="15">
        <f t="shared" si="5"/>
        <v>3.3160914864100978E-4</v>
      </c>
    </row>
    <row r="47" spans="1:21">
      <c r="A47" s="1" t="s">
        <v>279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2"/>
        <v>0</v>
      </c>
      <c r="J47" s="8"/>
      <c r="K47" s="15">
        <f t="shared" si="4"/>
        <v>0</v>
      </c>
      <c r="L47" s="8"/>
      <c r="M47" s="8">
        <v>0</v>
      </c>
      <c r="N47" s="8"/>
      <c r="O47" s="8">
        <v>0</v>
      </c>
      <c r="P47" s="8"/>
      <c r="Q47" s="8">
        <v>1923803575</v>
      </c>
      <c r="R47" s="8"/>
      <c r="S47" s="8">
        <f t="shared" si="3"/>
        <v>1923803575</v>
      </c>
      <c r="T47" s="8"/>
      <c r="U47" s="15">
        <f t="shared" si="5"/>
        <v>-4.5057075372144737E-3</v>
      </c>
    </row>
    <row r="48" spans="1:21">
      <c r="A48" s="1" t="s">
        <v>61</v>
      </c>
      <c r="C48" s="8">
        <v>0</v>
      </c>
      <c r="D48" s="8"/>
      <c r="E48" s="8">
        <v>-11560149913</v>
      </c>
      <c r="F48" s="8"/>
      <c r="G48" s="8">
        <v>0</v>
      </c>
      <c r="H48" s="8"/>
      <c r="I48" s="8">
        <f t="shared" si="2"/>
        <v>-11560149913</v>
      </c>
      <c r="J48" s="8"/>
      <c r="K48" s="15">
        <f t="shared" si="4"/>
        <v>5.2932306685771875E-2</v>
      </c>
      <c r="L48" s="8"/>
      <c r="M48" s="8">
        <v>21100000000</v>
      </c>
      <c r="N48" s="8"/>
      <c r="O48" s="8">
        <v>-88687416846</v>
      </c>
      <c r="P48" s="8"/>
      <c r="Q48" s="8">
        <v>-3063040730</v>
      </c>
      <c r="R48" s="8"/>
      <c r="S48" s="8">
        <f t="shared" si="3"/>
        <v>-70650457576</v>
      </c>
      <c r="T48" s="8"/>
      <c r="U48" s="15">
        <f t="shared" si="5"/>
        <v>0.16546923154970986</v>
      </c>
    </row>
    <row r="49" spans="1:21">
      <c r="A49" s="1" t="s">
        <v>280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2"/>
        <v>0</v>
      </c>
      <c r="J49" s="8"/>
      <c r="K49" s="15">
        <f t="shared" si="4"/>
        <v>0</v>
      </c>
      <c r="L49" s="8"/>
      <c r="M49" s="8">
        <v>0</v>
      </c>
      <c r="N49" s="8"/>
      <c r="O49" s="8">
        <v>0</v>
      </c>
      <c r="P49" s="8"/>
      <c r="Q49" s="8">
        <v>6163233</v>
      </c>
      <c r="R49" s="8"/>
      <c r="S49" s="8">
        <f t="shared" si="3"/>
        <v>6163233</v>
      </c>
      <c r="T49" s="8"/>
      <c r="U49" s="15">
        <f t="shared" si="5"/>
        <v>-1.4434802878307872E-5</v>
      </c>
    </row>
    <row r="50" spans="1:21">
      <c r="A50" s="1" t="s">
        <v>281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2"/>
        <v>0</v>
      </c>
      <c r="J50" s="8"/>
      <c r="K50" s="15">
        <f t="shared" si="4"/>
        <v>0</v>
      </c>
      <c r="L50" s="8"/>
      <c r="M50" s="8">
        <v>0</v>
      </c>
      <c r="N50" s="8"/>
      <c r="O50" s="8">
        <v>0</v>
      </c>
      <c r="P50" s="8"/>
      <c r="Q50" s="8">
        <v>17663801</v>
      </c>
      <c r="R50" s="8"/>
      <c r="S50" s="8">
        <f t="shared" si="3"/>
        <v>17663801</v>
      </c>
      <c r="T50" s="8"/>
      <c r="U50" s="15">
        <f t="shared" si="5"/>
        <v>-4.1370087017099213E-5</v>
      </c>
    </row>
    <row r="51" spans="1:21">
      <c r="A51" s="1" t="s">
        <v>24</v>
      </c>
      <c r="C51" s="8">
        <v>0</v>
      </c>
      <c r="D51" s="8"/>
      <c r="E51" s="8">
        <v>-4992940304</v>
      </c>
      <c r="F51" s="8"/>
      <c r="G51" s="8">
        <v>0</v>
      </c>
      <c r="H51" s="8"/>
      <c r="I51" s="8">
        <f t="shared" si="2"/>
        <v>-4992940304</v>
      </c>
      <c r="J51" s="8"/>
      <c r="K51" s="15">
        <f t="shared" si="4"/>
        <v>2.2861974059512274E-2</v>
      </c>
      <c r="L51" s="8"/>
      <c r="M51" s="8">
        <v>26997240608</v>
      </c>
      <c r="N51" s="8"/>
      <c r="O51" s="8">
        <v>3138349172</v>
      </c>
      <c r="P51" s="8"/>
      <c r="Q51" s="8">
        <v>-885624109</v>
      </c>
      <c r="R51" s="8"/>
      <c r="S51" s="8">
        <f t="shared" si="3"/>
        <v>29249965671</v>
      </c>
      <c r="T51" s="8"/>
      <c r="U51" s="15">
        <f t="shared" si="5"/>
        <v>-6.8505845658951597E-2</v>
      </c>
    </row>
    <row r="52" spans="1:21">
      <c r="A52" s="1" t="s">
        <v>282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2"/>
        <v>0</v>
      </c>
      <c r="J52" s="8"/>
      <c r="K52" s="15">
        <f t="shared" si="4"/>
        <v>0</v>
      </c>
      <c r="L52" s="8"/>
      <c r="M52" s="8">
        <v>0</v>
      </c>
      <c r="N52" s="8"/>
      <c r="O52" s="8">
        <v>0</v>
      </c>
      <c r="P52" s="8"/>
      <c r="Q52" s="8">
        <v>38178514</v>
      </c>
      <c r="R52" s="8"/>
      <c r="S52" s="8">
        <f t="shared" si="3"/>
        <v>38178514</v>
      </c>
      <c r="T52" s="8"/>
      <c r="U52" s="15">
        <f t="shared" si="5"/>
        <v>-8.9417246399205958E-5</v>
      </c>
    </row>
    <row r="53" spans="1:21">
      <c r="A53" s="1" t="s">
        <v>97</v>
      </c>
      <c r="C53" s="8">
        <v>0</v>
      </c>
      <c r="D53" s="8"/>
      <c r="E53" s="8">
        <v>-2364954096</v>
      </c>
      <c r="F53" s="8"/>
      <c r="G53" s="8">
        <v>0</v>
      </c>
      <c r="H53" s="8"/>
      <c r="I53" s="8">
        <f t="shared" si="2"/>
        <v>-2364954096</v>
      </c>
      <c r="J53" s="8"/>
      <c r="K53" s="15">
        <f t="shared" si="4"/>
        <v>1.0828793436880094E-2</v>
      </c>
      <c r="L53" s="8"/>
      <c r="M53" s="8">
        <v>9384112952</v>
      </c>
      <c r="N53" s="8"/>
      <c r="O53" s="8">
        <v>-23760744267</v>
      </c>
      <c r="P53" s="8"/>
      <c r="Q53" s="8">
        <v>-4641578442</v>
      </c>
      <c r="R53" s="8"/>
      <c r="S53" s="8">
        <f t="shared" si="3"/>
        <v>-19018209757</v>
      </c>
      <c r="T53" s="8"/>
      <c r="U53" s="15">
        <f t="shared" si="5"/>
        <v>4.4542224663679991E-2</v>
      </c>
    </row>
    <row r="54" spans="1:21">
      <c r="A54" s="1" t="s">
        <v>98</v>
      </c>
      <c r="C54" s="8">
        <v>0</v>
      </c>
      <c r="D54" s="8"/>
      <c r="E54" s="8">
        <v>9805446460</v>
      </c>
      <c r="F54" s="8"/>
      <c r="G54" s="8">
        <v>0</v>
      </c>
      <c r="H54" s="8"/>
      <c r="I54" s="8">
        <f t="shared" si="2"/>
        <v>9805446460</v>
      </c>
      <c r="J54" s="8"/>
      <c r="K54" s="15">
        <f t="shared" si="4"/>
        <v>-4.4897765437104345E-2</v>
      </c>
      <c r="L54" s="8"/>
      <c r="M54" s="8">
        <v>26379767820</v>
      </c>
      <c r="N54" s="8"/>
      <c r="O54" s="8">
        <v>40219543974</v>
      </c>
      <c r="P54" s="8"/>
      <c r="Q54" s="8">
        <v>807949764</v>
      </c>
      <c r="R54" s="8"/>
      <c r="S54" s="8">
        <f t="shared" si="3"/>
        <v>67407261558</v>
      </c>
      <c r="T54" s="8"/>
      <c r="U54" s="15">
        <f t="shared" si="5"/>
        <v>-0.15787339747763388</v>
      </c>
    </row>
    <row r="55" spans="1:21">
      <c r="A55" s="1" t="s">
        <v>20</v>
      </c>
      <c r="C55" s="8">
        <v>0</v>
      </c>
      <c r="D55" s="8"/>
      <c r="E55" s="8">
        <v>40059513905</v>
      </c>
      <c r="F55" s="8"/>
      <c r="G55" s="8">
        <v>0</v>
      </c>
      <c r="H55" s="8"/>
      <c r="I55" s="8">
        <f t="shared" si="2"/>
        <v>40059513905</v>
      </c>
      <c r="J55" s="8"/>
      <c r="K55" s="15">
        <f t="shared" si="4"/>
        <v>-0.18342690117866495</v>
      </c>
      <c r="L55" s="8"/>
      <c r="M55" s="8">
        <v>37040445650</v>
      </c>
      <c r="N55" s="8"/>
      <c r="O55" s="8">
        <v>58059805822</v>
      </c>
      <c r="P55" s="8"/>
      <c r="Q55" s="8">
        <v>-9595</v>
      </c>
      <c r="R55" s="8"/>
      <c r="S55" s="8">
        <f t="shared" si="3"/>
        <v>95100241877</v>
      </c>
      <c r="T55" s="8"/>
      <c r="U55" s="15">
        <f t="shared" si="5"/>
        <v>-0.22273265430235956</v>
      </c>
    </row>
    <row r="56" spans="1:21">
      <c r="A56" s="1" t="s">
        <v>284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2"/>
        <v>0</v>
      </c>
      <c r="J56" s="8"/>
      <c r="K56" s="15">
        <f t="shared" si="4"/>
        <v>0</v>
      </c>
      <c r="L56" s="8"/>
      <c r="M56" s="8">
        <v>0</v>
      </c>
      <c r="N56" s="8"/>
      <c r="O56" s="8">
        <v>0</v>
      </c>
      <c r="P56" s="8"/>
      <c r="Q56" s="8">
        <v>127873</v>
      </c>
      <c r="R56" s="8"/>
      <c r="S56" s="8">
        <f t="shared" si="3"/>
        <v>127873</v>
      </c>
      <c r="T56" s="8"/>
      <c r="U56" s="15">
        <f t="shared" si="5"/>
        <v>-2.9948917207216769E-7</v>
      </c>
    </row>
    <row r="57" spans="1:21">
      <c r="A57" s="1" t="s">
        <v>91</v>
      </c>
      <c r="C57" s="8">
        <v>0</v>
      </c>
      <c r="D57" s="8"/>
      <c r="E57" s="8">
        <v>6494128650</v>
      </c>
      <c r="F57" s="8"/>
      <c r="G57" s="8">
        <v>0</v>
      </c>
      <c r="H57" s="8"/>
      <c r="I57" s="8">
        <f t="shared" si="2"/>
        <v>6494128650</v>
      </c>
      <c r="J57" s="8"/>
      <c r="K57" s="15">
        <f t="shared" si="4"/>
        <v>-2.9735705154834847E-2</v>
      </c>
      <c r="L57" s="8"/>
      <c r="M57" s="8">
        <v>90350000000</v>
      </c>
      <c r="N57" s="8"/>
      <c r="O57" s="8">
        <v>-4308323755</v>
      </c>
      <c r="P57" s="8"/>
      <c r="Q57" s="8">
        <v>-5549359612</v>
      </c>
      <c r="R57" s="8"/>
      <c r="S57" s="8">
        <f t="shared" si="3"/>
        <v>80492316633</v>
      </c>
      <c r="T57" s="8"/>
      <c r="U57" s="15">
        <f t="shared" si="5"/>
        <v>-0.18851968176697148</v>
      </c>
    </row>
    <row r="58" spans="1:21">
      <c r="A58" s="1" t="s">
        <v>80</v>
      </c>
      <c r="C58" s="8">
        <v>0</v>
      </c>
      <c r="D58" s="8"/>
      <c r="E58" s="8">
        <v>-54825457212</v>
      </c>
      <c r="F58" s="8"/>
      <c r="G58" s="8">
        <v>0</v>
      </c>
      <c r="H58" s="8"/>
      <c r="I58" s="8">
        <f t="shared" si="2"/>
        <v>-54825457212</v>
      </c>
      <c r="J58" s="8"/>
      <c r="K58" s="15">
        <f t="shared" si="4"/>
        <v>0.25103808663153687</v>
      </c>
      <c r="L58" s="8"/>
      <c r="M58" s="8">
        <v>67773517650</v>
      </c>
      <c r="N58" s="8"/>
      <c r="O58" s="8">
        <v>69746593638</v>
      </c>
      <c r="P58" s="8"/>
      <c r="Q58" s="8">
        <v>-31671475723</v>
      </c>
      <c r="R58" s="8"/>
      <c r="S58" s="8">
        <f t="shared" si="3"/>
        <v>105848635565</v>
      </c>
      <c r="T58" s="8"/>
      <c r="U58" s="15">
        <f t="shared" si="5"/>
        <v>-0.24790628381542981</v>
      </c>
    </row>
    <row r="59" spans="1:21">
      <c r="A59" s="1" t="s">
        <v>286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2"/>
        <v>0</v>
      </c>
      <c r="J59" s="8"/>
      <c r="K59" s="15">
        <f t="shared" si="4"/>
        <v>0</v>
      </c>
      <c r="L59" s="8"/>
      <c r="M59" s="8">
        <v>0</v>
      </c>
      <c r="N59" s="8"/>
      <c r="O59" s="8">
        <v>0</v>
      </c>
      <c r="P59" s="8"/>
      <c r="Q59" s="8">
        <v>-2824625617</v>
      </c>
      <c r="R59" s="8"/>
      <c r="S59" s="8">
        <f t="shared" si="3"/>
        <v>-2824625617</v>
      </c>
      <c r="T59" s="8"/>
      <c r="U59" s="15">
        <f t="shared" si="5"/>
        <v>6.6155074757702241E-3</v>
      </c>
    </row>
    <row r="60" spans="1:21">
      <c r="A60" s="1" t="s">
        <v>73</v>
      </c>
      <c r="C60" s="8">
        <v>0</v>
      </c>
      <c r="D60" s="8"/>
      <c r="E60" s="8">
        <v>2155374285</v>
      </c>
      <c r="F60" s="8"/>
      <c r="G60" s="8">
        <v>0</v>
      </c>
      <c r="H60" s="8"/>
      <c r="I60" s="8">
        <f t="shared" si="2"/>
        <v>2155374285</v>
      </c>
      <c r="J60" s="8"/>
      <c r="K60" s="15">
        <f t="shared" si="4"/>
        <v>-9.8691568478664147E-3</v>
      </c>
      <c r="L60" s="8"/>
      <c r="M60" s="8">
        <v>1527834906</v>
      </c>
      <c r="N60" s="8"/>
      <c r="O60" s="8">
        <v>6162612095</v>
      </c>
      <c r="P60" s="8"/>
      <c r="Q60" s="8">
        <v>61875658</v>
      </c>
      <c r="R60" s="8"/>
      <c r="S60" s="8">
        <f t="shared" si="3"/>
        <v>7752322659</v>
      </c>
      <c r="T60" s="8"/>
      <c r="U60" s="15">
        <f t="shared" si="5"/>
        <v>-1.8156582662330716E-2</v>
      </c>
    </row>
    <row r="61" spans="1:21">
      <c r="A61" s="1" t="s">
        <v>92</v>
      </c>
      <c r="C61" s="8">
        <v>0</v>
      </c>
      <c r="D61" s="8"/>
      <c r="E61" s="8">
        <v>-15023803906</v>
      </c>
      <c r="F61" s="8"/>
      <c r="G61" s="8">
        <v>0</v>
      </c>
      <c r="H61" s="8"/>
      <c r="I61" s="8">
        <f t="shared" si="2"/>
        <v>-15023803906</v>
      </c>
      <c r="J61" s="8"/>
      <c r="K61" s="15">
        <f t="shared" si="4"/>
        <v>6.8791893005210505E-2</v>
      </c>
      <c r="L61" s="8"/>
      <c r="M61" s="8">
        <v>1408092441</v>
      </c>
      <c r="N61" s="8"/>
      <c r="O61" s="8">
        <v>-37459177454</v>
      </c>
      <c r="P61" s="8"/>
      <c r="Q61" s="8">
        <v>-17402322</v>
      </c>
      <c r="R61" s="8"/>
      <c r="S61" s="8">
        <f t="shared" si="3"/>
        <v>-36068487335</v>
      </c>
      <c r="T61" s="8"/>
      <c r="U61" s="15">
        <f t="shared" si="5"/>
        <v>8.4475388939452556E-2</v>
      </c>
    </row>
    <row r="62" spans="1:21">
      <c r="A62" s="1" t="s">
        <v>19</v>
      </c>
      <c r="C62" s="8">
        <v>0</v>
      </c>
      <c r="D62" s="8"/>
      <c r="E62" s="8">
        <v>3680571799</v>
      </c>
      <c r="F62" s="8"/>
      <c r="G62" s="8">
        <v>0</v>
      </c>
      <c r="H62" s="8"/>
      <c r="I62" s="8">
        <f t="shared" si="2"/>
        <v>3680571799</v>
      </c>
      <c r="J62" s="8"/>
      <c r="K62" s="15">
        <f t="shared" si="4"/>
        <v>-1.6852822559384324E-2</v>
      </c>
      <c r="L62" s="8"/>
      <c r="M62" s="8">
        <v>11733332800</v>
      </c>
      <c r="N62" s="8"/>
      <c r="O62" s="8">
        <v>16478948618</v>
      </c>
      <c r="P62" s="8"/>
      <c r="Q62" s="8">
        <v>567231858</v>
      </c>
      <c r="R62" s="8"/>
      <c r="S62" s="8">
        <f t="shared" si="3"/>
        <v>28779513276</v>
      </c>
      <c r="T62" s="8"/>
      <c r="U62" s="15">
        <f t="shared" si="5"/>
        <v>-6.7404007129489407E-2</v>
      </c>
    </row>
    <row r="63" spans="1:21">
      <c r="A63" s="1" t="s">
        <v>287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ref="I63:I118" si="6">C63+E63+G63</f>
        <v>0</v>
      </c>
      <c r="J63" s="8"/>
      <c r="K63" s="15">
        <f t="shared" si="4"/>
        <v>0</v>
      </c>
      <c r="L63" s="8"/>
      <c r="M63" s="8">
        <v>0</v>
      </c>
      <c r="N63" s="8"/>
      <c r="O63" s="8">
        <v>0</v>
      </c>
      <c r="P63" s="8"/>
      <c r="Q63" s="8">
        <v>-1363206658</v>
      </c>
      <c r="R63" s="8"/>
      <c r="S63" s="8">
        <f t="shared" si="3"/>
        <v>-1363206658</v>
      </c>
      <c r="T63" s="8"/>
      <c r="U63" s="15">
        <f t="shared" si="5"/>
        <v>3.1927430604403329E-3</v>
      </c>
    </row>
    <row r="64" spans="1:21">
      <c r="A64" s="1" t="s">
        <v>82</v>
      </c>
      <c r="C64" s="8">
        <v>0</v>
      </c>
      <c r="D64" s="8"/>
      <c r="E64" s="8">
        <v>-6135163306</v>
      </c>
      <c r="F64" s="8"/>
      <c r="G64" s="8">
        <v>0</v>
      </c>
      <c r="H64" s="8"/>
      <c r="I64" s="8">
        <f t="shared" si="6"/>
        <v>-6135163306</v>
      </c>
      <c r="J64" s="8"/>
      <c r="K64" s="15">
        <f t="shared" si="4"/>
        <v>2.8092053141567777E-2</v>
      </c>
      <c r="L64" s="8"/>
      <c r="M64" s="8">
        <v>3966702795</v>
      </c>
      <c r="N64" s="8"/>
      <c r="O64" s="8">
        <v>-10495939230</v>
      </c>
      <c r="P64" s="8"/>
      <c r="Q64" s="8">
        <v>-713870126</v>
      </c>
      <c r="R64" s="8"/>
      <c r="S64" s="8">
        <f t="shared" si="3"/>
        <v>-7243106561</v>
      </c>
      <c r="T64" s="8"/>
      <c r="U64" s="15">
        <f t="shared" si="5"/>
        <v>1.6963956325294439E-2</v>
      </c>
    </row>
    <row r="65" spans="1:21">
      <c r="A65" s="1" t="s">
        <v>32</v>
      </c>
      <c r="C65" s="8">
        <v>0</v>
      </c>
      <c r="D65" s="8"/>
      <c r="E65" s="8">
        <v>2669699051</v>
      </c>
      <c r="F65" s="8"/>
      <c r="G65" s="8">
        <v>0</v>
      </c>
      <c r="H65" s="8"/>
      <c r="I65" s="8">
        <f t="shared" si="6"/>
        <v>2669699051</v>
      </c>
      <c r="J65" s="8"/>
      <c r="K65" s="15">
        <f t="shared" si="4"/>
        <v>-1.2224177886078434E-2</v>
      </c>
      <c r="L65" s="8"/>
      <c r="M65" s="8">
        <v>24102246000</v>
      </c>
      <c r="N65" s="8"/>
      <c r="O65" s="8">
        <v>-34960864303</v>
      </c>
      <c r="P65" s="8"/>
      <c r="Q65" s="8">
        <v>4110992094</v>
      </c>
      <c r="R65" s="8"/>
      <c r="S65" s="8">
        <f t="shared" si="3"/>
        <v>-6747626209</v>
      </c>
      <c r="T65" s="8"/>
      <c r="U65" s="15">
        <f t="shared" si="5"/>
        <v>1.580350024466361E-2</v>
      </c>
    </row>
    <row r="66" spans="1:21">
      <c r="A66" s="1" t="s">
        <v>234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6"/>
        <v>0</v>
      </c>
      <c r="J66" s="8"/>
      <c r="K66" s="15">
        <f t="shared" si="4"/>
        <v>0</v>
      </c>
      <c r="L66" s="8"/>
      <c r="M66" s="8">
        <v>1272929700</v>
      </c>
      <c r="N66" s="8"/>
      <c r="O66" s="8">
        <v>0</v>
      </c>
      <c r="P66" s="8"/>
      <c r="Q66" s="8">
        <v>1296685299</v>
      </c>
      <c r="R66" s="8"/>
      <c r="S66" s="8">
        <f t="shared" si="3"/>
        <v>2569614999</v>
      </c>
      <c r="T66" s="8"/>
      <c r="U66" s="15">
        <f t="shared" si="5"/>
        <v>-6.0182514572641142E-3</v>
      </c>
    </row>
    <row r="67" spans="1:21">
      <c r="A67" s="1" t="s">
        <v>289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6"/>
        <v>0</v>
      </c>
      <c r="J67" s="8"/>
      <c r="K67" s="15">
        <f t="shared" si="4"/>
        <v>0</v>
      </c>
      <c r="L67" s="8"/>
      <c r="M67" s="8">
        <v>0</v>
      </c>
      <c r="N67" s="8"/>
      <c r="O67" s="8">
        <v>0</v>
      </c>
      <c r="P67" s="8"/>
      <c r="Q67" s="8">
        <v>-1374343487</v>
      </c>
      <c r="R67" s="8"/>
      <c r="S67" s="8">
        <f t="shared" si="3"/>
        <v>-1374343487</v>
      </c>
      <c r="T67" s="8"/>
      <c r="U67" s="15">
        <f t="shared" si="5"/>
        <v>3.2188264376717991E-3</v>
      </c>
    </row>
    <row r="68" spans="1:21">
      <c r="A68" s="1" t="s">
        <v>29</v>
      </c>
      <c r="C68" s="8">
        <v>0</v>
      </c>
      <c r="D68" s="8"/>
      <c r="E68" s="8">
        <v>-6040477311</v>
      </c>
      <c r="F68" s="8"/>
      <c r="G68" s="8">
        <v>0</v>
      </c>
      <c r="H68" s="8"/>
      <c r="I68" s="8">
        <f t="shared" si="6"/>
        <v>-6040477311</v>
      </c>
      <c r="J68" s="8"/>
      <c r="K68" s="15">
        <f t="shared" si="4"/>
        <v>2.7658499237517512E-2</v>
      </c>
      <c r="L68" s="8"/>
      <c r="M68" s="8">
        <v>23736848750</v>
      </c>
      <c r="N68" s="8"/>
      <c r="O68" s="8">
        <v>-44104037503</v>
      </c>
      <c r="P68" s="8"/>
      <c r="Q68" s="8">
        <v>2376173127</v>
      </c>
      <c r="R68" s="8"/>
      <c r="S68" s="8">
        <f t="shared" si="3"/>
        <v>-17991015626</v>
      </c>
      <c r="T68" s="8"/>
      <c r="U68" s="15">
        <f t="shared" si="5"/>
        <v>4.2136450811102982E-2</v>
      </c>
    </row>
    <row r="69" spans="1:21">
      <c r="A69" s="1" t="s">
        <v>27</v>
      </c>
      <c r="C69" s="8">
        <v>0</v>
      </c>
      <c r="D69" s="8"/>
      <c r="E69" s="8">
        <v>-5184493540</v>
      </c>
      <c r="F69" s="8"/>
      <c r="G69" s="8">
        <v>0</v>
      </c>
      <c r="H69" s="8"/>
      <c r="I69" s="8">
        <f t="shared" si="6"/>
        <v>-5184493540</v>
      </c>
      <c r="J69" s="8"/>
      <c r="K69" s="15">
        <f t="shared" si="4"/>
        <v>2.3739069487418604E-2</v>
      </c>
      <c r="L69" s="8"/>
      <c r="M69" s="8">
        <v>21336242400</v>
      </c>
      <c r="N69" s="8"/>
      <c r="O69" s="8">
        <v>-20882219999</v>
      </c>
      <c r="P69" s="8"/>
      <c r="Q69" s="8">
        <v>1547408369</v>
      </c>
      <c r="R69" s="8"/>
      <c r="S69" s="8">
        <f t="shared" si="3"/>
        <v>2001430770</v>
      </c>
      <c r="T69" s="8"/>
      <c r="U69" s="15">
        <f t="shared" si="5"/>
        <v>-4.6875168664773726E-3</v>
      </c>
    </row>
    <row r="70" spans="1:21">
      <c r="A70" s="1" t="s">
        <v>290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6"/>
        <v>0</v>
      </c>
      <c r="J70" s="8"/>
      <c r="K70" s="15">
        <f t="shared" si="4"/>
        <v>0</v>
      </c>
      <c r="L70" s="8"/>
      <c r="M70" s="8">
        <v>0</v>
      </c>
      <c r="N70" s="8"/>
      <c r="O70" s="8">
        <v>0</v>
      </c>
      <c r="P70" s="8"/>
      <c r="Q70" s="8">
        <v>-12287552368</v>
      </c>
      <c r="R70" s="8"/>
      <c r="S70" s="8">
        <f t="shared" si="3"/>
        <v>-12287552368</v>
      </c>
      <c r="T70" s="8"/>
      <c r="U70" s="15">
        <f t="shared" si="5"/>
        <v>2.8778466802888206E-2</v>
      </c>
    </row>
    <row r="71" spans="1:21">
      <c r="A71" s="1" t="s">
        <v>52</v>
      </c>
      <c r="C71" s="8">
        <v>0</v>
      </c>
      <c r="D71" s="8"/>
      <c r="E71" s="8">
        <v>-3406106563</v>
      </c>
      <c r="F71" s="8"/>
      <c r="G71" s="8">
        <v>0</v>
      </c>
      <c r="H71" s="8"/>
      <c r="I71" s="8">
        <f t="shared" si="6"/>
        <v>-3406106563</v>
      </c>
      <c r="J71" s="8"/>
      <c r="K71" s="15">
        <f t="shared" si="4"/>
        <v>1.5596084700803687E-2</v>
      </c>
      <c r="L71" s="8"/>
      <c r="M71" s="8">
        <v>0</v>
      </c>
      <c r="N71" s="8"/>
      <c r="O71" s="8">
        <v>8676722923</v>
      </c>
      <c r="P71" s="8"/>
      <c r="Q71" s="8">
        <v>226555861</v>
      </c>
      <c r="R71" s="8"/>
      <c r="S71" s="8">
        <f t="shared" si="3"/>
        <v>8903278784</v>
      </c>
      <c r="T71" s="8"/>
      <c r="U71" s="15">
        <f t="shared" si="5"/>
        <v>-2.0852217369951874E-2</v>
      </c>
    </row>
    <row r="72" spans="1:21">
      <c r="A72" s="1" t="s">
        <v>33</v>
      </c>
      <c r="C72" s="8">
        <v>0</v>
      </c>
      <c r="D72" s="8"/>
      <c r="E72" s="8">
        <v>-1214729100</v>
      </c>
      <c r="F72" s="8"/>
      <c r="G72" s="8">
        <v>0</v>
      </c>
      <c r="H72" s="8"/>
      <c r="I72" s="8">
        <f t="shared" si="6"/>
        <v>-1214729100</v>
      </c>
      <c r="J72" s="8"/>
      <c r="K72" s="15">
        <f t="shared" ref="K72:K103" si="7">I72/$I$119</f>
        <v>5.5620743455086765E-3</v>
      </c>
      <c r="L72" s="8"/>
      <c r="M72" s="8">
        <v>6500000000</v>
      </c>
      <c r="N72" s="8"/>
      <c r="O72" s="8">
        <v>-16607817490</v>
      </c>
      <c r="P72" s="8"/>
      <c r="Q72" s="8">
        <v>-3861823378</v>
      </c>
      <c r="R72" s="8"/>
      <c r="S72" s="8">
        <f t="shared" si="3"/>
        <v>-13969640868</v>
      </c>
      <c r="T72" s="8"/>
      <c r="U72" s="15">
        <f t="shared" ref="U72:U103" si="8">S72/$S$119</f>
        <v>3.2718057586064594E-2</v>
      </c>
    </row>
    <row r="73" spans="1:21">
      <c r="A73" s="1" t="s">
        <v>28</v>
      </c>
      <c r="C73" s="8">
        <v>0</v>
      </c>
      <c r="D73" s="8"/>
      <c r="E73" s="8">
        <v>-22242138474</v>
      </c>
      <c r="F73" s="8"/>
      <c r="G73" s="8">
        <v>0</v>
      </c>
      <c r="H73" s="8"/>
      <c r="I73" s="8">
        <f t="shared" si="6"/>
        <v>-22242138474</v>
      </c>
      <c r="J73" s="8"/>
      <c r="K73" s="15">
        <f t="shared" si="7"/>
        <v>0.10184363558548724</v>
      </c>
      <c r="L73" s="8"/>
      <c r="M73" s="8">
        <v>34046919000</v>
      </c>
      <c r="N73" s="8"/>
      <c r="O73" s="8">
        <v>10114842363</v>
      </c>
      <c r="P73" s="8"/>
      <c r="Q73" s="8">
        <v>-566851666</v>
      </c>
      <c r="R73" s="8"/>
      <c r="S73" s="8">
        <f t="shared" ref="S73:S118" si="9">M73+O73+Q73</f>
        <v>43594909697</v>
      </c>
      <c r="T73" s="8"/>
      <c r="U73" s="15">
        <f t="shared" si="8"/>
        <v>-0.10210289436953419</v>
      </c>
    </row>
    <row r="74" spans="1:21">
      <c r="A74" s="1" t="s">
        <v>87</v>
      </c>
      <c r="C74" s="8">
        <v>0</v>
      </c>
      <c r="D74" s="8"/>
      <c r="E74" s="8">
        <v>-3285480237</v>
      </c>
      <c r="F74" s="8"/>
      <c r="G74" s="8">
        <v>0</v>
      </c>
      <c r="H74" s="8"/>
      <c r="I74" s="8">
        <f t="shared" si="6"/>
        <v>-3285480237</v>
      </c>
      <c r="J74" s="8"/>
      <c r="K74" s="15">
        <f t="shared" si="7"/>
        <v>1.5043753655768571E-2</v>
      </c>
      <c r="L74" s="8"/>
      <c r="M74" s="8">
        <v>455305796</v>
      </c>
      <c r="N74" s="8"/>
      <c r="O74" s="8">
        <v>-33995106417</v>
      </c>
      <c r="P74" s="8"/>
      <c r="Q74" s="8">
        <v>-3145</v>
      </c>
      <c r="R74" s="8"/>
      <c r="S74" s="8">
        <f t="shared" si="9"/>
        <v>-33539803766</v>
      </c>
      <c r="T74" s="8"/>
      <c r="U74" s="15">
        <f t="shared" si="8"/>
        <v>7.855300228619265E-2</v>
      </c>
    </row>
    <row r="75" spans="1:21">
      <c r="A75" s="1" t="s">
        <v>36</v>
      </c>
      <c r="C75" s="8">
        <v>0</v>
      </c>
      <c r="D75" s="8"/>
      <c r="E75" s="8">
        <v>-4389615951</v>
      </c>
      <c r="F75" s="8"/>
      <c r="G75" s="8">
        <v>0</v>
      </c>
      <c r="H75" s="8"/>
      <c r="I75" s="8">
        <f t="shared" si="6"/>
        <v>-4389615951</v>
      </c>
      <c r="J75" s="8"/>
      <c r="K75" s="15">
        <f t="shared" si="7"/>
        <v>2.0099436382723334E-2</v>
      </c>
      <c r="L75" s="8"/>
      <c r="M75" s="8">
        <v>12868317000</v>
      </c>
      <c r="N75" s="8"/>
      <c r="O75" s="8">
        <v>-6777195419</v>
      </c>
      <c r="P75" s="8"/>
      <c r="Q75" s="8">
        <v>1131931643</v>
      </c>
      <c r="R75" s="8"/>
      <c r="S75" s="8">
        <f t="shared" si="9"/>
        <v>7223053224</v>
      </c>
      <c r="T75" s="8"/>
      <c r="U75" s="15">
        <f t="shared" si="8"/>
        <v>-1.6916989746771888E-2</v>
      </c>
    </row>
    <row r="76" spans="1:21">
      <c r="A76" s="1" t="s">
        <v>26</v>
      </c>
      <c r="C76" s="8">
        <v>0</v>
      </c>
      <c r="D76" s="8"/>
      <c r="E76" s="8">
        <v>1568801757</v>
      </c>
      <c r="F76" s="8"/>
      <c r="G76" s="8">
        <v>0</v>
      </c>
      <c r="H76" s="8"/>
      <c r="I76" s="8">
        <f t="shared" si="6"/>
        <v>1568801757</v>
      </c>
      <c r="J76" s="8"/>
      <c r="K76" s="15">
        <f t="shared" si="7"/>
        <v>-7.1833234305481251E-3</v>
      </c>
      <c r="L76" s="8"/>
      <c r="M76" s="8">
        <v>9800000000</v>
      </c>
      <c r="N76" s="8"/>
      <c r="O76" s="8">
        <v>19829982944</v>
      </c>
      <c r="P76" s="8"/>
      <c r="Q76" s="8">
        <v>3909606701</v>
      </c>
      <c r="R76" s="8"/>
      <c r="S76" s="8">
        <f t="shared" si="9"/>
        <v>33539589645</v>
      </c>
      <c r="T76" s="8"/>
      <c r="U76" s="15">
        <f t="shared" si="8"/>
        <v>-7.8552500797050978E-2</v>
      </c>
    </row>
    <row r="77" spans="1:21">
      <c r="A77" s="1" t="s">
        <v>30</v>
      </c>
      <c r="C77" s="8">
        <v>0</v>
      </c>
      <c r="D77" s="8"/>
      <c r="E77" s="8">
        <v>1223136576</v>
      </c>
      <c r="F77" s="8"/>
      <c r="G77" s="8">
        <v>0</v>
      </c>
      <c r="H77" s="8"/>
      <c r="I77" s="8">
        <f t="shared" si="6"/>
        <v>1223136576</v>
      </c>
      <c r="J77" s="8"/>
      <c r="K77" s="15">
        <f t="shared" si="7"/>
        <v>-5.6005710000879404E-3</v>
      </c>
      <c r="L77" s="8"/>
      <c r="M77" s="8">
        <v>2700000000</v>
      </c>
      <c r="N77" s="8"/>
      <c r="O77" s="8">
        <v>-22679106842</v>
      </c>
      <c r="P77" s="8"/>
      <c r="Q77" s="8">
        <v>-103518104299</v>
      </c>
      <c r="R77" s="8"/>
      <c r="S77" s="8">
        <f t="shared" si="9"/>
        <v>-123497211141</v>
      </c>
      <c r="T77" s="8"/>
      <c r="U77" s="15">
        <f t="shared" si="8"/>
        <v>0.28924071162669035</v>
      </c>
    </row>
    <row r="78" spans="1:21">
      <c r="A78" s="1" t="s">
        <v>25</v>
      </c>
      <c r="C78" s="8">
        <v>0</v>
      </c>
      <c r="D78" s="8"/>
      <c r="E78" s="8">
        <v>-447322500</v>
      </c>
      <c r="F78" s="8"/>
      <c r="G78" s="8">
        <v>0</v>
      </c>
      <c r="H78" s="8"/>
      <c r="I78" s="8">
        <f t="shared" si="6"/>
        <v>-447322500</v>
      </c>
      <c r="J78" s="8"/>
      <c r="K78" s="15">
        <f t="shared" si="7"/>
        <v>2.0482270503100692E-3</v>
      </c>
      <c r="L78" s="8"/>
      <c r="M78" s="8">
        <v>19800000000</v>
      </c>
      <c r="N78" s="8"/>
      <c r="O78" s="8">
        <v>-44406555110</v>
      </c>
      <c r="P78" s="8"/>
      <c r="Q78" s="8">
        <v>-5123604947</v>
      </c>
      <c r="R78" s="8"/>
      <c r="S78" s="8">
        <f t="shared" si="9"/>
        <v>-29730160057</v>
      </c>
      <c r="T78" s="8"/>
      <c r="U78" s="15">
        <f t="shared" si="8"/>
        <v>6.9630500739358267E-2</v>
      </c>
    </row>
    <row r="79" spans="1:21">
      <c r="A79" s="1" t="s">
        <v>62</v>
      </c>
      <c r="C79" s="8">
        <v>0</v>
      </c>
      <c r="D79" s="8"/>
      <c r="E79" s="8">
        <v>-5575626450</v>
      </c>
      <c r="F79" s="8"/>
      <c r="G79" s="8">
        <v>0</v>
      </c>
      <c r="H79" s="8"/>
      <c r="I79" s="8">
        <f t="shared" si="6"/>
        <v>-5575626450</v>
      </c>
      <c r="J79" s="8"/>
      <c r="K79" s="15">
        <f t="shared" si="7"/>
        <v>2.5530012278198171E-2</v>
      </c>
      <c r="L79" s="8"/>
      <c r="M79" s="8">
        <v>4376032945</v>
      </c>
      <c r="N79" s="8"/>
      <c r="O79" s="8">
        <v>-8617920394</v>
      </c>
      <c r="P79" s="8"/>
      <c r="Q79" s="8">
        <v>12305205092</v>
      </c>
      <c r="R79" s="8"/>
      <c r="S79" s="8">
        <f t="shared" si="9"/>
        <v>8063317643</v>
      </c>
      <c r="T79" s="8"/>
      <c r="U79" s="15">
        <f t="shared" si="8"/>
        <v>-1.8884958709477158E-2</v>
      </c>
    </row>
    <row r="80" spans="1:21">
      <c r="A80" s="1" t="s">
        <v>83</v>
      </c>
      <c r="C80" s="8">
        <v>0</v>
      </c>
      <c r="D80" s="8"/>
      <c r="E80" s="8">
        <v>-4366621725</v>
      </c>
      <c r="F80" s="8"/>
      <c r="G80" s="8">
        <v>0</v>
      </c>
      <c r="H80" s="8"/>
      <c r="I80" s="8">
        <f t="shared" si="6"/>
        <v>-4366621725</v>
      </c>
      <c r="J80" s="8"/>
      <c r="K80" s="15">
        <f t="shared" si="7"/>
        <v>1.9994149043736042E-2</v>
      </c>
      <c r="L80" s="8"/>
      <c r="M80" s="8">
        <v>12812212700</v>
      </c>
      <c r="N80" s="8"/>
      <c r="O80" s="8">
        <v>-38547761419</v>
      </c>
      <c r="P80" s="8"/>
      <c r="Q80" s="8">
        <v>-35150417</v>
      </c>
      <c r="R80" s="8"/>
      <c r="S80" s="8">
        <f t="shared" si="9"/>
        <v>-25770699136</v>
      </c>
      <c r="T80" s="8"/>
      <c r="U80" s="15">
        <f t="shared" si="8"/>
        <v>6.035711485584578E-2</v>
      </c>
    </row>
    <row r="81" spans="1:21">
      <c r="A81" s="1" t="s">
        <v>53</v>
      </c>
      <c r="C81" s="8">
        <v>0</v>
      </c>
      <c r="D81" s="8"/>
      <c r="E81" s="8">
        <v>-3075789510</v>
      </c>
      <c r="F81" s="8"/>
      <c r="G81" s="8">
        <v>0</v>
      </c>
      <c r="H81" s="8"/>
      <c r="I81" s="8">
        <f t="shared" si="6"/>
        <v>-3075789510</v>
      </c>
      <c r="J81" s="8"/>
      <c r="K81" s="15">
        <f t="shared" si="7"/>
        <v>1.4083609197932034E-2</v>
      </c>
      <c r="L81" s="8"/>
      <c r="M81" s="8">
        <v>683381734</v>
      </c>
      <c r="N81" s="8"/>
      <c r="O81" s="8">
        <v>-3494429088</v>
      </c>
      <c r="P81" s="8"/>
      <c r="Q81" s="8">
        <v>720100170</v>
      </c>
      <c r="R81" s="8"/>
      <c r="S81" s="8">
        <f t="shared" si="9"/>
        <v>-2090947184</v>
      </c>
      <c r="T81" s="8"/>
      <c r="U81" s="15">
        <f t="shared" si="8"/>
        <v>4.8971717327566458E-3</v>
      </c>
    </row>
    <row r="82" spans="1:21">
      <c r="A82" s="1" t="s">
        <v>101</v>
      </c>
      <c r="C82" s="8">
        <v>0</v>
      </c>
      <c r="D82" s="8"/>
      <c r="E82" s="8">
        <v>-5546799000</v>
      </c>
      <c r="F82" s="8"/>
      <c r="G82" s="8">
        <v>0</v>
      </c>
      <c r="H82" s="8"/>
      <c r="I82" s="8">
        <f t="shared" si="6"/>
        <v>-5546799000</v>
      </c>
      <c r="J82" s="8"/>
      <c r="K82" s="15">
        <f t="shared" si="7"/>
        <v>2.5398015423844855E-2</v>
      </c>
      <c r="L82" s="8"/>
      <c r="M82" s="8">
        <v>11088607595</v>
      </c>
      <c r="N82" s="8"/>
      <c r="O82" s="8">
        <v>-2099520309</v>
      </c>
      <c r="P82" s="8"/>
      <c r="Q82" s="8">
        <v>596029327</v>
      </c>
      <c r="R82" s="8"/>
      <c r="S82" s="8">
        <f t="shared" si="9"/>
        <v>9585116613</v>
      </c>
      <c r="T82" s="8"/>
      <c r="U82" s="15">
        <f t="shared" si="8"/>
        <v>-2.2449138118621995E-2</v>
      </c>
    </row>
    <row r="83" spans="1:21">
      <c r="A83" s="1" t="s">
        <v>84</v>
      </c>
      <c r="C83" s="8">
        <v>0</v>
      </c>
      <c r="D83" s="8"/>
      <c r="E83" s="8">
        <v>-12785401933</v>
      </c>
      <c r="F83" s="8"/>
      <c r="G83" s="8">
        <v>0</v>
      </c>
      <c r="H83" s="8"/>
      <c r="I83" s="8">
        <f t="shared" si="6"/>
        <v>-12785401933</v>
      </c>
      <c r="J83" s="8"/>
      <c r="K83" s="15">
        <f t="shared" si="7"/>
        <v>5.8542564007527553E-2</v>
      </c>
      <c r="L83" s="8"/>
      <c r="M83" s="8">
        <v>29785523130</v>
      </c>
      <c r="N83" s="8"/>
      <c r="O83" s="8">
        <v>-304523016015</v>
      </c>
      <c r="P83" s="8"/>
      <c r="Q83" s="8">
        <v>-6771</v>
      </c>
      <c r="R83" s="8"/>
      <c r="S83" s="8">
        <f t="shared" si="9"/>
        <v>-274737499656</v>
      </c>
      <c r="T83" s="8"/>
      <c r="U83" s="15">
        <f t="shared" si="8"/>
        <v>0.64345801153607796</v>
      </c>
    </row>
    <row r="84" spans="1:21">
      <c r="A84" s="1" t="s">
        <v>85</v>
      </c>
      <c r="C84" s="8">
        <v>0</v>
      </c>
      <c r="D84" s="8"/>
      <c r="E84" s="8">
        <v>-18631998152</v>
      </c>
      <c r="F84" s="8"/>
      <c r="G84" s="8">
        <v>0</v>
      </c>
      <c r="H84" s="8"/>
      <c r="I84" s="8">
        <f t="shared" si="6"/>
        <v>-18631998152</v>
      </c>
      <c r="J84" s="8"/>
      <c r="K84" s="15">
        <f t="shared" si="7"/>
        <v>8.5313308890685391E-2</v>
      </c>
      <c r="L84" s="8"/>
      <c r="M84" s="8">
        <v>15509694200</v>
      </c>
      <c r="N84" s="8"/>
      <c r="O84" s="8">
        <v>-172739939122</v>
      </c>
      <c r="P84" s="8"/>
      <c r="Q84" s="8">
        <v>-5228601593</v>
      </c>
      <c r="R84" s="8"/>
      <c r="S84" s="8">
        <f t="shared" si="9"/>
        <v>-162458846515</v>
      </c>
      <c r="T84" s="8"/>
      <c r="U84" s="15">
        <f t="shared" si="8"/>
        <v>0.38049209323763983</v>
      </c>
    </row>
    <row r="85" spans="1:21">
      <c r="A85" s="1" t="s">
        <v>95</v>
      </c>
      <c r="C85" s="8">
        <v>0</v>
      </c>
      <c r="D85" s="8"/>
      <c r="E85" s="8">
        <v>-3007362491</v>
      </c>
      <c r="F85" s="8"/>
      <c r="G85" s="8">
        <v>0</v>
      </c>
      <c r="H85" s="8"/>
      <c r="I85" s="8">
        <f t="shared" si="6"/>
        <v>-3007362491</v>
      </c>
      <c r="J85" s="8"/>
      <c r="K85" s="15">
        <f t="shared" si="7"/>
        <v>1.3770291465674255E-2</v>
      </c>
      <c r="L85" s="8"/>
      <c r="M85" s="8">
        <v>12171002200</v>
      </c>
      <c r="N85" s="8"/>
      <c r="O85" s="8">
        <v>-36142380242</v>
      </c>
      <c r="P85" s="8"/>
      <c r="Q85" s="8">
        <v>252850113</v>
      </c>
      <c r="R85" s="8"/>
      <c r="S85" s="8">
        <f t="shared" si="9"/>
        <v>-23718527929</v>
      </c>
      <c r="T85" s="8"/>
      <c r="U85" s="15">
        <f t="shared" si="8"/>
        <v>5.5550759677389261E-2</v>
      </c>
    </row>
    <row r="86" spans="1:21">
      <c r="A86" s="1" t="s">
        <v>291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6"/>
        <v>0</v>
      </c>
      <c r="J86" s="8"/>
      <c r="K86" s="15">
        <f t="shared" si="7"/>
        <v>0</v>
      </c>
      <c r="L86" s="8"/>
      <c r="M86" s="8">
        <v>0</v>
      </c>
      <c r="N86" s="8"/>
      <c r="O86" s="8">
        <v>0</v>
      </c>
      <c r="P86" s="8"/>
      <c r="Q86" s="8">
        <v>-15185681291</v>
      </c>
      <c r="R86" s="8"/>
      <c r="S86" s="8">
        <f t="shared" si="9"/>
        <v>-15185681291</v>
      </c>
      <c r="T86" s="8"/>
      <c r="U86" s="15">
        <f t="shared" si="8"/>
        <v>3.5566125117838771E-2</v>
      </c>
    </row>
    <row r="87" spans="1:21">
      <c r="A87" s="1" t="s">
        <v>79</v>
      </c>
      <c r="C87" s="8">
        <v>0</v>
      </c>
      <c r="D87" s="8"/>
      <c r="E87" s="8">
        <v>-3997068996</v>
      </c>
      <c r="F87" s="8"/>
      <c r="G87" s="8">
        <v>0</v>
      </c>
      <c r="H87" s="8"/>
      <c r="I87" s="8">
        <f t="shared" si="6"/>
        <v>-3997068996</v>
      </c>
      <c r="J87" s="8"/>
      <c r="K87" s="15">
        <f t="shared" si="7"/>
        <v>1.830201887801957E-2</v>
      </c>
      <c r="L87" s="8"/>
      <c r="M87" s="8">
        <v>760317100</v>
      </c>
      <c r="N87" s="8"/>
      <c r="O87" s="8">
        <v>-19912123919</v>
      </c>
      <c r="P87" s="8"/>
      <c r="Q87" s="8">
        <v>-1339713156</v>
      </c>
      <c r="R87" s="8"/>
      <c r="S87" s="8">
        <f t="shared" si="9"/>
        <v>-20491519975</v>
      </c>
      <c r="T87" s="8"/>
      <c r="U87" s="15">
        <f t="shared" si="8"/>
        <v>4.7992839393875462E-2</v>
      </c>
    </row>
    <row r="88" spans="1:21">
      <c r="A88" s="1" t="s">
        <v>54</v>
      </c>
      <c r="C88" s="8">
        <v>0</v>
      </c>
      <c r="D88" s="8"/>
      <c r="E88" s="8">
        <v>-1458695858</v>
      </c>
      <c r="F88" s="8"/>
      <c r="G88" s="8">
        <v>0</v>
      </c>
      <c r="H88" s="8"/>
      <c r="I88" s="8">
        <f t="shared" si="6"/>
        <v>-1458695858</v>
      </c>
      <c r="J88" s="8"/>
      <c r="K88" s="15">
        <f t="shared" si="7"/>
        <v>6.679163946662319E-3</v>
      </c>
      <c r="L88" s="8"/>
      <c r="M88" s="8">
        <v>26128714107</v>
      </c>
      <c r="N88" s="8"/>
      <c r="O88" s="8">
        <v>10282807060</v>
      </c>
      <c r="P88" s="8"/>
      <c r="Q88" s="8">
        <v>24115231276</v>
      </c>
      <c r="R88" s="8"/>
      <c r="S88" s="8">
        <f t="shared" si="9"/>
        <v>60526752443</v>
      </c>
      <c r="T88" s="8"/>
      <c r="U88" s="15">
        <f t="shared" si="8"/>
        <v>-0.14175867444551332</v>
      </c>
    </row>
    <row r="89" spans="1:21">
      <c r="A89" s="1" t="s">
        <v>86</v>
      </c>
      <c r="C89" s="8">
        <v>0</v>
      </c>
      <c r="D89" s="8"/>
      <c r="E89" s="8">
        <v>-10538037510</v>
      </c>
      <c r="F89" s="8"/>
      <c r="G89" s="8">
        <v>0</v>
      </c>
      <c r="H89" s="8"/>
      <c r="I89" s="8">
        <f t="shared" si="6"/>
        <v>-10538037510</v>
      </c>
      <c r="J89" s="8"/>
      <c r="K89" s="15">
        <f t="shared" si="7"/>
        <v>4.8252197207080273E-2</v>
      </c>
      <c r="L89" s="8"/>
      <c r="M89" s="8">
        <v>81354656000</v>
      </c>
      <c r="N89" s="8"/>
      <c r="O89" s="8">
        <v>-85196915398</v>
      </c>
      <c r="P89" s="8"/>
      <c r="Q89" s="8">
        <v>-135724052</v>
      </c>
      <c r="R89" s="8"/>
      <c r="S89" s="8">
        <f t="shared" si="9"/>
        <v>-3977983450</v>
      </c>
      <c r="T89" s="8"/>
      <c r="U89" s="15">
        <f t="shared" si="8"/>
        <v>9.3167671827304073E-3</v>
      </c>
    </row>
    <row r="90" spans="1:21">
      <c r="A90" s="1" t="s">
        <v>60</v>
      </c>
      <c r="C90" s="8">
        <v>0</v>
      </c>
      <c r="D90" s="8"/>
      <c r="E90" s="8">
        <v>-19289658756</v>
      </c>
      <c r="F90" s="8"/>
      <c r="G90" s="8">
        <v>0</v>
      </c>
      <c r="H90" s="8"/>
      <c r="I90" s="8">
        <f t="shared" si="6"/>
        <v>-19289658756</v>
      </c>
      <c r="J90" s="8"/>
      <c r="K90" s="15">
        <f t="shared" si="7"/>
        <v>8.83246446474069E-2</v>
      </c>
      <c r="L90" s="8"/>
      <c r="M90" s="8">
        <v>32839928000</v>
      </c>
      <c r="N90" s="8"/>
      <c r="O90" s="8">
        <v>-56940577794</v>
      </c>
      <c r="P90" s="8"/>
      <c r="Q90" s="8">
        <v>0</v>
      </c>
      <c r="R90" s="8"/>
      <c r="S90" s="8">
        <f t="shared" si="9"/>
        <v>-24100649794</v>
      </c>
      <c r="T90" s="8"/>
      <c r="U90" s="15">
        <f t="shared" si="8"/>
        <v>5.6445720779260043E-2</v>
      </c>
    </row>
    <row r="91" spans="1:21">
      <c r="A91" s="1" t="s">
        <v>16</v>
      </c>
      <c r="C91" s="8">
        <v>0</v>
      </c>
      <c r="D91" s="8"/>
      <c r="E91" s="8">
        <v>-1595455089</v>
      </c>
      <c r="F91" s="8"/>
      <c r="G91" s="8">
        <v>0</v>
      </c>
      <c r="H91" s="8"/>
      <c r="I91" s="8">
        <f t="shared" si="6"/>
        <v>-1595455089</v>
      </c>
      <c r="J91" s="8"/>
      <c r="K91" s="15">
        <f t="shared" si="7"/>
        <v>7.3053653032088897E-3</v>
      </c>
      <c r="L91" s="8"/>
      <c r="M91" s="8">
        <v>1308860335</v>
      </c>
      <c r="N91" s="8"/>
      <c r="O91" s="8">
        <v>-16017131970</v>
      </c>
      <c r="P91" s="8"/>
      <c r="Q91" s="8">
        <v>0</v>
      </c>
      <c r="R91" s="8"/>
      <c r="S91" s="8">
        <f t="shared" si="9"/>
        <v>-14708271635</v>
      </c>
      <c r="T91" s="8"/>
      <c r="U91" s="15">
        <f t="shared" si="8"/>
        <v>3.4447992106063814E-2</v>
      </c>
    </row>
    <row r="92" spans="1:21">
      <c r="A92" s="1" t="s">
        <v>18</v>
      </c>
      <c r="C92" s="8">
        <v>0</v>
      </c>
      <c r="D92" s="8"/>
      <c r="E92" s="8">
        <v>-1970188019</v>
      </c>
      <c r="F92" s="8"/>
      <c r="G92" s="8">
        <v>0</v>
      </c>
      <c r="H92" s="8"/>
      <c r="I92" s="8">
        <f t="shared" si="6"/>
        <v>-1970188019</v>
      </c>
      <c r="J92" s="8"/>
      <c r="K92" s="15">
        <f t="shared" si="7"/>
        <v>9.0212148834735752E-3</v>
      </c>
      <c r="L92" s="8"/>
      <c r="M92" s="8">
        <v>1710476586</v>
      </c>
      <c r="N92" s="8"/>
      <c r="O92" s="8">
        <v>-24162334431</v>
      </c>
      <c r="P92" s="8"/>
      <c r="Q92" s="8">
        <v>0</v>
      </c>
      <c r="R92" s="8"/>
      <c r="S92" s="8">
        <f t="shared" si="9"/>
        <v>-22451857845</v>
      </c>
      <c r="T92" s="8"/>
      <c r="U92" s="15">
        <f t="shared" si="8"/>
        <v>5.2584113280215942E-2</v>
      </c>
    </row>
    <row r="93" spans="1:21">
      <c r="A93" s="1" t="s">
        <v>59</v>
      </c>
      <c r="C93" s="8">
        <v>0</v>
      </c>
      <c r="D93" s="8"/>
      <c r="E93" s="8">
        <v>9151553450</v>
      </c>
      <c r="F93" s="8"/>
      <c r="G93" s="8">
        <v>0</v>
      </c>
      <c r="H93" s="8"/>
      <c r="I93" s="8">
        <f t="shared" si="6"/>
        <v>9151553450</v>
      </c>
      <c r="J93" s="8"/>
      <c r="K93" s="15">
        <f t="shared" si="7"/>
        <v>-4.1903680965407364E-2</v>
      </c>
      <c r="L93" s="8"/>
      <c r="M93" s="8">
        <v>5966990782</v>
      </c>
      <c r="N93" s="8"/>
      <c r="O93" s="8">
        <v>-56206716176</v>
      </c>
      <c r="P93" s="8"/>
      <c r="Q93" s="8">
        <v>0</v>
      </c>
      <c r="R93" s="8"/>
      <c r="S93" s="8">
        <f t="shared" si="9"/>
        <v>-50239725394</v>
      </c>
      <c r="T93" s="8"/>
      <c r="U93" s="15">
        <f t="shared" si="8"/>
        <v>0.11766560386776036</v>
      </c>
    </row>
    <row r="94" spans="1:21">
      <c r="A94" s="1" t="s">
        <v>34</v>
      </c>
      <c r="C94" s="8">
        <v>0</v>
      </c>
      <c r="D94" s="8"/>
      <c r="E94" s="8">
        <v>-668765278</v>
      </c>
      <c r="F94" s="8"/>
      <c r="G94" s="8">
        <v>0</v>
      </c>
      <c r="H94" s="8"/>
      <c r="I94" s="8">
        <f t="shared" si="6"/>
        <v>-668765278</v>
      </c>
      <c r="J94" s="8"/>
      <c r="K94" s="15">
        <f t="shared" si="7"/>
        <v>3.0621825030212727E-3</v>
      </c>
      <c r="L94" s="8"/>
      <c r="M94" s="8">
        <v>6833231250</v>
      </c>
      <c r="N94" s="8"/>
      <c r="O94" s="8">
        <v>-30150542280</v>
      </c>
      <c r="P94" s="8"/>
      <c r="Q94" s="8">
        <v>0</v>
      </c>
      <c r="R94" s="8"/>
      <c r="S94" s="8">
        <f t="shared" si="9"/>
        <v>-23317311030</v>
      </c>
      <c r="T94" s="8"/>
      <c r="U94" s="15">
        <f t="shared" si="8"/>
        <v>5.4611076422105713E-2</v>
      </c>
    </row>
    <row r="95" spans="1:21">
      <c r="A95" s="1" t="s">
        <v>70</v>
      </c>
      <c r="C95" s="8">
        <v>0</v>
      </c>
      <c r="D95" s="8"/>
      <c r="E95" s="8">
        <v>8230336778</v>
      </c>
      <c r="F95" s="8"/>
      <c r="G95" s="8">
        <v>0</v>
      </c>
      <c r="H95" s="8"/>
      <c r="I95" s="8">
        <f t="shared" si="6"/>
        <v>8230336778</v>
      </c>
      <c r="J95" s="8"/>
      <c r="K95" s="15">
        <f t="shared" si="7"/>
        <v>-3.768555890182456E-2</v>
      </c>
      <c r="L95" s="8"/>
      <c r="M95" s="8">
        <v>13605334658</v>
      </c>
      <c r="N95" s="8"/>
      <c r="O95" s="8">
        <v>28762225349</v>
      </c>
      <c r="P95" s="8"/>
      <c r="Q95" s="8">
        <v>0</v>
      </c>
      <c r="R95" s="8"/>
      <c r="S95" s="8">
        <f t="shared" si="9"/>
        <v>42367560007</v>
      </c>
      <c r="T95" s="8"/>
      <c r="U95" s="15">
        <f t="shared" si="8"/>
        <v>-9.9228339596430154E-2</v>
      </c>
    </row>
    <row r="96" spans="1:21">
      <c r="A96" s="1" t="s">
        <v>67</v>
      </c>
      <c r="C96" s="8">
        <v>0</v>
      </c>
      <c r="D96" s="8"/>
      <c r="E96" s="8">
        <v>-14447385043</v>
      </c>
      <c r="F96" s="8"/>
      <c r="G96" s="8">
        <v>0</v>
      </c>
      <c r="H96" s="8"/>
      <c r="I96" s="8">
        <f t="shared" si="6"/>
        <v>-14447385043</v>
      </c>
      <c r="J96" s="8"/>
      <c r="K96" s="15">
        <f t="shared" si="7"/>
        <v>6.6152551797232867E-2</v>
      </c>
      <c r="L96" s="8"/>
      <c r="M96" s="8">
        <v>41029475380</v>
      </c>
      <c r="N96" s="8"/>
      <c r="O96" s="8">
        <v>-21695679227</v>
      </c>
      <c r="P96" s="8"/>
      <c r="Q96" s="8">
        <v>0</v>
      </c>
      <c r="R96" s="8"/>
      <c r="S96" s="8">
        <f t="shared" si="9"/>
        <v>19333796153</v>
      </c>
      <c r="T96" s="8"/>
      <c r="U96" s="15">
        <f t="shared" si="8"/>
        <v>-4.5281354178552398E-2</v>
      </c>
    </row>
    <row r="97" spans="1:21">
      <c r="A97" s="1" t="s">
        <v>22</v>
      </c>
      <c r="C97" s="8">
        <v>0</v>
      </c>
      <c r="D97" s="8"/>
      <c r="E97" s="8">
        <v>2212185829</v>
      </c>
      <c r="F97" s="8"/>
      <c r="G97" s="8">
        <v>0</v>
      </c>
      <c r="H97" s="8"/>
      <c r="I97" s="8">
        <f t="shared" si="6"/>
        <v>2212185829</v>
      </c>
      <c r="J97" s="8"/>
      <c r="K97" s="15">
        <f t="shared" si="7"/>
        <v>-1.0129288947616999E-2</v>
      </c>
      <c r="L97" s="8"/>
      <c r="M97" s="8">
        <v>10332340200</v>
      </c>
      <c r="N97" s="8"/>
      <c r="O97" s="8">
        <v>5843783111</v>
      </c>
      <c r="P97" s="8"/>
      <c r="Q97" s="8">
        <v>0</v>
      </c>
      <c r="R97" s="8"/>
      <c r="S97" s="8">
        <f t="shared" si="9"/>
        <v>16176123311</v>
      </c>
      <c r="T97" s="8"/>
      <c r="U97" s="15">
        <f t="shared" si="8"/>
        <v>-3.7885822478151622E-2</v>
      </c>
    </row>
    <row r="98" spans="1:21">
      <c r="A98" s="1" t="s">
        <v>15</v>
      </c>
      <c r="C98" s="8">
        <v>0</v>
      </c>
      <c r="D98" s="8"/>
      <c r="E98" s="8">
        <v>-5367870000</v>
      </c>
      <c r="F98" s="8"/>
      <c r="G98" s="8">
        <v>0</v>
      </c>
      <c r="H98" s="8"/>
      <c r="I98" s="8">
        <f t="shared" si="6"/>
        <v>-5367870000</v>
      </c>
      <c r="J98" s="8"/>
      <c r="K98" s="15">
        <f t="shared" si="7"/>
        <v>2.457872460372083E-2</v>
      </c>
      <c r="L98" s="8"/>
      <c r="M98" s="8">
        <v>1156514440</v>
      </c>
      <c r="N98" s="8"/>
      <c r="O98" s="8">
        <v>-40353693807</v>
      </c>
      <c r="P98" s="8"/>
      <c r="Q98" s="8">
        <v>0</v>
      </c>
      <c r="R98" s="8"/>
      <c r="S98" s="8">
        <f t="shared" si="9"/>
        <v>-39197179367</v>
      </c>
      <c r="T98" s="8"/>
      <c r="U98" s="15">
        <f t="shared" si="8"/>
        <v>9.1803045179100234E-2</v>
      </c>
    </row>
    <row r="99" spans="1:21">
      <c r="A99" s="1" t="s">
        <v>17</v>
      </c>
      <c r="C99" s="8">
        <v>0</v>
      </c>
      <c r="D99" s="8"/>
      <c r="E99" s="8">
        <v>-2329153481</v>
      </c>
      <c r="F99" s="8"/>
      <c r="G99" s="8">
        <v>0</v>
      </c>
      <c r="H99" s="8"/>
      <c r="I99" s="8">
        <f t="shared" si="6"/>
        <v>-2329153481</v>
      </c>
      <c r="J99" s="8"/>
      <c r="K99" s="15">
        <f t="shared" si="7"/>
        <v>1.0664867437046113E-2</v>
      </c>
      <c r="L99" s="8"/>
      <c r="M99" s="8">
        <v>48154166</v>
      </c>
      <c r="N99" s="8"/>
      <c r="O99" s="8">
        <v>-16497977500</v>
      </c>
      <c r="P99" s="8"/>
      <c r="Q99" s="8">
        <v>0</v>
      </c>
      <c r="R99" s="8"/>
      <c r="S99" s="8">
        <f t="shared" si="9"/>
        <v>-16449823334</v>
      </c>
      <c r="T99" s="8"/>
      <c r="U99" s="15">
        <f t="shared" si="8"/>
        <v>3.8526850633308719E-2</v>
      </c>
    </row>
    <row r="100" spans="1:21">
      <c r="A100" s="1" t="s">
        <v>21</v>
      </c>
      <c r="C100" s="8">
        <v>0</v>
      </c>
      <c r="D100" s="8"/>
      <c r="E100" s="8">
        <v>1130146995</v>
      </c>
      <c r="F100" s="8"/>
      <c r="G100" s="8">
        <v>0</v>
      </c>
      <c r="H100" s="8"/>
      <c r="I100" s="8">
        <f t="shared" si="6"/>
        <v>1130146995</v>
      </c>
      <c r="J100" s="8"/>
      <c r="K100" s="15">
        <f t="shared" si="7"/>
        <v>-5.174784738048362E-3</v>
      </c>
      <c r="L100" s="8"/>
      <c r="M100" s="8">
        <v>4816596872</v>
      </c>
      <c r="N100" s="8"/>
      <c r="O100" s="8">
        <v>1131536019</v>
      </c>
      <c r="P100" s="8"/>
      <c r="Q100" s="8">
        <v>0</v>
      </c>
      <c r="R100" s="8"/>
      <c r="S100" s="8">
        <f t="shared" si="9"/>
        <v>5948132891</v>
      </c>
      <c r="T100" s="8"/>
      <c r="U100" s="15">
        <f t="shared" si="8"/>
        <v>-1.39310205821465E-2</v>
      </c>
    </row>
    <row r="101" spans="1:21">
      <c r="A101" s="1" t="s">
        <v>89</v>
      </c>
      <c r="C101" s="8">
        <v>0</v>
      </c>
      <c r="D101" s="8"/>
      <c r="E101" s="8">
        <v>-1059982552</v>
      </c>
      <c r="F101" s="8"/>
      <c r="G101" s="8">
        <v>0</v>
      </c>
      <c r="H101" s="8"/>
      <c r="I101" s="8">
        <f t="shared" si="6"/>
        <v>-1059982552</v>
      </c>
      <c r="J101" s="8"/>
      <c r="K101" s="15">
        <f t="shared" si="7"/>
        <v>4.8535115847360673E-3</v>
      </c>
      <c r="L101" s="8"/>
      <c r="M101" s="8">
        <v>17650000000</v>
      </c>
      <c r="N101" s="8"/>
      <c r="O101" s="8">
        <v>-12576699744</v>
      </c>
      <c r="P101" s="8"/>
      <c r="Q101" s="8">
        <v>0</v>
      </c>
      <c r="R101" s="8"/>
      <c r="S101" s="8">
        <f t="shared" si="9"/>
        <v>5073300256</v>
      </c>
      <c r="T101" s="8"/>
      <c r="U101" s="15">
        <f t="shared" si="8"/>
        <v>-1.1882089990404202E-2</v>
      </c>
    </row>
    <row r="102" spans="1:21">
      <c r="A102" s="1" t="s">
        <v>96</v>
      </c>
      <c r="C102" s="8">
        <v>0</v>
      </c>
      <c r="D102" s="8"/>
      <c r="E102" s="8">
        <v>-3117505797</v>
      </c>
      <c r="F102" s="8"/>
      <c r="G102" s="8">
        <v>0</v>
      </c>
      <c r="H102" s="8"/>
      <c r="I102" s="8">
        <f t="shared" si="6"/>
        <v>-3117505797</v>
      </c>
      <c r="J102" s="8"/>
      <c r="K102" s="15">
        <f t="shared" si="7"/>
        <v>1.4274622230971729E-2</v>
      </c>
      <c r="L102" s="8"/>
      <c r="M102" s="8">
        <v>30356072100</v>
      </c>
      <c r="N102" s="8"/>
      <c r="O102" s="8">
        <v>-6671503650</v>
      </c>
      <c r="P102" s="8"/>
      <c r="Q102" s="8">
        <v>0</v>
      </c>
      <c r="R102" s="8"/>
      <c r="S102" s="8">
        <f t="shared" si="9"/>
        <v>23684568450</v>
      </c>
      <c r="T102" s="8"/>
      <c r="U102" s="15">
        <f t="shared" si="8"/>
        <v>-5.5471223760896235E-2</v>
      </c>
    </row>
    <row r="103" spans="1:21">
      <c r="A103" s="1" t="s">
        <v>72</v>
      </c>
      <c r="C103" s="8">
        <v>0</v>
      </c>
      <c r="D103" s="8"/>
      <c r="E103" s="8">
        <v>-1943169118</v>
      </c>
      <c r="F103" s="8"/>
      <c r="G103" s="8">
        <v>0</v>
      </c>
      <c r="H103" s="8"/>
      <c r="I103" s="8">
        <f t="shared" si="6"/>
        <v>-1943169118</v>
      </c>
      <c r="J103" s="8"/>
      <c r="K103" s="15">
        <f t="shared" si="7"/>
        <v>8.8974991215839995E-3</v>
      </c>
      <c r="L103" s="8"/>
      <c r="M103" s="8">
        <v>6407400590</v>
      </c>
      <c r="N103" s="8"/>
      <c r="O103" s="8">
        <v>-17174280876</v>
      </c>
      <c r="P103" s="8"/>
      <c r="Q103" s="8">
        <v>0</v>
      </c>
      <c r="R103" s="8"/>
      <c r="S103" s="8">
        <f t="shared" si="9"/>
        <v>-10766880286</v>
      </c>
      <c r="T103" s="8"/>
      <c r="U103" s="15">
        <f t="shared" si="8"/>
        <v>2.5216926658905979E-2</v>
      </c>
    </row>
    <row r="104" spans="1:21">
      <c r="A104" s="1" t="s">
        <v>71</v>
      </c>
      <c r="C104" s="8">
        <v>0</v>
      </c>
      <c r="D104" s="8"/>
      <c r="E104" s="8">
        <v>-6303275204</v>
      </c>
      <c r="F104" s="8"/>
      <c r="G104" s="8">
        <v>0</v>
      </c>
      <c r="H104" s="8"/>
      <c r="I104" s="8">
        <f t="shared" si="6"/>
        <v>-6303275204</v>
      </c>
      <c r="J104" s="8"/>
      <c r="K104" s="15">
        <f t="shared" ref="K104:K118" si="10">I104/$I$119</f>
        <v>2.8861813967286508E-2</v>
      </c>
      <c r="L104" s="8"/>
      <c r="M104" s="8">
        <v>12078103200</v>
      </c>
      <c r="N104" s="8"/>
      <c r="O104" s="8">
        <v>-43114245616</v>
      </c>
      <c r="P104" s="8"/>
      <c r="Q104" s="8">
        <v>0</v>
      </c>
      <c r="R104" s="8"/>
      <c r="S104" s="8">
        <f t="shared" si="9"/>
        <v>-31036142416</v>
      </c>
      <c r="T104" s="8"/>
      <c r="U104" s="15">
        <f t="shared" ref="U104:U118" si="11">S104/$S$119</f>
        <v>7.2689219745229461E-2</v>
      </c>
    </row>
    <row r="105" spans="1:21">
      <c r="A105" s="1" t="s">
        <v>23</v>
      </c>
      <c r="C105" s="8">
        <v>0</v>
      </c>
      <c r="D105" s="8"/>
      <c r="E105" s="8">
        <v>4389226140</v>
      </c>
      <c r="F105" s="8"/>
      <c r="G105" s="8">
        <v>0</v>
      </c>
      <c r="H105" s="8"/>
      <c r="I105" s="8">
        <f t="shared" si="6"/>
        <v>4389226140</v>
      </c>
      <c r="J105" s="8"/>
      <c r="K105" s="15">
        <f t="shared" si="10"/>
        <v>-2.0097651492773223E-2</v>
      </c>
      <c r="L105" s="8"/>
      <c r="M105" s="8">
        <v>5973909600</v>
      </c>
      <c r="N105" s="8"/>
      <c r="O105" s="8">
        <v>13541632806</v>
      </c>
      <c r="P105" s="8"/>
      <c r="Q105" s="8">
        <v>0</v>
      </c>
      <c r="R105" s="8"/>
      <c r="S105" s="8">
        <f t="shared" si="9"/>
        <v>19515542406</v>
      </c>
      <c r="T105" s="8"/>
      <c r="U105" s="15">
        <f t="shared" si="11"/>
        <v>-4.5707018977518471E-2</v>
      </c>
    </row>
    <row r="106" spans="1:21">
      <c r="A106" s="1" t="s">
        <v>55</v>
      </c>
      <c r="C106" s="8">
        <v>0</v>
      </c>
      <c r="D106" s="8"/>
      <c r="E106" s="8">
        <v>6858335116</v>
      </c>
      <c r="F106" s="8"/>
      <c r="G106" s="8">
        <v>0</v>
      </c>
      <c r="H106" s="8"/>
      <c r="I106" s="8">
        <f t="shared" si="6"/>
        <v>6858335116</v>
      </c>
      <c r="J106" s="8"/>
      <c r="K106" s="15">
        <f t="shared" si="10"/>
        <v>-3.1403355531373106E-2</v>
      </c>
      <c r="L106" s="8"/>
      <c r="M106" s="8">
        <v>17520209</v>
      </c>
      <c r="N106" s="8"/>
      <c r="O106" s="8">
        <v>-34935195468</v>
      </c>
      <c r="P106" s="8"/>
      <c r="Q106" s="8">
        <v>0</v>
      </c>
      <c r="R106" s="8"/>
      <c r="S106" s="8">
        <f t="shared" si="9"/>
        <v>-34917675259</v>
      </c>
      <c r="T106" s="8"/>
      <c r="U106" s="15">
        <f t="shared" si="11"/>
        <v>8.1780091606537139E-2</v>
      </c>
    </row>
    <row r="107" spans="1:21">
      <c r="A107" s="1" t="s">
        <v>78</v>
      </c>
      <c r="C107" s="8">
        <v>0</v>
      </c>
      <c r="D107" s="8"/>
      <c r="E107" s="8">
        <v>-555071455</v>
      </c>
      <c r="F107" s="8"/>
      <c r="G107" s="8">
        <v>0</v>
      </c>
      <c r="H107" s="8"/>
      <c r="I107" s="8">
        <f t="shared" si="6"/>
        <v>-555071455</v>
      </c>
      <c r="J107" s="8"/>
      <c r="K107" s="15">
        <f t="shared" si="10"/>
        <v>2.5415944178662333E-3</v>
      </c>
      <c r="L107" s="8"/>
      <c r="M107" s="8">
        <v>632163037</v>
      </c>
      <c r="N107" s="8"/>
      <c r="O107" s="8">
        <v>-1095123331</v>
      </c>
      <c r="P107" s="8"/>
      <c r="Q107" s="8">
        <v>0</v>
      </c>
      <c r="R107" s="8"/>
      <c r="S107" s="8">
        <f t="shared" si="9"/>
        <v>-462960294</v>
      </c>
      <c r="T107" s="8"/>
      <c r="U107" s="15">
        <f t="shared" si="11"/>
        <v>1.0842914075086011E-3</v>
      </c>
    </row>
    <row r="108" spans="1:21">
      <c r="A108" s="1" t="s">
        <v>65</v>
      </c>
      <c r="C108" s="8">
        <v>0</v>
      </c>
      <c r="D108" s="8"/>
      <c r="E108" s="8">
        <v>5785252211</v>
      </c>
      <c r="F108" s="8"/>
      <c r="G108" s="8">
        <v>0</v>
      </c>
      <c r="H108" s="8"/>
      <c r="I108" s="8">
        <f t="shared" si="6"/>
        <v>5785252211</v>
      </c>
      <c r="J108" s="8"/>
      <c r="K108" s="15">
        <f t="shared" si="10"/>
        <v>-2.6489859265823507E-2</v>
      </c>
      <c r="L108" s="8"/>
      <c r="M108" s="8">
        <v>23063079630</v>
      </c>
      <c r="N108" s="8"/>
      <c r="O108" s="8">
        <v>14020530415</v>
      </c>
      <c r="P108" s="8"/>
      <c r="Q108" s="8">
        <v>0</v>
      </c>
      <c r="R108" s="8"/>
      <c r="S108" s="8">
        <f t="shared" si="9"/>
        <v>37083610045</v>
      </c>
      <c r="T108" s="8"/>
      <c r="U108" s="15">
        <f t="shared" si="11"/>
        <v>-8.6852890522816945E-2</v>
      </c>
    </row>
    <row r="109" spans="1:21">
      <c r="A109" s="1" t="s">
        <v>58</v>
      </c>
      <c r="C109" s="8">
        <v>0</v>
      </c>
      <c r="D109" s="8"/>
      <c r="E109" s="8">
        <v>-7355807533</v>
      </c>
      <c r="F109" s="8"/>
      <c r="G109" s="8">
        <v>0</v>
      </c>
      <c r="H109" s="8"/>
      <c r="I109" s="8">
        <f t="shared" si="6"/>
        <v>-7355807533</v>
      </c>
      <c r="J109" s="8"/>
      <c r="K109" s="15">
        <f t="shared" si="10"/>
        <v>3.3681212024803529E-2</v>
      </c>
      <c r="L109" s="8"/>
      <c r="M109" s="8">
        <v>11792612198</v>
      </c>
      <c r="N109" s="8"/>
      <c r="O109" s="8">
        <v>-28434588510</v>
      </c>
      <c r="P109" s="8"/>
      <c r="Q109" s="8">
        <v>0</v>
      </c>
      <c r="R109" s="8"/>
      <c r="S109" s="8">
        <f t="shared" si="9"/>
        <v>-16641976312</v>
      </c>
      <c r="T109" s="8"/>
      <c r="U109" s="15">
        <f t="shared" si="11"/>
        <v>3.89768888453818E-2</v>
      </c>
    </row>
    <row r="110" spans="1:21">
      <c r="A110" s="1" t="s">
        <v>31</v>
      </c>
      <c r="C110" s="8">
        <v>0</v>
      </c>
      <c r="D110" s="8"/>
      <c r="E110" s="8">
        <v>-3608401500</v>
      </c>
      <c r="F110" s="8"/>
      <c r="G110" s="8">
        <v>0</v>
      </c>
      <c r="H110" s="8"/>
      <c r="I110" s="8">
        <f t="shared" si="6"/>
        <v>-3608401500</v>
      </c>
      <c r="J110" s="8"/>
      <c r="K110" s="15">
        <f t="shared" si="10"/>
        <v>1.6522364872501222E-2</v>
      </c>
      <c r="L110" s="8"/>
      <c r="M110" s="8">
        <v>8160000000</v>
      </c>
      <c r="N110" s="8"/>
      <c r="O110" s="8">
        <v>-30596859000</v>
      </c>
      <c r="P110" s="8"/>
      <c r="Q110" s="8">
        <v>0</v>
      </c>
      <c r="R110" s="8"/>
      <c r="S110" s="8">
        <f t="shared" si="9"/>
        <v>-22436859000</v>
      </c>
      <c r="T110" s="8"/>
      <c r="U110" s="15">
        <f t="shared" si="11"/>
        <v>5.254898474118825E-2</v>
      </c>
    </row>
    <row r="111" spans="1:21">
      <c r="A111" s="1" t="s">
        <v>102</v>
      </c>
      <c r="C111" s="8">
        <v>0</v>
      </c>
      <c r="D111" s="8"/>
      <c r="E111" s="8">
        <v>-3045168756</v>
      </c>
      <c r="F111" s="8"/>
      <c r="G111" s="8">
        <v>0</v>
      </c>
      <c r="H111" s="8"/>
      <c r="I111" s="8">
        <f t="shared" si="6"/>
        <v>-3045168756</v>
      </c>
      <c r="J111" s="8"/>
      <c r="K111" s="15">
        <f t="shared" si="10"/>
        <v>1.3943401055833906E-2</v>
      </c>
      <c r="L111" s="8"/>
      <c r="M111" s="8">
        <v>0</v>
      </c>
      <c r="N111" s="8"/>
      <c r="O111" s="8">
        <v>-3045168756</v>
      </c>
      <c r="P111" s="8"/>
      <c r="Q111" s="8">
        <v>0</v>
      </c>
      <c r="R111" s="8"/>
      <c r="S111" s="8">
        <f t="shared" si="9"/>
        <v>-3045168756</v>
      </c>
      <c r="T111" s="8"/>
      <c r="U111" s="15">
        <f t="shared" si="11"/>
        <v>7.132037799648658E-3</v>
      </c>
    </row>
    <row r="112" spans="1:21">
      <c r="A112" s="1" t="s">
        <v>57</v>
      </c>
      <c r="C112" s="8">
        <v>0</v>
      </c>
      <c r="D112" s="8"/>
      <c r="E112" s="8">
        <v>-6307178840</v>
      </c>
      <c r="F112" s="8"/>
      <c r="G112" s="8">
        <v>0</v>
      </c>
      <c r="H112" s="8"/>
      <c r="I112" s="8">
        <f t="shared" si="6"/>
        <v>-6307178840</v>
      </c>
      <c r="J112" s="8"/>
      <c r="K112" s="15">
        <f t="shared" si="10"/>
        <v>2.8879688169567333E-2</v>
      </c>
      <c r="L112" s="8"/>
      <c r="M112" s="8">
        <v>0</v>
      </c>
      <c r="N112" s="8"/>
      <c r="O112" s="8">
        <v>-27482242546</v>
      </c>
      <c r="P112" s="8"/>
      <c r="Q112" s="8">
        <v>0</v>
      </c>
      <c r="R112" s="8"/>
      <c r="S112" s="8">
        <f t="shared" si="9"/>
        <v>-27482242546</v>
      </c>
      <c r="T112" s="8"/>
      <c r="U112" s="15">
        <f t="shared" si="11"/>
        <v>6.4365691481298185E-2</v>
      </c>
    </row>
    <row r="113" spans="1:21">
      <c r="A113" s="1" t="s">
        <v>74</v>
      </c>
      <c r="C113" s="8">
        <v>0</v>
      </c>
      <c r="D113" s="8"/>
      <c r="E113" s="8">
        <v>0</v>
      </c>
      <c r="F113" s="8"/>
      <c r="G113" s="8">
        <v>0</v>
      </c>
      <c r="H113" s="8"/>
      <c r="I113" s="8">
        <f t="shared" si="6"/>
        <v>0</v>
      </c>
      <c r="J113" s="8"/>
      <c r="K113" s="15">
        <f t="shared" si="10"/>
        <v>0</v>
      </c>
      <c r="L113" s="8"/>
      <c r="M113" s="8">
        <v>0</v>
      </c>
      <c r="N113" s="8"/>
      <c r="O113" s="8">
        <v>-268553844</v>
      </c>
      <c r="P113" s="8"/>
      <c r="Q113" s="8">
        <v>0</v>
      </c>
      <c r="R113" s="8"/>
      <c r="S113" s="8">
        <f t="shared" si="9"/>
        <v>-268553844</v>
      </c>
      <c r="T113" s="8"/>
      <c r="U113" s="15">
        <f t="shared" si="11"/>
        <v>6.289753771035174E-4</v>
      </c>
    </row>
    <row r="114" spans="1:21">
      <c r="A114" s="1" t="s">
        <v>77</v>
      </c>
      <c r="C114" s="8">
        <v>0</v>
      </c>
      <c r="D114" s="8"/>
      <c r="E114" s="8">
        <v>0</v>
      </c>
      <c r="F114" s="8"/>
      <c r="G114" s="8">
        <v>0</v>
      </c>
      <c r="H114" s="8"/>
      <c r="I114" s="8">
        <f t="shared" si="6"/>
        <v>0</v>
      </c>
      <c r="J114" s="8"/>
      <c r="K114" s="15">
        <f t="shared" si="10"/>
        <v>0</v>
      </c>
      <c r="L114" s="8"/>
      <c r="M114" s="8">
        <v>0</v>
      </c>
      <c r="N114" s="8"/>
      <c r="O114" s="8">
        <v>-14712805800</v>
      </c>
      <c r="P114" s="8"/>
      <c r="Q114" s="8">
        <v>0</v>
      </c>
      <c r="R114" s="8"/>
      <c r="S114" s="8">
        <f t="shared" si="9"/>
        <v>-14712805800</v>
      </c>
      <c r="T114" s="8"/>
      <c r="U114" s="15">
        <f t="shared" si="11"/>
        <v>3.4458611496567586E-2</v>
      </c>
    </row>
    <row r="115" spans="1:21">
      <c r="A115" s="1" t="s">
        <v>48</v>
      </c>
      <c r="C115" s="8">
        <v>0</v>
      </c>
      <c r="D115" s="8"/>
      <c r="E115" s="8">
        <v>-5439381326</v>
      </c>
      <c r="F115" s="8"/>
      <c r="G115" s="8">
        <v>0</v>
      </c>
      <c r="H115" s="8"/>
      <c r="I115" s="8">
        <f t="shared" si="6"/>
        <v>-5439381326</v>
      </c>
      <c r="J115" s="8"/>
      <c r="K115" s="15">
        <f t="shared" si="10"/>
        <v>2.4906164945569811E-2</v>
      </c>
      <c r="L115" s="8"/>
      <c r="M115" s="8">
        <v>0</v>
      </c>
      <c r="N115" s="8"/>
      <c r="O115" s="8">
        <v>-9556603625</v>
      </c>
      <c r="P115" s="8"/>
      <c r="Q115" s="8">
        <v>0</v>
      </c>
      <c r="R115" s="8"/>
      <c r="S115" s="8">
        <f t="shared" si="9"/>
        <v>-9556603625</v>
      </c>
      <c r="T115" s="8"/>
      <c r="U115" s="15">
        <f t="shared" si="11"/>
        <v>2.2382358335795098E-2</v>
      </c>
    </row>
    <row r="116" spans="1:21">
      <c r="A116" s="1" t="s">
        <v>42</v>
      </c>
      <c r="C116" s="8">
        <v>0</v>
      </c>
      <c r="D116" s="8"/>
      <c r="E116" s="8">
        <v>5580515625</v>
      </c>
      <c r="F116" s="8"/>
      <c r="G116" s="8">
        <v>0</v>
      </c>
      <c r="H116" s="8"/>
      <c r="I116" s="8">
        <f t="shared" si="6"/>
        <v>5580515625</v>
      </c>
      <c r="J116" s="8"/>
      <c r="K116" s="15">
        <f t="shared" si="10"/>
        <v>-2.5552399125469881E-2</v>
      </c>
      <c r="L116" s="8"/>
      <c r="M116" s="8">
        <v>0</v>
      </c>
      <c r="N116" s="8"/>
      <c r="O116" s="8">
        <v>10682250000</v>
      </c>
      <c r="P116" s="8"/>
      <c r="Q116" s="8">
        <v>0</v>
      </c>
      <c r="R116" s="8"/>
      <c r="S116" s="8">
        <f t="shared" si="9"/>
        <v>10682250000</v>
      </c>
      <c r="T116" s="8"/>
      <c r="U116" s="15">
        <f t="shared" si="11"/>
        <v>-2.5018715509669075E-2</v>
      </c>
    </row>
    <row r="117" spans="1:21">
      <c r="A117" s="1" t="s">
        <v>43</v>
      </c>
      <c r="C117" s="8">
        <v>0</v>
      </c>
      <c r="D117" s="8"/>
      <c r="E117" s="8">
        <v>7402015700</v>
      </c>
      <c r="F117" s="8"/>
      <c r="G117" s="8">
        <v>0</v>
      </c>
      <c r="H117" s="8"/>
      <c r="I117" s="8">
        <f t="shared" si="6"/>
        <v>7402015700</v>
      </c>
      <c r="J117" s="8"/>
      <c r="K117" s="15">
        <f t="shared" si="10"/>
        <v>-3.389279274697745E-2</v>
      </c>
      <c r="L117" s="8"/>
      <c r="M117" s="8">
        <v>0</v>
      </c>
      <c r="N117" s="8"/>
      <c r="O117" s="8">
        <v>24757699895</v>
      </c>
      <c r="P117" s="8"/>
      <c r="Q117" s="8">
        <v>0</v>
      </c>
      <c r="R117" s="8"/>
      <c r="S117" s="8">
        <f t="shared" si="9"/>
        <v>24757699895</v>
      </c>
      <c r="T117" s="8"/>
      <c r="U117" s="15">
        <f t="shared" si="11"/>
        <v>-5.7984586613004652E-2</v>
      </c>
    </row>
    <row r="118" spans="1:21">
      <c r="A118" s="1" t="s">
        <v>41</v>
      </c>
      <c r="C118" s="8">
        <v>0</v>
      </c>
      <c r="D118" s="8"/>
      <c r="E118" s="8">
        <v>7499067135</v>
      </c>
      <c r="F118" s="8"/>
      <c r="G118" s="8">
        <v>0</v>
      </c>
      <c r="H118" s="8"/>
      <c r="I118" s="8">
        <f t="shared" si="6"/>
        <v>7499067135</v>
      </c>
      <c r="J118" s="8"/>
      <c r="K118" s="15">
        <f t="shared" si="10"/>
        <v>-3.4337177669350925E-2</v>
      </c>
      <c r="L118" s="8"/>
      <c r="M118" s="8">
        <v>0</v>
      </c>
      <c r="N118" s="8"/>
      <c r="O118" s="8">
        <v>26984437481</v>
      </c>
      <c r="P118" s="8"/>
      <c r="Q118" s="8">
        <v>0</v>
      </c>
      <c r="R118" s="8"/>
      <c r="S118" s="8">
        <f t="shared" si="9"/>
        <v>26984437481</v>
      </c>
      <c r="T118" s="8"/>
      <c r="U118" s="15">
        <f t="shared" si="11"/>
        <v>-6.3199790730004465E-2</v>
      </c>
    </row>
    <row r="119" spans="1:21" ht="24.75" thickBot="1">
      <c r="C119" s="9">
        <f>SUM(C8:C118)</f>
        <v>8571067029</v>
      </c>
      <c r="D119" s="8"/>
      <c r="E119" s="9">
        <f>SUM(SUM(E8:E118))</f>
        <v>-216475826752</v>
      </c>
      <c r="F119" s="8"/>
      <c r="G119" s="9">
        <f>SUM(G8:G118)</f>
        <v>-10490217500</v>
      </c>
      <c r="H119" s="8"/>
      <c r="I119" s="9">
        <f>SUM(I8:I118)</f>
        <v>-218394977223</v>
      </c>
      <c r="J119" s="8"/>
      <c r="K119" s="10">
        <f>SUM(K8:K118)</f>
        <v>0.99999999999999989</v>
      </c>
      <c r="L119" s="8"/>
      <c r="M119" s="9">
        <f>SUM(M8:M118)</f>
        <v>1095605752963</v>
      </c>
      <c r="N119" s="8"/>
      <c r="O119" s="9">
        <f>SUM(O8:O118)</f>
        <v>-1355869121470</v>
      </c>
      <c r="P119" s="8"/>
      <c r="Q119" s="9">
        <f>SUM(Q8:Q118)</f>
        <v>-166706992776</v>
      </c>
      <c r="R119" s="8"/>
      <c r="S119" s="9">
        <f>SUM(S8:S118)</f>
        <v>-426970361283</v>
      </c>
      <c r="T119" s="8"/>
      <c r="U119" s="10">
        <f>SUM(U8:U118)</f>
        <v>0.99999999999999989</v>
      </c>
    </row>
    <row r="120" spans="1:21" ht="24.75" thickTop="1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workbookViewId="0">
      <selection activeCell="H43" sqref="H43"/>
    </sheetView>
  </sheetViews>
  <sheetFormatPr defaultRowHeight="24"/>
  <cols>
    <col min="1" max="1" width="34.85546875" style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9.710937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>
      <c r="A3" s="22" t="s">
        <v>178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>
      <c r="A6" s="22" t="s">
        <v>182</v>
      </c>
      <c r="C6" s="21" t="s">
        <v>180</v>
      </c>
      <c r="D6" s="21" t="s">
        <v>180</v>
      </c>
      <c r="E6" s="21" t="s">
        <v>180</v>
      </c>
      <c r="F6" s="21" t="s">
        <v>180</v>
      </c>
      <c r="G6" s="21" t="s">
        <v>180</v>
      </c>
      <c r="H6" s="21" t="s">
        <v>180</v>
      </c>
      <c r="I6" s="21" t="s">
        <v>180</v>
      </c>
      <c r="K6" s="21" t="s">
        <v>181</v>
      </c>
      <c r="L6" s="21" t="s">
        <v>181</v>
      </c>
      <c r="M6" s="21" t="s">
        <v>181</v>
      </c>
      <c r="N6" s="21" t="s">
        <v>181</v>
      </c>
      <c r="O6" s="21" t="s">
        <v>181</v>
      </c>
      <c r="P6" s="21" t="s">
        <v>181</v>
      </c>
      <c r="Q6" s="21" t="s">
        <v>181</v>
      </c>
    </row>
    <row r="7" spans="1:17" ht="24.75">
      <c r="A7" s="21" t="s">
        <v>182</v>
      </c>
      <c r="C7" s="21" t="s">
        <v>308</v>
      </c>
      <c r="E7" s="21" t="s">
        <v>305</v>
      </c>
      <c r="G7" s="21" t="s">
        <v>306</v>
      </c>
      <c r="I7" s="21" t="s">
        <v>309</v>
      </c>
      <c r="K7" s="21" t="s">
        <v>308</v>
      </c>
      <c r="M7" s="21" t="s">
        <v>305</v>
      </c>
      <c r="O7" s="21" t="s">
        <v>306</v>
      </c>
      <c r="Q7" s="21" t="s">
        <v>309</v>
      </c>
    </row>
    <row r="8" spans="1:17">
      <c r="A8" s="1" t="s">
        <v>145</v>
      </c>
      <c r="C8" s="8">
        <v>3060426025</v>
      </c>
      <c r="D8" s="8"/>
      <c r="E8" s="8">
        <v>0</v>
      </c>
      <c r="F8" s="8"/>
      <c r="G8" s="8">
        <v>707272688</v>
      </c>
      <c r="H8" s="8"/>
      <c r="I8" s="8">
        <f>C8+E8+G8</f>
        <v>3767698713</v>
      </c>
      <c r="J8" s="8"/>
      <c r="K8" s="8">
        <v>7050332446</v>
      </c>
      <c r="L8" s="8"/>
      <c r="M8" s="8">
        <v>0</v>
      </c>
      <c r="N8" s="8"/>
      <c r="O8" s="8">
        <v>707272688</v>
      </c>
      <c r="P8" s="8"/>
      <c r="Q8" s="8">
        <f>K8+M8+O8</f>
        <v>7757605134</v>
      </c>
    </row>
    <row r="9" spans="1:17">
      <c r="A9" s="1" t="s">
        <v>197</v>
      </c>
      <c r="C9" s="8">
        <v>0</v>
      </c>
      <c r="D9" s="8"/>
      <c r="E9" s="8">
        <v>0</v>
      </c>
      <c r="F9" s="8"/>
      <c r="G9" s="8">
        <v>0</v>
      </c>
      <c r="H9" s="8"/>
      <c r="I9" s="8">
        <f t="shared" ref="I9:I40" si="0">C9+E9+G9</f>
        <v>0</v>
      </c>
      <c r="J9" s="8"/>
      <c r="K9" s="8">
        <v>27019952061</v>
      </c>
      <c r="L9" s="8"/>
      <c r="M9" s="8">
        <v>0</v>
      </c>
      <c r="N9" s="8"/>
      <c r="O9" s="8">
        <v>4016034369</v>
      </c>
      <c r="P9" s="8"/>
      <c r="Q9" s="8">
        <f t="shared" ref="Q9:Q40" si="1">K9+M9+O9</f>
        <v>31035986430</v>
      </c>
    </row>
    <row r="10" spans="1:17">
      <c r="A10" s="1" t="s">
        <v>293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si="0"/>
        <v>0</v>
      </c>
      <c r="J10" s="8"/>
      <c r="K10" s="8">
        <v>0</v>
      </c>
      <c r="L10" s="8"/>
      <c r="M10" s="8">
        <v>0</v>
      </c>
      <c r="N10" s="8"/>
      <c r="O10" s="8">
        <v>1168725219</v>
      </c>
      <c r="P10" s="8"/>
      <c r="Q10" s="8">
        <f t="shared" si="1"/>
        <v>1168725219</v>
      </c>
    </row>
    <row r="11" spans="1:17">
      <c r="A11" s="1" t="s">
        <v>294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0"/>
        <v>0</v>
      </c>
      <c r="J11" s="8"/>
      <c r="K11" s="8">
        <v>0</v>
      </c>
      <c r="L11" s="8"/>
      <c r="M11" s="8">
        <v>0</v>
      </c>
      <c r="N11" s="8"/>
      <c r="O11" s="8">
        <v>73798036</v>
      </c>
      <c r="P11" s="8"/>
      <c r="Q11" s="8">
        <f t="shared" si="1"/>
        <v>73798036</v>
      </c>
    </row>
    <row r="12" spans="1:17">
      <c r="A12" s="1" t="s">
        <v>295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0</v>
      </c>
      <c r="L12" s="8"/>
      <c r="M12" s="8">
        <v>0</v>
      </c>
      <c r="N12" s="8"/>
      <c r="O12" s="8">
        <v>1889829185</v>
      </c>
      <c r="P12" s="8"/>
      <c r="Q12" s="8">
        <f t="shared" si="1"/>
        <v>1889829185</v>
      </c>
    </row>
    <row r="13" spans="1:17">
      <c r="A13" s="1" t="s">
        <v>296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0"/>
        <v>0</v>
      </c>
      <c r="J13" s="8"/>
      <c r="K13" s="8">
        <v>0</v>
      </c>
      <c r="L13" s="8"/>
      <c r="M13" s="8">
        <v>0</v>
      </c>
      <c r="N13" s="8"/>
      <c r="O13" s="8">
        <v>18112046835</v>
      </c>
      <c r="P13" s="8"/>
      <c r="Q13" s="8">
        <f t="shared" si="1"/>
        <v>18112046835</v>
      </c>
    </row>
    <row r="14" spans="1:17">
      <c r="A14" s="1" t="s">
        <v>297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J14" s="8"/>
      <c r="K14" s="8">
        <v>0</v>
      </c>
      <c r="L14" s="8"/>
      <c r="M14" s="8">
        <v>0</v>
      </c>
      <c r="N14" s="8"/>
      <c r="O14" s="8">
        <v>3772487305</v>
      </c>
      <c r="P14" s="8"/>
      <c r="Q14" s="8">
        <f t="shared" si="1"/>
        <v>3772487305</v>
      </c>
    </row>
    <row r="15" spans="1:17">
      <c r="A15" s="1" t="s">
        <v>192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J15" s="8"/>
      <c r="K15" s="8">
        <v>5655076061</v>
      </c>
      <c r="L15" s="8"/>
      <c r="M15" s="8">
        <v>0</v>
      </c>
      <c r="N15" s="8"/>
      <c r="O15" s="8">
        <v>1511285506</v>
      </c>
      <c r="P15" s="8"/>
      <c r="Q15" s="8">
        <f t="shared" si="1"/>
        <v>7166361567</v>
      </c>
    </row>
    <row r="16" spans="1:17">
      <c r="A16" s="1" t="s">
        <v>190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17172098</v>
      </c>
      <c r="L16" s="8"/>
      <c r="M16" s="8">
        <v>0</v>
      </c>
      <c r="N16" s="8"/>
      <c r="O16" s="8">
        <v>20177625</v>
      </c>
      <c r="P16" s="8"/>
      <c r="Q16" s="8">
        <f t="shared" si="1"/>
        <v>37349723</v>
      </c>
    </row>
    <row r="17" spans="1:17">
      <c r="A17" s="1" t="s">
        <v>298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0</v>
      </c>
      <c r="L17" s="8"/>
      <c r="M17" s="8">
        <v>0</v>
      </c>
      <c r="N17" s="8"/>
      <c r="O17" s="8">
        <v>4436036055</v>
      </c>
      <c r="P17" s="8"/>
      <c r="Q17" s="8">
        <f t="shared" si="1"/>
        <v>4436036055</v>
      </c>
    </row>
    <row r="18" spans="1:17">
      <c r="A18" s="1" t="s">
        <v>299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0</v>
      </c>
      <c r="L18" s="8"/>
      <c r="M18" s="8">
        <v>0</v>
      </c>
      <c r="N18" s="8"/>
      <c r="O18" s="8">
        <v>253355592</v>
      </c>
      <c r="P18" s="8"/>
      <c r="Q18" s="8">
        <f t="shared" si="1"/>
        <v>253355592</v>
      </c>
    </row>
    <row r="19" spans="1:17">
      <c r="A19" s="1" t="s">
        <v>188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9774123288</v>
      </c>
      <c r="L19" s="8"/>
      <c r="M19" s="8">
        <v>0</v>
      </c>
      <c r="N19" s="8"/>
      <c r="O19" s="8">
        <v>-51875000</v>
      </c>
      <c r="P19" s="8"/>
      <c r="Q19" s="8">
        <f t="shared" si="1"/>
        <v>9722248288</v>
      </c>
    </row>
    <row r="20" spans="1:17">
      <c r="A20" s="1" t="s">
        <v>300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0</v>
      </c>
      <c r="L20" s="8"/>
      <c r="M20" s="8">
        <v>0</v>
      </c>
      <c r="N20" s="8"/>
      <c r="O20" s="8">
        <v>1403726026</v>
      </c>
      <c r="P20" s="8"/>
      <c r="Q20" s="8">
        <f t="shared" si="1"/>
        <v>1403726026</v>
      </c>
    </row>
    <row r="21" spans="1:17">
      <c r="A21" s="1" t="s">
        <v>195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19422886271</v>
      </c>
      <c r="L21" s="8"/>
      <c r="M21" s="8">
        <v>0</v>
      </c>
      <c r="N21" s="8"/>
      <c r="O21" s="8">
        <v>1751720112</v>
      </c>
      <c r="P21" s="8"/>
      <c r="Q21" s="8">
        <f t="shared" si="1"/>
        <v>21174606383</v>
      </c>
    </row>
    <row r="22" spans="1:17">
      <c r="A22" s="1" t="s">
        <v>301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0</v>
      </c>
      <c r="L22" s="8"/>
      <c r="M22" s="8">
        <v>0</v>
      </c>
      <c r="N22" s="8"/>
      <c r="O22" s="8">
        <v>11629552009</v>
      </c>
      <c r="P22" s="8"/>
      <c r="Q22" s="8">
        <f t="shared" si="1"/>
        <v>11629552009</v>
      </c>
    </row>
    <row r="23" spans="1:17">
      <c r="A23" s="1" t="s">
        <v>302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0</v>
      </c>
      <c r="L23" s="8"/>
      <c r="M23" s="8">
        <v>0</v>
      </c>
      <c r="N23" s="8"/>
      <c r="O23" s="8">
        <v>19180532468</v>
      </c>
      <c r="P23" s="8"/>
      <c r="Q23" s="8">
        <f t="shared" si="1"/>
        <v>19180532468</v>
      </c>
    </row>
    <row r="24" spans="1:17">
      <c r="A24" s="1" t="s">
        <v>194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7559250338</v>
      </c>
      <c r="L24" s="8"/>
      <c r="M24" s="8">
        <v>0</v>
      </c>
      <c r="N24" s="8"/>
      <c r="O24" s="8">
        <v>2584456250</v>
      </c>
      <c r="P24" s="8"/>
      <c r="Q24" s="8">
        <f>K24+M24+O24</f>
        <v>10143706588</v>
      </c>
    </row>
    <row r="25" spans="1:17">
      <c r="A25" s="1" t="s">
        <v>122</v>
      </c>
      <c r="C25" s="8">
        <v>0</v>
      </c>
      <c r="D25" s="8"/>
      <c r="E25" s="8">
        <v>3263807828</v>
      </c>
      <c r="F25" s="8"/>
      <c r="G25" s="8">
        <v>0</v>
      </c>
      <c r="H25" s="8"/>
      <c r="I25" s="8">
        <f t="shared" si="0"/>
        <v>3263807828</v>
      </c>
      <c r="J25" s="8"/>
      <c r="K25" s="8">
        <v>0</v>
      </c>
      <c r="L25" s="8"/>
      <c r="M25" s="8">
        <v>8280436446</v>
      </c>
      <c r="N25" s="8"/>
      <c r="O25" s="8">
        <v>3498185025</v>
      </c>
      <c r="P25" s="8"/>
      <c r="Q25" s="8">
        <f t="shared" si="1"/>
        <v>11778621471</v>
      </c>
    </row>
    <row r="26" spans="1:17">
      <c r="A26" s="1" t="s">
        <v>303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0</v>
      </c>
      <c r="L26" s="8"/>
      <c r="M26" s="8">
        <v>0</v>
      </c>
      <c r="N26" s="8"/>
      <c r="O26" s="8">
        <v>27485498784</v>
      </c>
      <c r="P26" s="8"/>
      <c r="Q26" s="8">
        <f t="shared" si="1"/>
        <v>27485498784</v>
      </c>
    </row>
    <row r="27" spans="1:17">
      <c r="A27" s="1" t="s">
        <v>119</v>
      </c>
      <c r="C27" s="8">
        <v>0</v>
      </c>
      <c r="D27" s="8"/>
      <c r="E27" s="8">
        <v>2742727360</v>
      </c>
      <c r="F27" s="8"/>
      <c r="G27" s="8">
        <v>0</v>
      </c>
      <c r="H27" s="8"/>
      <c r="I27" s="8">
        <f t="shared" si="0"/>
        <v>2742727360</v>
      </c>
      <c r="J27" s="8"/>
      <c r="K27" s="8">
        <v>0</v>
      </c>
      <c r="L27" s="8"/>
      <c r="M27" s="8">
        <v>12565422810</v>
      </c>
      <c r="N27" s="8"/>
      <c r="O27" s="8">
        <v>23071587975</v>
      </c>
      <c r="P27" s="8"/>
      <c r="Q27" s="8">
        <f t="shared" si="1"/>
        <v>35637010785</v>
      </c>
    </row>
    <row r="28" spans="1:17">
      <c r="A28" s="1" t="s">
        <v>133</v>
      </c>
      <c r="C28" s="8">
        <v>756460813</v>
      </c>
      <c r="D28" s="8"/>
      <c r="E28" s="8">
        <v>499909375</v>
      </c>
      <c r="F28" s="8"/>
      <c r="G28" s="8">
        <v>0</v>
      </c>
      <c r="H28" s="8"/>
      <c r="I28" s="8">
        <f t="shared" si="0"/>
        <v>1256370188</v>
      </c>
      <c r="J28" s="8"/>
      <c r="K28" s="8">
        <v>1802655738</v>
      </c>
      <c r="L28" s="8"/>
      <c r="M28" s="8">
        <v>2864846875</v>
      </c>
      <c r="N28" s="8"/>
      <c r="O28" s="8">
        <v>0</v>
      </c>
      <c r="P28" s="8"/>
      <c r="Q28" s="8">
        <f t="shared" si="1"/>
        <v>4667502613</v>
      </c>
    </row>
    <row r="29" spans="1:17">
      <c r="A29" s="1" t="s">
        <v>131</v>
      </c>
      <c r="C29" s="8">
        <v>30869616</v>
      </c>
      <c r="D29" s="8"/>
      <c r="E29" s="8">
        <v>-56989668</v>
      </c>
      <c r="F29" s="8"/>
      <c r="G29" s="8">
        <v>0</v>
      </c>
      <c r="H29" s="8"/>
      <c r="I29" s="8">
        <f t="shared" si="0"/>
        <v>-26120052</v>
      </c>
      <c r="J29" s="8"/>
      <c r="K29" s="8">
        <v>89989490</v>
      </c>
      <c r="L29" s="8"/>
      <c r="M29" s="8">
        <v>10684976</v>
      </c>
      <c r="N29" s="8"/>
      <c r="O29" s="8">
        <v>0</v>
      </c>
      <c r="P29" s="8"/>
      <c r="Q29" s="8">
        <f t="shared" si="1"/>
        <v>100674466</v>
      </c>
    </row>
    <row r="30" spans="1:17">
      <c r="A30" s="1" t="s">
        <v>128</v>
      </c>
      <c r="C30" s="8">
        <v>4696292853</v>
      </c>
      <c r="D30" s="8"/>
      <c r="E30" s="8">
        <v>2198535305</v>
      </c>
      <c r="F30" s="8"/>
      <c r="G30" s="8">
        <v>0</v>
      </c>
      <c r="H30" s="8"/>
      <c r="I30" s="8">
        <f t="shared" si="0"/>
        <v>6894828158</v>
      </c>
      <c r="J30" s="8"/>
      <c r="K30" s="8">
        <v>22043013715</v>
      </c>
      <c r="L30" s="8"/>
      <c r="M30" s="8">
        <v>2805193430</v>
      </c>
      <c r="N30" s="8"/>
      <c r="O30" s="8">
        <v>0</v>
      </c>
      <c r="P30" s="8"/>
      <c r="Q30" s="8">
        <f t="shared" si="1"/>
        <v>24848207145</v>
      </c>
    </row>
    <row r="31" spans="1:17">
      <c r="A31" s="1" t="s">
        <v>136</v>
      </c>
      <c r="C31" s="8">
        <v>1900853358</v>
      </c>
      <c r="D31" s="8"/>
      <c r="E31" s="8">
        <v>8248504687</v>
      </c>
      <c r="F31" s="8"/>
      <c r="G31" s="8">
        <v>0</v>
      </c>
      <c r="H31" s="8"/>
      <c r="I31" s="8">
        <f t="shared" si="0"/>
        <v>10149358045</v>
      </c>
      <c r="J31" s="8"/>
      <c r="K31" s="8">
        <v>4364585673</v>
      </c>
      <c r="L31" s="8"/>
      <c r="M31" s="8">
        <v>6886319687</v>
      </c>
      <c r="N31" s="8"/>
      <c r="O31" s="8">
        <v>0</v>
      </c>
      <c r="P31" s="8"/>
      <c r="Q31" s="8">
        <f t="shared" si="1"/>
        <v>11250905360</v>
      </c>
    </row>
    <row r="32" spans="1:17">
      <c r="A32" s="1" t="s">
        <v>139</v>
      </c>
      <c r="C32" s="8">
        <v>1391799506</v>
      </c>
      <c r="D32" s="8"/>
      <c r="E32" s="8">
        <v>-103001327</v>
      </c>
      <c r="F32" s="8"/>
      <c r="G32" s="8">
        <v>0</v>
      </c>
      <c r="H32" s="8"/>
      <c r="I32" s="8">
        <f t="shared" si="0"/>
        <v>1288798179</v>
      </c>
      <c r="J32" s="8"/>
      <c r="K32" s="8">
        <v>2435018766</v>
      </c>
      <c r="L32" s="8"/>
      <c r="M32" s="8">
        <v>985001535</v>
      </c>
      <c r="N32" s="8"/>
      <c r="O32" s="8">
        <v>0</v>
      </c>
      <c r="P32" s="8"/>
      <c r="Q32" s="8">
        <f t="shared" si="1"/>
        <v>3420020301</v>
      </c>
    </row>
    <row r="33" spans="1:17">
      <c r="A33" s="1" t="s">
        <v>151</v>
      </c>
      <c r="C33" s="8">
        <v>628082671</v>
      </c>
      <c r="D33" s="8"/>
      <c r="E33" s="8">
        <v>3581849688</v>
      </c>
      <c r="F33" s="8"/>
      <c r="G33" s="8">
        <v>0</v>
      </c>
      <c r="H33" s="8"/>
      <c r="I33" s="8">
        <f t="shared" si="0"/>
        <v>4209932359</v>
      </c>
      <c r="J33" s="8"/>
      <c r="K33" s="8">
        <v>628082671</v>
      </c>
      <c r="L33" s="8"/>
      <c r="M33" s="8">
        <v>3581849688</v>
      </c>
      <c r="N33" s="8"/>
      <c r="O33" s="8">
        <v>0</v>
      </c>
      <c r="P33" s="8"/>
      <c r="Q33" s="8">
        <f t="shared" si="1"/>
        <v>4209932359</v>
      </c>
    </row>
    <row r="34" spans="1:17">
      <c r="A34" s="1" t="s">
        <v>142</v>
      </c>
      <c r="C34" s="8">
        <v>155639246</v>
      </c>
      <c r="D34" s="8"/>
      <c r="E34" s="8">
        <v>0</v>
      </c>
      <c r="F34" s="8"/>
      <c r="G34" s="8">
        <v>0</v>
      </c>
      <c r="H34" s="8"/>
      <c r="I34" s="8">
        <f t="shared" si="0"/>
        <v>155639246</v>
      </c>
      <c r="J34" s="8"/>
      <c r="K34" s="8">
        <v>1737097560</v>
      </c>
      <c r="L34" s="8"/>
      <c r="M34" s="8">
        <v>-3624993</v>
      </c>
      <c r="N34" s="8"/>
      <c r="O34" s="8">
        <v>0</v>
      </c>
      <c r="P34" s="8"/>
      <c r="Q34" s="8">
        <f t="shared" si="1"/>
        <v>1733472567</v>
      </c>
    </row>
    <row r="35" spans="1:17">
      <c r="A35" s="1" t="s">
        <v>148</v>
      </c>
      <c r="C35" s="8">
        <v>0</v>
      </c>
      <c r="D35" s="8"/>
      <c r="E35" s="8">
        <v>-16156434</v>
      </c>
      <c r="F35" s="8"/>
      <c r="G35" s="8">
        <v>0</v>
      </c>
      <c r="H35" s="8"/>
      <c r="I35" s="8">
        <f t="shared" si="0"/>
        <v>-16156434</v>
      </c>
      <c r="J35" s="8"/>
      <c r="K35" s="8">
        <v>0</v>
      </c>
      <c r="L35" s="8"/>
      <c r="M35" s="8">
        <v>-16156434</v>
      </c>
      <c r="N35" s="8"/>
      <c r="O35" s="8">
        <v>0</v>
      </c>
      <c r="P35" s="8"/>
      <c r="Q35" s="8">
        <f t="shared" si="1"/>
        <v>-16156434</v>
      </c>
    </row>
    <row r="36" spans="1:17">
      <c r="A36" s="1" t="s">
        <v>112</v>
      </c>
      <c r="C36" s="8">
        <v>0</v>
      </c>
      <c r="D36" s="8"/>
      <c r="E36" s="8">
        <v>2444865434</v>
      </c>
      <c r="F36" s="8"/>
      <c r="G36" s="8">
        <v>0</v>
      </c>
      <c r="H36" s="8"/>
      <c r="I36" s="8">
        <f t="shared" si="0"/>
        <v>2444865434</v>
      </c>
      <c r="J36" s="8"/>
      <c r="K36" s="8">
        <v>0</v>
      </c>
      <c r="L36" s="8"/>
      <c r="M36" s="8">
        <v>22649025628</v>
      </c>
      <c r="N36" s="8"/>
      <c r="O36" s="8">
        <v>0</v>
      </c>
      <c r="P36" s="8"/>
      <c r="Q36" s="8">
        <f t="shared" si="1"/>
        <v>22649025628</v>
      </c>
    </row>
    <row r="37" spans="1:17">
      <c r="A37" s="1" t="s">
        <v>116</v>
      </c>
      <c r="C37" s="8">
        <v>0</v>
      </c>
      <c r="D37" s="8"/>
      <c r="E37" s="8">
        <v>236647120</v>
      </c>
      <c r="F37" s="8"/>
      <c r="G37" s="8">
        <v>0</v>
      </c>
      <c r="H37" s="8"/>
      <c r="I37" s="8">
        <f t="shared" si="0"/>
        <v>236647120</v>
      </c>
      <c r="J37" s="8"/>
      <c r="K37" s="8">
        <v>0</v>
      </c>
      <c r="L37" s="8"/>
      <c r="M37" s="8">
        <v>2388195227</v>
      </c>
      <c r="N37" s="8"/>
      <c r="O37" s="8">
        <v>0</v>
      </c>
      <c r="P37" s="8"/>
      <c r="Q37" s="8">
        <f t="shared" si="1"/>
        <v>2388195227</v>
      </c>
    </row>
    <row r="38" spans="1:17">
      <c r="A38" s="1" t="s">
        <v>125</v>
      </c>
      <c r="C38" s="8">
        <v>0</v>
      </c>
      <c r="D38" s="8"/>
      <c r="E38" s="8">
        <v>197480195</v>
      </c>
      <c r="F38" s="8"/>
      <c r="G38" s="8">
        <v>0</v>
      </c>
      <c r="H38" s="8"/>
      <c r="I38" s="8">
        <f t="shared" si="0"/>
        <v>197480195</v>
      </c>
      <c r="J38" s="8"/>
      <c r="K38" s="8">
        <v>0</v>
      </c>
      <c r="L38" s="8"/>
      <c r="M38" s="8">
        <v>214513648</v>
      </c>
      <c r="N38" s="8"/>
      <c r="O38" s="8">
        <v>0</v>
      </c>
      <c r="P38" s="8"/>
      <c r="Q38" s="8">
        <f>K38+M38+O38</f>
        <v>214513648</v>
      </c>
    </row>
    <row r="39" spans="1:17">
      <c r="A39" s="1" t="s">
        <v>154</v>
      </c>
      <c r="C39" s="8">
        <v>0</v>
      </c>
      <c r="D39" s="8"/>
      <c r="E39" s="8">
        <v>-94384443</v>
      </c>
      <c r="F39" s="8"/>
      <c r="G39" s="8">
        <v>0</v>
      </c>
      <c r="H39" s="8"/>
      <c r="I39" s="8">
        <f t="shared" si="0"/>
        <v>-94384443</v>
      </c>
      <c r="J39" s="8"/>
      <c r="K39" s="8">
        <v>0</v>
      </c>
      <c r="L39" s="8"/>
      <c r="M39" s="8">
        <v>-94384443</v>
      </c>
      <c r="N39" s="8"/>
      <c r="O39" s="8">
        <v>0</v>
      </c>
      <c r="P39" s="8"/>
      <c r="Q39" s="8">
        <f t="shared" si="1"/>
        <v>-94384443</v>
      </c>
    </row>
    <row r="40" spans="1:17">
      <c r="A40" s="1" t="s">
        <v>157</v>
      </c>
      <c r="C40" s="8">
        <v>0</v>
      </c>
      <c r="D40" s="8"/>
      <c r="E40" s="8">
        <v>-20669190</v>
      </c>
      <c r="F40" s="8"/>
      <c r="G40" s="8">
        <v>0</v>
      </c>
      <c r="H40" s="8"/>
      <c r="I40" s="8">
        <f t="shared" si="0"/>
        <v>-20669190</v>
      </c>
      <c r="J40" s="8"/>
      <c r="K40" s="8">
        <v>0</v>
      </c>
      <c r="L40" s="8"/>
      <c r="M40" s="8">
        <v>-20669190</v>
      </c>
      <c r="N40" s="8"/>
      <c r="O40" s="8">
        <v>0</v>
      </c>
      <c r="P40" s="8"/>
      <c r="Q40" s="8">
        <f t="shared" si="1"/>
        <v>-20669190</v>
      </c>
    </row>
    <row r="41" spans="1:17" ht="24.75" thickBot="1">
      <c r="C41" s="14">
        <f>SUM(C8:C40)</f>
        <v>12620424088</v>
      </c>
      <c r="D41" s="5"/>
      <c r="E41" s="14">
        <f>SUM(E8:E40)</f>
        <v>23123125930</v>
      </c>
      <c r="F41" s="5"/>
      <c r="G41" s="14">
        <f>SUM(G8:G40)</f>
        <v>707272688</v>
      </c>
      <c r="H41" s="5"/>
      <c r="I41" s="14">
        <f>SUM(I8:I40)</f>
        <v>36450822706</v>
      </c>
      <c r="J41" s="5"/>
      <c r="K41" s="14">
        <f>SUM(K8:K40)</f>
        <v>109599236176</v>
      </c>
      <c r="L41" s="5"/>
      <c r="M41" s="14">
        <f>SUM(M8:M40)</f>
        <v>63096654890</v>
      </c>
      <c r="N41" s="5"/>
      <c r="O41" s="14">
        <f>SUM(O8:O40)</f>
        <v>126514432064</v>
      </c>
      <c r="P41" s="5"/>
      <c r="Q41" s="14">
        <f>SUM(Q8:Q40)</f>
        <v>299210323130</v>
      </c>
    </row>
    <row r="42" spans="1:17" ht="24.75" thickTop="1">
      <c r="C42" s="3"/>
      <c r="E42" s="3"/>
      <c r="G42" s="3"/>
      <c r="K42" s="3"/>
      <c r="M42" s="3"/>
      <c r="O42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K12" sqref="K12"/>
    </sheetView>
  </sheetViews>
  <sheetFormatPr defaultRowHeight="24"/>
  <cols>
    <col min="1" max="1" width="26.2851562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4.75">
      <c r="A3" s="22" t="s">
        <v>178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 ht="24.75">
      <c r="A6" s="21" t="s">
        <v>310</v>
      </c>
      <c r="B6" s="21" t="s">
        <v>310</v>
      </c>
      <c r="C6" s="21" t="s">
        <v>310</v>
      </c>
      <c r="E6" s="21" t="s">
        <v>180</v>
      </c>
      <c r="F6" s="21" t="s">
        <v>180</v>
      </c>
      <c r="G6" s="21" t="s">
        <v>180</v>
      </c>
      <c r="I6" s="21" t="s">
        <v>181</v>
      </c>
      <c r="J6" s="21" t="s">
        <v>181</v>
      </c>
      <c r="K6" s="21" t="s">
        <v>181</v>
      </c>
    </row>
    <row r="7" spans="1:11" ht="24.75">
      <c r="A7" s="21" t="s">
        <v>311</v>
      </c>
      <c r="C7" s="21" t="s">
        <v>162</v>
      </c>
      <c r="E7" s="21" t="s">
        <v>312</v>
      </c>
      <c r="G7" s="21" t="s">
        <v>313</v>
      </c>
      <c r="I7" s="21" t="s">
        <v>312</v>
      </c>
      <c r="K7" s="21" t="s">
        <v>313</v>
      </c>
    </row>
    <row r="8" spans="1:11">
      <c r="A8" s="1" t="s">
        <v>168</v>
      </c>
      <c r="C8" s="5" t="s">
        <v>169</v>
      </c>
      <c r="D8" s="5"/>
      <c r="E8" s="7">
        <v>323029363</v>
      </c>
      <c r="F8" s="5"/>
      <c r="G8" s="15">
        <f>E8/$E$11</f>
        <v>0.3430449395364128</v>
      </c>
      <c r="H8" s="5"/>
      <c r="I8" s="7">
        <v>27785928820</v>
      </c>
      <c r="J8" s="5"/>
      <c r="K8" s="15">
        <f>I8/$I$11</f>
        <v>0.82110332524518781</v>
      </c>
    </row>
    <row r="9" spans="1:11">
      <c r="A9" s="1" t="s">
        <v>172</v>
      </c>
      <c r="C9" s="5" t="s">
        <v>173</v>
      </c>
      <c r="D9" s="5"/>
      <c r="E9" s="7">
        <v>428595921</v>
      </c>
      <c r="F9" s="5"/>
      <c r="G9" s="15">
        <f t="shared" ref="G9:G10" si="0">E9/$E$11</f>
        <v>0.45515262278184337</v>
      </c>
      <c r="H9" s="5"/>
      <c r="I9" s="7">
        <v>5863790310</v>
      </c>
      <c r="J9" s="5"/>
      <c r="K9" s="15">
        <f t="shared" ref="K9:K10" si="1">I9/$I$11</f>
        <v>0.17328115080377976</v>
      </c>
    </row>
    <row r="10" spans="1:11">
      <c r="A10" s="1" t="s">
        <v>175</v>
      </c>
      <c r="C10" s="5" t="s">
        <v>176</v>
      </c>
      <c r="D10" s="5"/>
      <c r="E10" s="7">
        <v>190027910</v>
      </c>
      <c r="F10" s="5"/>
      <c r="G10" s="15">
        <f t="shared" si="0"/>
        <v>0.2018024376817438</v>
      </c>
      <c r="H10" s="5"/>
      <c r="I10" s="7">
        <v>190027910</v>
      </c>
      <c r="J10" s="5"/>
      <c r="K10" s="15">
        <f t="shared" si="1"/>
        <v>5.6155239510324662E-3</v>
      </c>
    </row>
    <row r="11" spans="1:11" ht="24.75" thickBot="1">
      <c r="C11" s="5"/>
      <c r="D11" s="5"/>
      <c r="E11" s="14">
        <f>SUM(E8:E10)</f>
        <v>941653194</v>
      </c>
      <c r="F11" s="5"/>
      <c r="G11" s="16">
        <f>SUM(G8:G10)</f>
        <v>1</v>
      </c>
      <c r="H11" s="5"/>
      <c r="I11" s="14">
        <f>SUM(I8:I10)</f>
        <v>33839747040</v>
      </c>
      <c r="J11" s="5"/>
      <c r="K11" s="16">
        <f>SUM(K8:K10)</f>
        <v>1</v>
      </c>
    </row>
    <row r="12" spans="1:11" ht="24.75" thickTop="1">
      <c r="E12" s="3"/>
      <c r="I12" s="3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E10" sqref="E10"/>
    </sheetView>
  </sheetViews>
  <sheetFormatPr defaultRowHeight="24"/>
  <cols>
    <col min="1" max="1" width="37.425781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6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2" t="s">
        <v>0</v>
      </c>
      <c r="B2" s="22"/>
      <c r="C2" s="22"/>
      <c r="D2" s="22"/>
      <c r="E2" s="22"/>
    </row>
    <row r="3" spans="1:5" ht="24.75">
      <c r="A3" s="22" t="s">
        <v>178</v>
      </c>
      <c r="B3" s="22"/>
      <c r="C3" s="22"/>
      <c r="D3" s="22"/>
      <c r="E3" s="22"/>
    </row>
    <row r="4" spans="1:5" ht="24.75">
      <c r="A4" s="22" t="s">
        <v>2</v>
      </c>
      <c r="B4" s="22"/>
      <c r="C4" s="22"/>
      <c r="D4" s="22"/>
      <c r="E4" s="22"/>
    </row>
    <row r="5" spans="1:5" ht="24.75">
      <c r="C5" s="22" t="s">
        <v>180</v>
      </c>
      <c r="E5" s="4" t="s">
        <v>324</v>
      </c>
    </row>
    <row r="6" spans="1:5" ht="24.75">
      <c r="C6" s="21"/>
      <c r="E6" s="6" t="s">
        <v>325</v>
      </c>
    </row>
    <row r="7" spans="1:5" ht="24.75">
      <c r="A7" s="6" t="s">
        <v>314</v>
      </c>
      <c r="C7" s="6" t="s">
        <v>165</v>
      </c>
      <c r="E7" s="21" t="s">
        <v>165</v>
      </c>
    </row>
    <row r="8" spans="1:5">
      <c r="A8" s="1" t="s">
        <v>315</v>
      </c>
      <c r="C8" s="7">
        <v>172165</v>
      </c>
      <c r="D8" s="5"/>
      <c r="E8" s="7">
        <v>11778020331</v>
      </c>
    </row>
    <row r="9" spans="1:5">
      <c r="A9" s="1" t="s">
        <v>316</v>
      </c>
      <c r="C9" s="7">
        <v>0</v>
      </c>
      <c r="D9" s="5"/>
      <c r="E9" s="7">
        <v>3877008</v>
      </c>
    </row>
    <row r="10" spans="1:5">
      <c r="A10" s="1" t="s">
        <v>317</v>
      </c>
      <c r="C10" s="7">
        <v>0</v>
      </c>
      <c r="D10" s="5"/>
      <c r="E10" s="7">
        <v>1949688505</v>
      </c>
    </row>
    <row r="11" spans="1:5" ht="25.5" thickBot="1">
      <c r="A11" s="2" t="s">
        <v>187</v>
      </c>
      <c r="C11" s="17">
        <f>SUM(C8:C10)</f>
        <v>172165</v>
      </c>
      <c r="E11" s="14">
        <f>SUM(E8:E10)</f>
        <v>13731585844</v>
      </c>
    </row>
    <row r="12" spans="1:5" ht="24.75" thickTop="1"/>
  </sheetData>
  <mergeCells count="5">
    <mergeCell ref="E7"/>
    <mergeCell ref="A4:E4"/>
    <mergeCell ref="A3:E3"/>
    <mergeCell ref="A2:E2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00"/>
  <sheetViews>
    <sheetView rightToLeft="1" tabSelected="1" workbookViewId="0">
      <selection activeCell="K98" sqref="K98"/>
    </sheetView>
  </sheetViews>
  <sheetFormatPr defaultRowHeight="24"/>
  <cols>
    <col min="1" max="1" width="33.140625" style="1" bestFit="1" customWidth="1"/>
    <col min="2" max="2" width="1" style="1" customWidth="1"/>
    <col min="3" max="3" width="1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11.140625" style="1" bestFit="1" customWidth="1"/>
    <col min="28" max="16384" width="9.140625" style="1"/>
  </cols>
  <sheetData>
    <row r="2" spans="1:2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7" ht="24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6" spans="1:27" ht="24.75">
      <c r="A6" s="22" t="s">
        <v>3</v>
      </c>
      <c r="C6" s="21" t="s">
        <v>321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7" ht="24.75">
      <c r="A7" s="22" t="s">
        <v>3</v>
      </c>
      <c r="C7" s="22" t="s">
        <v>7</v>
      </c>
      <c r="E7" s="22" t="s">
        <v>8</v>
      </c>
      <c r="G7" s="22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7" ht="24.7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7">
      <c r="A9" s="1" t="s">
        <v>15</v>
      </c>
      <c r="C9" s="8">
        <v>60000000</v>
      </c>
      <c r="D9" s="8"/>
      <c r="E9" s="8">
        <v>75474681828</v>
      </c>
      <c r="F9" s="8"/>
      <c r="G9" s="8">
        <v>84752703000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60000000</v>
      </c>
      <c r="R9" s="8"/>
      <c r="S9" s="8">
        <v>1331</v>
      </c>
      <c r="T9" s="8"/>
      <c r="U9" s="8">
        <v>75474681828</v>
      </c>
      <c r="V9" s="8"/>
      <c r="W9" s="8">
        <v>79384833000</v>
      </c>
      <c r="X9" s="8"/>
      <c r="Y9" s="15">
        <v>6.4514957303194722E-3</v>
      </c>
      <c r="AA9" s="11"/>
    </row>
    <row r="10" spans="1:27">
      <c r="A10" s="1" t="s">
        <v>16</v>
      </c>
      <c r="C10" s="8">
        <v>47806658</v>
      </c>
      <c r="D10" s="8"/>
      <c r="E10" s="8">
        <v>131060579792</v>
      </c>
      <c r="F10" s="8"/>
      <c r="G10" s="8">
        <v>98370971356.742996</v>
      </c>
      <c r="H10" s="8"/>
      <c r="I10" s="8">
        <v>1200000</v>
      </c>
      <c r="J10" s="8"/>
      <c r="K10" s="8">
        <v>2457078034</v>
      </c>
      <c r="L10" s="8"/>
      <c r="M10" s="8">
        <v>0</v>
      </c>
      <c r="N10" s="8"/>
      <c r="O10" s="8">
        <v>0</v>
      </c>
      <c r="P10" s="8"/>
      <c r="Q10" s="8">
        <v>49006658</v>
      </c>
      <c r="R10" s="8"/>
      <c r="S10" s="8">
        <v>2037</v>
      </c>
      <c r="T10" s="8"/>
      <c r="U10" s="8">
        <v>133517657826</v>
      </c>
      <c r="V10" s="8"/>
      <c r="W10" s="8">
        <v>99232594300.041306</v>
      </c>
      <c r="X10" s="8"/>
      <c r="Y10" s="15">
        <v>8.0644958771311E-3</v>
      </c>
      <c r="AA10" s="11"/>
    </row>
    <row r="11" spans="1:27">
      <c r="A11" s="1" t="s">
        <v>17</v>
      </c>
      <c r="C11" s="8">
        <v>24077083</v>
      </c>
      <c r="D11" s="8"/>
      <c r="E11" s="8">
        <v>29215932274</v>
      </c>
      <c r="F11" s="8"/>
      <c r="G11" s="8">
        <v>33986030585.733002</v>
      </c>
      <c r="H11" s="8"/>
      <c r="I11" s="8">
        <v>1800000</v>
      </c>
      <c r="J11" s="8"/>
      <c r="K11" s="8">
        <v>2426249418</v>
      </c>
      <c r="L11" s="8"/>
      <c r="M11" s="8">
        <v>0</v>
      </c>
      <c r="N11" s="8"/>
      <c r="O11" s="8">
        <v>0</v>
      </c>
      <c r="P11" s="8"/>
      <c r="Q11" s="8">
        <v>25877083</v>
      </c>
      <c r="R11" s="8"/>
      <c r="S11" s="8">
        <v>1325</v>
      </c>
      <c r="T11" s="8"/>
      <c r="U11" s="8">
        <v>31642181692</v>
      </c>
      <c r="V11" s="8"/>
      <c r="W11" s="8">
        <v>34083126521.8988</v>
      </c>
      <c r="X11" s="8"/>
      <c r="Y11" s="15">
        <v>2.7698886162797428E-3</v>
      </c>
      <c r="AA11" s="11"/>
    </row>
    <row r="12" spans="1:27">
      <c r="A12" s="1" t="s">
        <v>18</v>
      </c>
      <c r="C12" s="8">
        <v>27150422</v>
      </c>
      <c r="D12" s="8"/>
      <c r="E12" s="8">
        <v>108043764114</v>
      </c>
      <c r="F12" s="8"/>
      <c r="G12" s="8">
        <v>85851617702.327103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27150422</v>
      </c>
      <c r="R12" s="8"/>
      <c r="S12" s="8">
        <v>3108</v>
      </c>
      <c r="T12" s="8"/>
      <c r="U12" s="8">
        <v>108043764114</v>
      </c>
      <c r="V12" s="8"/>
      <c r="W12" s="8">
        <v>83881429682.122803</v>
      </c>
      <c r="X12" s="8"/>
      <c r="Y12" s="15">
        <v>6.8169279319049304E-3</v>
      </c>
      <c r="AA12" s="11"/>
    </row>
    <row r="13" spans="1:27">
      <c r="A13" s="1" t="s">
        <v>19</v>
      </c>
      <c r="C13" s="8">
        <v>22759071</v>
      </c>
      <c r="D13" s="8"/>
      <c r="E13" s="8">
        <v>65119772358</v>
      </c>
      <c r="F13" s="8"/>
      <c r="G13" s="8">
        <v>71943221397.608994</v>
      </c>
      <c r="H13" s="8"/>
      <c r="I13" s="8">
        <v>9071797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31830868</v>
      </c>
      <c r="R13" s="8"/>
      <c r="S13" s="8">
        <v>3210</v>
      </c>
      <c r="T13" s="8"/>
      <c r="U13" s="8">
        <v>91065111778</v>
      </c>
      <c r="V13" s="8"/>
      <c r="W13" s="8">
        <v>101569132616.634</v>
      </c>
      <c r="X13" s="8"/>
      <c r="Y13" s="15">
        <v>8.2543831188568034E-3</v>
      </c>
      <c r="AA13" s="11"/>
    </row>
    <row r="14" spans="1:27">
      <c r="A14" s="1" t="s">
        <v>20</v>
      </c>
      <c r="C14" s="8">
        <v>58185301</v>
      </c>
      <c r="D14" s="8"/>
      <c r="E14" s="8">
        <v>313747573067</v>
      </c>
      <c r="F14" s="8"/>
      <c r="G14" s="8">
        <v>319271823493.95599</v>
      </c>
      <c r="H14" s="8"/>
      <c r="I14" s="8">
        <v>600000</v>
      </c>
      <c r="J14" s="8"/>
      <c r="K14" s="8">
        <v>3553294332</v>
      </c>
      <c r="L14" s="8"/>
      <c r="M14" s="8">
        <v>0</v>
      </c>
      <c r="N14" s="8"/>
      <c r="O14" s="8">
        <v>0</v>
      </c>
      <c r="P14" s="8"/>
      <c r="Q14" s="8">
        <v>58785301</v>
      </c>
      <c r="R14" s="8"/>
      <c r="S14" s="8">
        <v>6210</v>
      </c>
      <c r="T14" s="8"/>
      <c r="U14" s="8">
        <v>317300867399</v>
      </c>
      <c r="V14" s="8"/>
      <c r="W14" s="8">
        <v>362884631730.70099</v>
      </c>
      <c r="X14" s="8"/>
      <c r="Y14" s="15">
        <v>2.9491132798744709E-2</v>
      </c>
      <c r="AA14" s="11"/>
    </row>
    <row r="15" spans="1:27">
      <c r="A15" s="1" t="s">
        <v>21</v>
      </c>
      <c r="C15" s="8">
        <v>4372737</v>
      </c>
      <c r="D15" s="8"/>
      <c r="E15" s="8">
        <v>30164842327</v>
      </c>
      <c r="F15" s="8"/>
      <c r="G15" s="8">
        <v>30166231351.058998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4372737</v>
      </c>
      <c r="R15" s="8"/>
      <c r="S15" s="8">
        <v>7200</v>
      </c>
      <c r="T15" s="8"/>
      <c r="U15" s="8">
        <v>30164842327</v>
      </c>
      <c r="V15" s="8"/>
      <c r="W15" s="8">
        <v>31296378346.919998</v>
      </c>
      <c r="X15" s="8"/>
      <c r="Y15" s="15">
        <v>2.543413441199998E-3</v>
      </c>
      <c r="AA15" s="11"/>
    </row>
    <row r="16" spans="1:27">
      <c r="A16" s="1" t="s">
        <v>22</v>
      </c>
      <c r="C16" s="8">
        <v>5298636</v>
      </c>
      <c r="D16" s="8"/>
      <c r="E16" s="8">
        <v>62177955001</v>
      </c>
      <c r="F16" s="8"/>
      <c r="G16" s="8">
        <v>72317408159.934006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5298636</v>
      </c>
      <c r="R16" s="8"/>
      <c r="S16" s="8">
        <v>14150</v>
      </c>
      <c r="T16" s="8"/>
      <c r="U16" s="8">
        <v>62177955001</v>
      </c>
      <c r="V16" s="8"/>
      <c r="W16" s="8">
        <v>74529593988.570007</v>
      </c>
      <c r="X16" s="8"/>
      <c r="Y16" s="15">
        <v>6.0569171619936921E-3</v>
      </c>
      <c r="AA16" s="11"/>
    </row>
    <row r="17" spans="1:27">
      <c r="A17" s="1" t="s">
        <v>23</v>
      </c>
      <c r="C17" s="8">
        <v>25973520</v>
      </c>
      <c r="D17" s="8"/>
      <c r="E17" s="8">
        <v>110389459462</v>
      </c>
      <c r="F17" s="8"/>
      <c r="G17" s="8">
        <v>119541866084.28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25973520</v>
      </c>
      <c r="R17" s="8"/>
      <c r="S17" s="8">
        <v>4800</v>
      </c>
      <c r="T17" s="8"/>
      <c r="U17" s="8">
        <v>110389459462</v>
      </c>
      <c r="V17" s="8"/>
      <c r="W17" s="8">
        <v>123931092268.8</v>
      </c>
      <c r="X17" s="8"/>
      <c r="Y17" s="15">
        <v>1.0071708693094962E-2</v>
      </c>
      <c r="AA17" s="11"/>
    </row>
    <row r="18" spans="1:27">
      <c r="A18" s="1" t="s">
        <v>24</v>
      </c>
      <c r="C18" s="8">
        <v>14773018</v>
      </c>
      <c r="D18" s="8"/>
      <c r="E18" s="8">
        <v>105749074218</v>
      </c>
      <c r="F18" s="8"/>
      <c r="G18" s="8">
        <v>187675814978.26199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14773018</v>
      </c>
      <c r="R18" s="8"/>
      <c r="S18" s="8">
        <v>12440</v>
      </c>
      <c r="T18" s="8"/>
      <c r="U18" s="8">
        <v>105749074218</v>
      </c>
      <c r="V18" s="8"/>
      <c r="W18" s="8">
        <v>182682874673.67599</v>
      </c>
      <c r="X18" s="8"/>
      <c r="Y18" s="15">
        <v>1.4846384900245466E-2</v>
      </c>
      <c r="AA18" s="11"/>
    </row>
    <row r="19" spans="1:27">
      <c r="A19" s="1" t="s">
        <v>25</v>
      </c>
      <c r="C19" s="8">
        <v>1800000</v>
      </c>
      <c r="D19" s="8"/>
      <c r="E19" s="8">
        <v>153074304824</v>
      </c>
      <c r="F19" s="8"/>
      <c r="G19" s="8">
        <v>126323874000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1800000</v>
      </c>
      <c r="R19" s="8"/>
      <c r="S19" s="8">
        <v>70350</v>
      </c>
      <c r="T19" s="8"/>
      <c r="U19" s="8">
        <v>153074304824</v>
      </c>
      <c r="V19" s="8"/>
      <c r="W19" s="8">
        <v>125876551500</v>
      </c>
      <c r="X19" s="8"/>
      <c r="Y19" s="15">
        <v>1.0229813477715436E-2</v>
      </c>
      <c r="AA19" s="11"/>
    </row>
    <row r="20" spans="1:27">
      <c r="A20" s="1" t="s">
        <v>26</v>
      </c>
      <c r="C20" s="8">
        <v>980000</v>
      </c>
      <c r="D20" s="8"/>
      <c r="E20" s="8">
        <v>40822932325</v>
      </c>
      <c r="F20" s="8"/>
      <c r="G20" s="8">
        <v>90471075030</v>
      </c>
      <c r="H20" s="8"/>
      <c r="I20" s="8">
        <v>3038000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4018000</v>
      </c>
      <c r="R20" s="8"/>
      <c r="S20" s="8">
        <v>23044</v>
      </c>
      <c r="T20" s="8"/>
      <c r="U20" s="8">
        <v>40822932325</v>
      </c>
      <c r="V20" s="8"/>
      <c r="W20" s="8">
        <v>92039876787.600006</v>
      </c>
      <c r="X20" s="8"/>
      <c r="Y20" s="15">
        <v>7.4799536595905134E-3</v>
      </c>
      <c r="AA20" s="11"/>
    </row>
    <row r="21" spans="1:27">
      <c r="A21" s="1" t="s">
        <v>27</v>
      </c>
      <c r="C21" s="8">
        <v>79023120</v>
      </c>
      <c r="D21" s="8"/>
      <c r="E21" s="8">
        <v>120100244591</v>
      </c>
      <c r="F21" s="8"/>
      <c r="G21" s="8">
        <v>175958568656.64001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79023120</v>
      </c>
      <c r="R21" s="8"/>
      <c r="S21" s="8">
        <v>2174</v>
      </c>
      <c r="T21" s="8"/>
      <c r="U21" s="8">
        <v>120100244591</v>
      </c>
      <c r="V21" s="8"/>
      <c r="W21" s="8">
        <v>170774075115.86401</v>
      </c>
      <c r="X21" s="8"/>
      <c r="Y21" s="15">
        <v>1.387857320880493E-2</v>
      </c>
      <c r="AA21" s="11"/>
    </row>
    <row r="22" spans="1:27">
      <c r="A22" s="1" t="s">
        <v>28</v>
      </c>
      <c r="C22" s="8">
        <v>3692289</v>
      </c>
      <c r="D22" s="8"/>
      <c r="E22" s="8">
        <v>309296815062</v>
      </c>
      <c r="F22" s="8"/>
      <c r="G22" s="8">
        <v>704664713847.59497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3692289</v>
      </c>
      <c r="R22" s="8"/>
      <c r="S22" s="8">
        <v>185930</v>
      </c>
      <c r="T22" s="8"/>
      <c r="U22" s="8">
        <v>309296815062</v>
      </c>
      <c r="V22" s="8"/>
      <c r="W22" s="8">
        <v>682422575372.06799</v>
      </c>
      <c r="X22" s="8"/>
      <c r="Y22" s="15">
        <v>5.5459540127602396E-2</v>
      </c>
      <c r="AA22" s="11"/>
    </row>
    <row r="23" spans="1:27">
      <c r="A23" s="1" t="s">
        <v>29</v>
      </c>
      <c r="C23" s="8">
        <v>18989479</v>
      </c>
      <c r="D23" s="8"/>
      <c r="E23" s="8">
        <v>188070412753</v>
      </c>
      <c r="F23" s="8"/>
      <c r="G23" s="8">
        <v>168567069987.55301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18989479</v>
      </c>
      <c r="R23" s="8"/>
      <c r="S23" s="8">
        <v>8610</v>
      </c>
      <c r="T23" s="8"/>
      <c r="U23" s="8">
        <v>188070412753</v>
      </c>
      <c r="V23" s="8"/>
      <c r="W23" s="8">
        <v>162526592675.569</v>
      </c>
      <c r="X23" s="8"/>
      <c r="Y23" s="15">
        <v>1.3208311702435721E-2</v>
      </c>
      <c r="AA23" s="11"/>
    </row>
    <row r="24" spans="1:27">
      <c r="A24" s="1" t="s">
        <v>30</v>
      </c>
      <c r="C24" s="8">
        <v>372866</v>
      </c>
      <c r="D24" s="8"/>
      <c r="E24" s="8">
        <v>60855793914</v>
      </c>
      <c r="F24" s="8"/>
      <c r="G24" s="8">
        <v>36953550495.809998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372866</v>
      </c>
      <c r="R24" s="8"/>
      <c r="S24" s="8">
        <v>103000</v>
      </c>
      <c r="T24" s="8"/>
      <c r="U24" s="8">
        <v>60855793914</v>
      </c>
      <c r="V24" s="8"/>
      <c r="W24" s="8">
        <v>38176687071.900002</v>
      </c>
      <c r="X24" s="8"/>
      <c r="Y24" s="15">
        <v>3.1025666280875774E-3</v>
      </c>
      <c r="AA24" s="11"/>
    </row>
    <row r="25" spans="1:27">
      <c r="A25" s="1" t="s">
        <v>31</v>
      </c>
      <c r="C25" s="8">
        <v>600000</v>
      </c>
      <c r="D25" s="8"/>
      <c r="E25" s="8">
        <v>41350200000</v>
      </c>
      <c r="F25" s="8"/>
      <c r="G25" s="8">
        <v>37485625500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600000</v>
      </c>
      <c r="R25" s="8"/>
      <c r="S25" s="8">
        <v>56800</v>
      </c>
      <c r="T25" s="8"/>
      <c r="U25" s="8">
        <v>41350200000</v>
      </c>
      <c r="V25" s="8"/>
      <c r="W25" s="8">
        <v>33877224000</v>
      </c>
      <c r="X25" s="8"/>
      <c r="Y25" s="15">
        <v>2.7531552027208568E-3</v>
      </c>
      <c r="AA25" s="11"/>
    </row>
    <row r="26" spans="1:27">
      <c r="A26" s="1" t="s">
        <v>32</v>
      </c>
      <c r="C26" s="8">
        <v>1721589</v>
      </c>
      <c r="D26" s="8"/>
      <c r="E26" s="8">
        <v>45584668246</v>
      </c>
      <c r="F26" s="8"/>
      <c r="G26" s="8">
        <v>149742735226.875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1721589</v>
      </c>
      <c r="R26" s="8"/>
      <c r="S26" s="8">
        <v>89060</v>
      </c>
      <c r="T26" s="8"/>
      <c r="U26" s="8">
        <v>45584668246</v>
      </c>
      <c r="V26" s="8"/>
      <c r="W26" s="8">
        <v>152412434277.77701</v>
      </c>
      <c r="X26" s="8"/>
      <c r="Y26" s="15">
        <v>1.2386348019283174E-2</v>
      </c>
      <c r="AA26" s="11"/>
    </row>
    <row r="27" spans="1:27">
      <c r="A27" s="1" t="s">
        <v>33</v>
      </c>
      <c r="C27" s="8">
        <v>1300000</v>
      </c>
      <c r="D27" s="8"/>
      <c r="E27" s="8">
        <v>62673593805</v>
      </c>
      <c r="F27" s="8"/>
      <c r="G27" s="8">
        <v>47710423800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1300000</v>
      </c>
      <c r="R27" s="8"/>
      <c r="S27" s="8">
        <v>35980</v>
      </c>
      <c r="T27" s="8"/>
      <c r="U27" s="8">
        <v>62673593805</v>
      </c>
      <c r="V27" s="8"/>
      <c r="W27" s="8">
        <v>46495694700</v>
      </c>
      <c r="X27" s="8"/>
      <c r="Y27" s="15">
        <v>3.7786408876779739E-3</v>
      </c>
      <c r="AA27" s="11"/>
    </row>
    <row r="28" spans="1:27">
      <c r="A28" s="1" t="s">
        <v>34</v>
      </c>
      <c r="C28" s="8">
        <v>1922195</v>
      </c>
      <c r="D28" s="8"/>
      <c r="E28" s="8">
        <v>44583518064</v>
      </c>
      <c r="F28" s="8"/>
      <c r="G28" s="8">
        <v>130600305181.91299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1922195</v>
      </c>
      <c r="R28" s="8"/>
      <c r="S28" s="8">
        <v>68000</v>
      </c>
      <c r="T28" s="8"/>
      <c r="U28" s="8">
        <v>44583518064</v>
      </c>
      <c r="V28" s="8"/>
      <c r="W28" s="8">
        <v>129931539903</v>
      </c>
      <c r="X28" s="8"/>
      <c r="Y28" s="15">
        <v>1.0559356784412945E-2</v>
      </c>
      <c r="AA28" s="11"/>
    </row>
    <row r="29" spans="1:27">
      <c r="A29" s="1" t="s">
        <v>35</v>
      </c>
      <c r="C29" s="8">
        <v>2941548</v>
      </c>
      <c r="D29" s="8"/>
      <c r="E29" s="8">
        <v>43406214916</v>
      </c>
      <c r="F29" s="8"/>
      <c r="G29" s="8">
        <v>51375484519.758003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2941548</v>
      </c>
      <c r="R29" s="8"/>
      <c r="S29" s="8">
        <v>16800</v>
      </c>
      <c r="T29" s="8"/>
      <c r="U29" s="8">
        <v>43406214916</v>
      </c>
      <c r="V29" s="8"/>
      <c r="W29" s="8">
        <v>49123969261.919998</v>
      </c>
      <c r="X29" s="8"/>
      <c r="Y29" s="15">
        <v>3.9922371311106979E-3</v>
      </c>
      <c r="AA29" s="11"/>
    </row>
    <row r="30" spans="1:27">
      <c r="A30" s="1" t="s">
        <v>36</v>
      </c>
      <c r="C30" s="8">
        <v>467290</v>
      </c>
      <c r="D30" s="8"/>
      <c r="E30" s="8">
        <v>34026873291</v>
      </c>
      <c r="F30" s="8"/>
      <c r="G30" s="8">
        <v>52164430831.349998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467290</v>
      </c>
      <c r="R30" s="8"/>
      <c r="S30" s="8">
        <v>102850</v>
      </c>
      <c r="T30" s="8"/>
      <c r="U30" s="8">
        <v>34026873291</v>
      </c>
      <c r="V30" s="8"/>
      <c r="W30" s="8">
        <v>47774814879.824997</v>
      </c>
      <c r="X30" s="8"/>
      <c r="Y30" s="15">
        <v>3.8825932179512696E-3</v>
      </c>
      <c r="AA30" s="11"/>
    </row>
    <row r="31" spans="1:27">
      <c r="A31" s="1" t="s">
        <v>37</v>
      </c>
      <c r="C31" s="8">
        <v>918002</v>
      </c>
      <c r="D31" s="8"/>
      <c r="E31" s="8">
        <v>23716706970</v>
      </c>
      <c r="F31" s="8"/>
      <c r="G31" s="8">
        <v>61322680480.32</v>
      </c>
      <c r="H31" s="8"/>
      <c r="I31" s="8">
        <v>0</v>
      </c>
      <c r="J31" s="8"/>
      <c r="K31" s="8">
        <v>0</v>
      </c>
      <c r="L31" s="8"/>
      <c r="M31" s="8">
        <v>-749351</v>
      </c>
      <c r="N31" s="8"/>
      <c r="O31" s="8">
        <v>49396208756</v>
      </c>
      <c r="P31" s="8"/>
      <c r="Q31" s="8">
        <v>168651</v>
      </c>
      <c r="R31" s="8"/>
      <c r="S31" s="8">
        <v>65650</v>
      </c>
      <c r="T31" s="8"/>
      <c r="U31" s="8">
        <v>4357121602</v>
      </c>
      <c r="V31" s="8"/>
      <c r="W31" s="8">
        <v>11006060118.0075</v>
      </c>
      <c r="X31" s="8"/>
      <c r="Y31" s="15">
        <v>8.9444730404565826E-4</v>
      </c>
      <c r="AA31" s="11"/>
    </row>
    <row r="32" spans="1:27">
      <c r="A32" s="1" t="s">
        <v>38</v>
      </c>
      <c r="C32" s="8">
        <v>3899999</v>
      </c>
      <c r="D32" s="8"/>
      <c r="E32" s="8">
        <v>5734559207</v>
      </c>
      <c r="F32" s="8"/>
      <c r="G32" s="8">
        <v>18317851678.1138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3899999</v>
      </c>
      <c r="R32" s="8"/>
      <c r="S32" s="8">
        <v>4630</v>
      </c>
      <c r="T32" s="8"/>
      <c r="U32" s="8">
        <v>5734559207</v>
      </c>
      <c r="V32" s="8"/>
      <c r="W32" s="8">
        <v>17949556247.5485</v>
      </c>
      <c r="X32" s="8"/>
      <c r="Y32" s="15">
        <v>1.4587356440264648E-3</v>
      </c>
      <c r="AA32" s="11"/>
    </row>
    <row r="33" spans="1:27">
      <c r="A33" s="1" t="s">
        <v>39</v>
      </c>
      <c r="C33" s="8">
        <v>11907787</v>
      </c>
      <c r="D33" s="8"/>
      <c r="E33" s="8">
        <v>43187202972</v>
      </c>
      <c r="F33" s="8"/>
      <c r="G33" s="8">
        <v>59184678336.75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11907787</v>
      </c>
      <c r="R33" s="8"/>
      <c r="S33" s="8">
        <v>4979</v>
      </c>
      <c r="T33" s="8"/>
      <c r="U33" s="8">
        <v>43187202972</v>
      </c>
      <c r="V33" s="8"/>
      <c r="W33" s="8">
        <v>58936102687.735603</v>
      </c>
      <c r="X33" s="8"/>
      <c r="Y33" s="15">
        <v>4.7896556619524064E-3</v>
      </c>
      <c r="AA33" s="11"/>
    </row>
    <row r="34" spans="1:27">
      <c r="A34" s="1" t="s">
        <v>40</v>
      </c>
      <c r="C34" s="8">
        <v>4200000</v>
      </c>
      <c r="D34" s="8"/>
      <c r="E34" s="8">
        <v>38993150244</v>
      </c>
      <c r="F34" s="8"/>
      <c r="G34" s="8">
        <v>76402683000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4200000</v>
      </c>
      <c r="R34" s="8"/>
      <c r="S34" s="8">
        <v>18160</v>
      </c>
      <c r="T34" s="8"/>
      <c r="U34" s="8">
        <v>38993150244</v>
      </c>
      <c r="V34" s="8"/>
      <c r="W34" s="8">
        <v>75818181600</v>
      </c>
      <c r="X34" s="8"/>
      <c r="Y34" s="15">
        <v>6.1616388973569592E-3</v>
      </c>
      <c r="AA34" s="11"/>
    </row>
    <row r="35" spans="1:27">
      <c r="A35" s="1" t="s">
        <v>41</v>
      </c>
      <c r="C35" s="8">
        <v>104300</v>
      </c>
      <c r="D35" s="8"/>
      <c r="E35" s="8">
        <v>128853321519</v>
      </c>
      <c r="F35" s="8"/>
      <c r="G35" s="8">
        <v>148338691865.875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104300</v>
      </c>
      <c r="R35" s="8"/>
      <c r="S35" s="8">
        <v>1496000</v>
      </c>
      <c r="T35" s="8"/>
      <c r="U35" s="8">
        <v>128853321519</v>
      </c>
      <c r="V35" s="8"/>
      <c r="W35" s="8">
        <v>155837759000</v>
      </c>
      <c r="X35" s="8"/>
      <c r="Y35" s="15">
        <v>1.2664719428345399E-2</v>
      </c>
      <c r="AA35" s="11"/>
    </row>
    <row r="36" spans="1:27">
      <c r="A36" s="1" t="s">
        <v>42</v>
      </c>
      <c r="C36" s="8">
        <v>75000</v>
      </c>
      <c r="D36" s="8"/>
      <c r="E36" s="8">
        <v>101752031250</v>
      </c>
      <c r="F36" s="8"/>
      <c r="G36" s="8">
        <v>106853765625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75000</v>
      </c>
      <c r="R36" s="8"/>
      <c r="S36" s="8">
        <v>1501000</v>
      </c>
      <c r="T36" s="8"/>
      <c r="U36" s="8">
        <v>101752031250</v>
      </c>
      <c r="V36" s="8"/>
      <c r="W36" s="8">
        <v>112434281250</v>
      </c>
      <c r="X36" s="8"/>
      <c r="Y36" s="15">
        <v>9.1373787411748245E-3</v>
      </c>
      <c r="AA36" s="11"/>
    </row>
    <row r="37" spans="1:27">
      <c r="A37" s="1" t="s">
        <v>43</v>
      </c>
      <c r="C37" s="8">
        <v>114900</v>
      </c>
      <c r="D37" s="8"/>
      <c r="E37" s="8">
        <v>146401433417</v>
      </c>
      <c r="F37" s="8"/>
      <c r="G37" s="8">
        <v>163757117612.25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114900</v>
      </c>
      <c r="R37" s="8"/>
      <c r="S37" s="8">
        <v>1491500</v>
      </c>
      <c r="T37" s="8"/>
      <c r="U37" s="8">
        <v>146401433417</v>
      </c>
      <c r="V37" s="8"/>
      <c r="W37" s="8">
        <v>171159133312.5</v>
      </c>
      <c r="X37" s="8"/>
      <c r="Y37" s="15">
        <v>1.3909866356597047E-2</v>
      </c>
      <c r="AA37" s="11"/>
    </row>
    <row r="38" spans="1:27">
      <c r="A38" s="1" t="s">
        <v>44</v>
      </c>
      <c r="C38" s="8">
        <v>10367954</v>
      </c>
      <c r="D38" s="8"/>
      <c r="E38" s="8">
        <v>40910032734</v>
      </c>
      <c r="F38" s="8"/>
      <c r="G38" s="8">
        <v>46058696826.765297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10367954</v>
      </c>
      <c r="R38" s="8"/>
      <c r="S38" s="8">
        <v>4184</v>
      </c>
      <c r="T38" s="8"/>
      <c r="U38" s="8">
        <v>40910032734</v>
      </c>
      <c r="V38" s="8"/>
      <c r="W38" s="8">
        <v>43121411394.760803</v>
      </c>
      <c r="X38" s="8"/>
      <c r="Y38" s="15">
        <v>3.5044175440748079E-3</v>
      </c>
      <c r="AA38" s="11"/>
    </row>
    <row r="39" spans="1:27">
      <c r="A39" s="1" t="s">
        <v>45</v>
      </c>
      <c r="C39" s="8">
        <v>4000000</v>
      </c>
      <c r="D39" s="8"/>
      <c r="E39" s="8">
        <v>34361936402</v>
      </c>
      <c r="F39" s="8"/>
      <c r="G39" s="8">
        <v>40119858000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4000000</v>
      </c>
      <c r="R39" s="8"/>
      <c r="S39" s="8">
        <v>9970</v>
      </c>
      <c r="T39" s="8"/>
      <c r="U39" s="8">
        <v>34361936402</v>
      </c>
      <c r="V39" s="8"/>
      <c r="W39" s="8">
        <v>39642714000</v>
      </c>
      <c r="X39" s="8"/>
      <c r="Y39" s="15">
        <v>3.2217086116346173E-3</v>
      </c>
      <c r="AA39" s="11"/>
    </row>
    <row r="40" spans="1:27">
      <c r="A40" s="1" t="s">
        <v>46</v>
      </c>
      <c r="C40" s="8">
        <v>9071797</v>
      </c>
      <c r="D40" s="8"/>
      <c r="E40" s="8">
        <v>16873542420</v>
      </c>
      <c r="F40" s="8"/>
      <c r="G40" s="8">
        <v>18035639615.700001</v>
      </c>
      <c r="H40" s="8"/>
      <c r="I40" s="8">
        <v>0</v>
      </c>
      <c r="J40" s="8"/>
      <c r="K40" s="8">
        <v>0</v>
      </c>
      <c r="L40" s="8"/>
      <c r="M40" s="8">
        <v>-9071797</v>
      </c>
      <c r="N40" s="8"/>
      <c r="O40" s="8">
        <v>0</v>
      </c>
      <c r="P40" s="8"/>
      <c r="Q40" s="8">
        <v>0</v>
      </c>
      <c r="R40" s="8"/>
      <c r="S40" s="8">
        <v>0</v>
      </c>
      <c r="T40" s="8"/>
      <c r="U40" s="8">
        <v>0</v>
      </c>
      <c r="V40" s="8"/>
      <c r="W40" s="8">
        <v>0</v>
      </c>
      <c r="X40" s="8"/>
      <c r="Y40" s="15">
        <v>0</v>
      </c>
      <c r="AA40" s="11"/>
    </row>
    <row r="41" spans="1:27">
      <c r="A41" s="1" t="s">
        <v>47</v>
      </c>
      <c r="C41" s="8">
        <v>2339999</v>
      </c>
      <c r="D41" s="8"/>
      <c r="E41" s="8">
        <v>1097459531</v>
      </c>
      <c r="F41" s="8"/>
      <c r="G41" s="8">
        <v>8664633122.1637497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2339999</v>
      </c>
      <c r="R41" s="8"/>
      <c r="S41" s="8">
        <v>3221</v>
      </c>
      <c r="T41" s="8"/>
      <c r="U41" s="8">
        <v>1097459531</v>
      </c>
      <c r="V41" s="8"/>
      <c r="W41" s="8">
        <v>7492290815.1649504</v>
      </c>
      <c r="X41" s="8"/>
      <c r="Y41" s="15">
        <v>6.0888812607754026E-4</v>
      </c>
      <c r="AA41" s="11"/>
    </row>
    <row r="42" spans="1:27">
      <c r="A42" s="1" t="s">
        <v>48</v>
      </c>
      <c r="C42" s="8">
        <v>11423673</v>
      </c>
      <c r="D42" s="8"/>
      <c r="E42" s="8">
        <v>31404974554</v>
      </c>
      <c r="F42" s="8"/>
      <c r="G42" s="8">
        <v>27287752255.996899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11423673</v>
      </c>
      <c r="R42" s="8"/>
      <c r="S42" s="8">
        <v>1924</v>
      </c>
      <c r="T42" s="8"/>
      <c r="U42" s="8">
        <v>31404974554</v>
      </c>
      <c r="V42" s="8"/>
      <c r="W42" s="8">
        <v>21848370928.230598</v>
      </c>
      <c r="X42" s="8"/>
      <c r="Y42" s="15">
        <v>1.7755869280208197E-3</v>
      </c>
      <c r="AA42" s="11"/>
    </row>
    <row r="43" spans="1:27">
      <c r="A43" s="1" t="s">
        <v>49</v>
      </c>
      <c r="C43" s="8">
        <v>27533012</v>
      </c>
      <c r="D43" s="8"/>
      <c r="E43" s="8">
        <v>166114403441</v>
      </c>
      <c r="F43" s="8"/>
      <c r="G43" s="8">
        <v>102524987907.436</v>
      </c>
      <c r="H43" s="8"/>
      <c r="I43" s="8">
        <v>1450266</v>
      </c>
      <c r="J43" s="8"/>
      <c r="K43" s="8">
        <v>4984412275</v>
      </c>
      <c r="L43" s="8"/>
      <c r="M43" s="8">
        <v>0</v>
      </c>
      <c r="N43" s="8"/>
      <c r="O43" s="8">
        <v>0</v>
      </c>
      <c r="P43" s="8"/>
      <c r="Q43" s="8">
        <v>28983278</v>
      </c>
      <c r="R43" s="8"/>
      <c r="S43" s="8">
        <v>3450</v>
      </c>
      <c r="T43" s="8"/>
      <c r="U43" s="8">
        <v>171098815716</v>
      </c>
      <c r="V43" s="8"/>
      <c r="W43" s="8">
        <v>99397354860.854996</v>
      </c>
      <c r="X43" s="8"/>
      <c r="Y43" s="15">
        <v>8.0778857403385283E-3</v>
      </c>
      <c r="AA43" s="11"/>
    </row>
    <row r="44" spans="1:27">
      <c r="A44" s="1" t="s">
        <v>50</v>
      </c>
      <c r="C44" s="8">
        <v>9699863</v>
      </c>
      <c r="D44" s="8"/>
      <c r="E44" s="8">
        <v>56310288774</v>
      </c>
      <c r="F44" s="8"/>
      <c r="G44" s="8">
        <v>80126256653.8965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9699863</v>
      </c>
      <c r="R44" s="8"/>
      <c r="S44" s="8">
        <v>8730</v>
      </c>
      <c r="T44" s="8"/>
      <c r="U44" s="8">
        <v>56310288774</v>
      </c>
      <c r="V44" s="8"/>
      <c r="W44" s="8">
        <v>84175959156.259506</v>
      </c>
      <c r="X44" s="8"/>
      <c r="Y44" s="15">
        <v>6.8408639354592396E-3</v>
      </c>
      <c r="AA44" s="11"/>
    </row>
    <row r="45" spans="1:27">
      <c r="A45" s="1" t="s">
        <v>51</v>
      </c>
      <c r="C45" s="8">
        <v>2174004</v>
      </c>
      <c r="D45" s="8"/>
      <c r="E45" s="8">
        <v>55373907789</v>
      </c>
      <c r="F45" s="8"/>
      <c r="G45" s="8">
        <v>49099480323.264</v>
      </c>
      <c r="H45" s="8"/>
      <c r="I45" s="8">
        <v>117672</v>
      </c>
      <c r="J45" s="8"/>
      <c r="K45" s="8">
        <v>2627405160</v>
      </c>
      <c r="L45" s="8"/>
      <c r="M45" s="8">
        <v>0</v>
      </c>
      <c r="N45" s="8"/>
      <c r="O45" s="8">
        <v>0</v>
      </c>
      <c r="P45" s="8"/>
      <c r="Q45" s="8">
        <v>2291676</v>
      </c>
      <c r="R45" s="8"/>
      <c r="S45" s="8">
        <v>11890</v>
      </c>
      <c r="T45" s="8"/>
      <c r="U45" s="8">
        <v>30148282845</v>
      </c>
      <c r="V45" s="8"/>
      <c r="W45" s="8">
        <v>27085901875.542</v>
      </c>
      <c r="X45" s="8"/>
      <c r="Y45" s="15">
        <v>2.2012338339479961E-3</v>
      </c>
      <c r="AA45" s="11"/>
    </row>
    <row r="46" spans="1:27">
      <c r="A46" s="1" t="s">
        <v>52</v>
      </c>
      <c r="C46" s="8">
        <v>4294801</v>
      </c>
      <c r="D46" s="8"/>
      <c r="E46" s="8">
        <v>36629278030</v>
      </c>
      <c r="F46" s="8"/>
      <c r="G46" s="8">
        <v>48712107517.510498</v>
      </c>
      <c r="H46" s="8"/>
      <c r="I46" s="8">
        <v>402790</v>
      </c>
      <c r="J46" s="8"/>
      <c r="K46" s="8">
        <v>4285579389</v>
      </c>
      <c r="L46" s="8"/>
      <c r="M46" s="8">
        <v>0</v>
      </c>
      <c r="N46" s="8"/>
      <c r="O46" s="8">
        <v>0</v>
      </c>
      <c r="P46" s="8"/>
      <c r="Q46" s="8">
        <v>4697591</v>
      </c>
      <c r="R46" s="8"/>
      <c r="S46" s="8">
        <v>10620</v>
      </c>
      <c r="T46" s="8"/>
      <c r="U46" s="8">
        <v>40914857419</v>
      </c>
      <c r="V46" s="8"/>
      <c r="W46" s="8">
        <v>49591580342.301003</v>
      </c>
      <c r="X46" s="8"/>
      <c r="Y46" s="15">
        <v>4.0302392377414209E-3</v>
      </c>
      <c r="AA46" s="11"/>
    </row>
    <row r="47" spans="1:27">
      <c r="A47" s="1" t="s">
        <v>53</v>
      </c>
      <c r="C47" s="8">
        <v>8595000</v>
      </c>
      <c r="D47" s="8"/>
      <c r="E47" s="8">
        <v>22461797733</v>
      </c>
      <c r="F47" s="8"/>
      <c r="G47" s="8">
        <v>22043158155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8595000</v>
      </c>
      <c r="R47" s="8"/>
      <c r="S47" s="8">
        <v>2220</v>
      </c>
      <c r="T47" s="8"/>
      <c r="U47" s="8">
        <v>22461797733</v>
      </c>
      <c r="V47" s="8"/>
      <c r="W47" s="8">
        <v>18967368645</v>
      </c>
      <c r="X47" s="8"/>
      <c r="Y47" s="15">
        <v>1.5414518517487205E-3</v>
      </c>
      <c r="AA47" s="11"/>
    </row>
    <row r="48" spans="1:27">
      <c r="A48" s="1" t="s">
        <v>54</v>
      </c>
      <c r="C48" s="8">
        <v>97245</v>
      </c>
      <c r="D48" s="8"/>
      <c r="E48" s="8">
        <v>36028060448</v>
      </c>
      <c r="F48" s="8"/>
      <c r="G48" s="8">
        <v>55849008122.4375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97245</v>
      </c>
      <c r="R48" s="8"/>
      <c r="S48" s="8">
        <v>562660</v>
      </c>
      <c r="T48" s="8"/>
      <c r="U48" s="8">
        <v>36028060448</v>
      </c>
      <c r="V48" s="8"/>
      <c r="W48" s="8">
        <v>54390312263.385002</v>
      </c>
      <c r="X48" s="8"/>
      <c r="Y48" s="15">
        <v>4.4202255528832711E-3</v>
      </c>
      <c r="AA48" s="11"/>
    </row>
    <row r="49" spans="1:27">
      <c r="A49" s="1" t="s">
        <v>55</v>
      </c>
      <c r="C49" s="8">
        <v>8868106</v>
      </c>
      <c r="D49" s="8"/>
      <c r="E49" s="8">
        <v>65854388596</v>
      </c>
      <c r="F49" s="8"/>
      <c r="G49" s="8">
        <v>36107635791.052803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8868106</v>
      </c>
      <c r="R49" s="8"/>
      <c r="S49" s="8">
        <v>4874</v>
      </c>
      <c r="T49" s="8"/>
      <c r="U49" s="8">
        <v>65854388596</v>
      </c>
      <c r="V49" s="8"/>
      <c r="W49" s="8">
        <v>42965970909.568199</v>
      </c>
      <c r="X49" s="8"/>
      <c r="Y49" s="15">
        <v>3.4917851105400687E-3</v>
      </c>
      <c r="AA49" s="11"/>
    </row>
    <row r="50" spans="1:27">
      <c r="A50" s="1" t="s">
        <v>56</v>
      </c>
      <c r="C50" s="8">
        <v>1300000</v>
      </c>
      <c r="D50" s="8"/>
      <c r="E50" s="8">
        <v>30415774032</v>
      </c>
      <c r="F50" s="8"/>
      <c r="G50" s="8">
        <v>29411951400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1300000</v>
      </c>
      <c r="R50" s="8"/>
      <c r="S50" s="8">
        <v>22400</v>
      </c>
      <c r="T50" s="8"/>
      <c r="U50" s="8">
        <v>30415774032</v>
      </c>
      <c r="V50" s="8"/>
      <c r="W50" s="8">
        <v>28946736000</v>
      </c>
      <c r="X50" s="8"/>
      <c r="Y50" s="15">
        <v>2.3524612530290887E-3</v>
      </c>
      <c r="AA50" s="11"/>
    </row>
    <row r="51" spans="1:27">
      <c r="A51" s="1" t="s">
        <v>57</v>
      </c>
      <c r="C51" s="8">
        <v>188619023</v>
      </c>
      <c r="D51" s="8"/>
      <c r="E51" s="8">
        <v>192172090415</v>
      </c>
      <c r="F51" s="8"/>
      <c r="G51" s="8">
        <v>170997026709.59299</v>
      </c>
      <c r="H51" s="8"/>
      <c r="I51" s="8">
        <v>12840000</v>
      </c>
      <c r="J51" s="8"/>
      <c r="K51" s="8">
        <v>11338992585</v>
      </c>
      <c r="L51" s="8"/>
      <c r="M51" s="8">
        <v>0</v>
      </c>
      <c r="N51" s="8"/>
      <c r="O51" s="8">
        <v>0</v>
      </c>
      <c r="P51" s="8"/>
      <c r="Q51" s="8">
        <v>201459023</v>
      </c>
      <c r="R51" s="8"/>
      <c r="S51" s="8">
        <v>879</v>
      </c>
      <c r="T51" s="8"/>
      <c r="U51" s="8">
        <v>203511083000</v>
      </c>
      <c r="V51" s="8"/>
      <c r="W51" s="8">
        <v>176028840453.759</v>
      </c>
      <c r="X51" s="8"/>
      <c r="Y51" s="15">
        <v>1.4305620729850421E-2</v>
      </c>
      <c r="AA51" s="11"/>
    </row>
    <row r="52" spans="1:27">
      <c r="A52" s="1" t="s">
        <v>58</v>
      </c>
      <c r="C52" s="8">
        <v>23343333</v>
      </c>
      <c r="D52" s="8"/>
      <c r="E52" s="8">
        <v>74871462774</v>
      </c>
      <c r="F52" s="8"/>
      <c r="G52" s="8">
        <v>75832110471.148193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23343333</v>
      </c>
      <c r="R52" s="8"/>
      <c r="S52" s="8">
        <v>2951</v>
      </c>
      <c r="T52" s="8"/>
      <c r="U52" s="8">
        <v>74871462774</v>
      </c>
      <c r="V52" s="8"/>
      <c r="W52" s="8">
        <v>68476302937.686096</v>
      </c>
      <c r="X52" s="8"/>
      <c r="Y52" s="15">
        <v>5.5649745591899724E-3</v>
      </c>
      <c r="AA52" s="11"/>
    </row>
    <row r="53" spans="1:27">
      <c r="A53" s="1" t="s">
        <v>59</v>
      </c>
      <c r="C53" s="8">
        <v>43839672</v>
      </c>
      <c r="D53" s="8"/>
      <c r="E53" s="8">
        <v>241843903260</v>
      </c>
      <c r="F53" s="8"/>
      <c r="G53" s="8">
        <v>208742576308.164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43839672</v>
      </c>
      <c r="R53" s="8"/>
      <c r="S53" s="8">
        <v>5000</v>
      </c>
      <c r="T53" s="8"/>
      <c r="U53" s="8">
        <v>241843903260</v>
      </c>
      <c r="V53" s="8"/>
      <c r="W53" s="8">
        <v>217894129758</v>
      </c>
      <c r="X53" s="8"/>
      <c r="Y53" s="15">
        <v>1.770795496660444E-2</v>
      </c>
      <c r="AA53" s="11"/>
    </row>
    <row r="54" spans="1:27">
      <c r="A54" s="1" t="s">
        <v>60</v>
      </c>
      <c r="C54" s="8">
        <v>72951576</v>
      </c>
      <c r="D54" s="8"/>
      <c r="E54" s="8">
        <v>266295583774</v>
      </c>
      <c r="F54" s="8"/>
      <c r="G54" s="8">
        <v>290070056491.20001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72951576</v>
      </c>
      <c r="R54" s="8"/>
      <c r="S54" s="8">
        <v>3734</v>
      </c>
      <c r="T54" s="8"/>
      <c r="U54" s="8">
        <v>266295583774</v>
      </c>
      <c r="V54" s="8"/>
      <c r="W54" s="8">
        <v>270780397734.535</v>
      </c>
      <c r="X54" s="8"/>
      <c r="Y54" s="15">
        <v>2.2005948917705239E-2</v>
      </c>
      <c r="AA54" s="11"/>
    </row>
    <row r="55" spans="1:27">
      <c r="A55" s="1" t="s">
        <v>61</v>
      </c>
      <c r="C55" s="8">
        <v>42200000</v>
      </c>
      <c r="D55" s="8"/>
      <c r="E55" s="8">
        <v>275045208069</v>
      </c>
      <c r="F55" s="8"/>
      <c r="G55" s="8">
        <v>136333957500</v>
      </c>
      <c r="H55" s="8"/>
      <c r="I55" s="8">
        <v>400000</v>
      </c>
      <c r="J55" s="8"/>
      <c r="K55" s="8">
        <v>1207119163</v>
      </c>
      <c r="L55" s="8"/>
      <c r="M55" s="8">
        <v>0</v>
      </c>
      <c r="N55" s="8"/>
      <c r="O55" s="8">
        <v>0</v>
      </c>
      <c r="P55" s="8"/>
      <c r="Q55" s="8">
        <v>42600000</v>
      </c>
      <c r="R55" s="8"/>
      <c r="S55" s="8">
        <v>2975</v>
      </c>
      <c r="T55" s="8"/>
      <c r="U55" s="8">
        <v>276252327232</v>
      </c>
      <c r="V55" s="8"/>
      <c r="W55" s="8">
        <v>125980926750</v>
      </c>
      <c r="X55" s="8"/>
      <c r="Y55" s="15">
        <v>1.0238295910118185E-2</v>
      </c>
      <c r="AA55" s="11"/>
    </row>
    <row r="56" spans="1:27">
      <c r="A56" s="1" t="s">
        <v>62</v>
      </c>
      <c r="C56" s="8">
        <v>7100000</v>
      </c>
      <c r="D56" s="8"/>
      <c r="E56" s="8">
        <v>64621936831</v>
      </c>
      <c r="F56" s="8"/>
      <c r="G56" s="8">
        <v>55121066550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7100000</v>
      </c>
      <c r="R56" s="8"/>
      <c r="S56" s="8">
        <v>7020</v>
      </c>
      <c r="T56" s="8"/>
      <c r="U56" s="8">
        <v>64621936831</v>
      </c>
      <c r="V56" s="8"/>
      <c r="W56" s="8">
        <v>49545440100</v>
      </c>
      <c r="X56" s="8"/>
      <c r="Y56" s="15">
        <v>4.0264894839792528E-3</v>
      </c>
      <c r="AA56" s="11"/>
    </row>
    <row r="57" spans="1:27">
      <c r="A57" s="1" t="s">
        <v>63</v>
      </c>
      <c r="C57" s="8">
        <v>13188080</v>
      </c>
      <c r="D57" s="8"/>
      <c r="E57" s="8">
        <v>110351379557</v>
      </c>
      <c r="F57" s="8"/>
      <c r="G57" s="8">
        <v>141845990197.67999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13188080</v>
      </c>
      <c r="R57" s="8"/>
      <c r="S57" s="8">
        <v>10720</v>
      </c>
      <c r="T57" s="8"/>
      <c r="U57" s="8">
        <v>110351379557</v>
      </c>
      <c r="V57" s="8"/>
      <c r="W57" s="8">
        <v>140535029105.28</v>
      </c>
      <c r="X57" s="8"/>
      <c r="Y57" s="15">
        <v>1.1421087706174763E-2</v>
      </c>
      <c r="AA57" s="11"/>
    </row>
    <row r="58" spans="1:27">
      <c r="A58" s="1" t="s">
        <v>64</v>
      </c>
      <c r="C58" s="8">
        <v>44794945</v>
      </c>
      <c r="D58" s="8"/>
      <c r="E58" s="8">
        <v>562718253919</v>
      </c>
      <c r="F58" s="8"/>
      <c r="G58" s="8">
        <v>598907182789.01196</v>
      </c>
      <c r="H58" s="8"/>
      <c r="I58" s="8">
        <v>1000000</v>
      </c>
      <c r="J58" s="8"/>
      <c r="K58" s="8">
        <v>13134937697</v>
      </c>
      <c r="L58" s="8"/>
      <c r="M58" s="8">
        <v>0</v>
      </c>
      <c r="N58" s="8"/>
      <c r="O58" s="8">
        <v>0</v>
      </c>
      <c r="P58" s="8"/>
      <c r="Q58" s="8">
        <v>45794945</v>
      </c>
      <c r="R58" s="8"/>
      <c r="S58" s="8">
        <v>13490</v>
      </c>
      <c r="T58" s="8"/>
      <c r="U58" s="8">
        <v>575853191616</v>
      </c>
      <c r="V58" s="8"/>
      <c r="W58" s="8">
        <v>614098053892.10303</v>
      </c>
      <c r="X58" s="8"/>
      <c r="Y58" s="15">
        <v>4.990690063783846E-2</v>
      </c>
      <c r="AA58" s="11"/>
    </row>
    <row r="59" spans="1:27">
      <c r="A59" s="1" t="s">
        <v>65</v>
      </c>
      <c r="C59" s="8">
        <v>3063095</v>
      </c>
      <c r="D59" s="8"/>
      <c r="E59" s="8">
        <v>151315887995</v>
      </c>
      <c r="F59" s="8"/>
      <c r="G59" s="8">
        <v>159551166240.89999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3063095</v>
      </c>
      <c r="R59" s="8"/>
      <c r="S59" s="8">
        <v>54300</v>
      </c>
      <c r="T59" s="8"/>
      <c r="U59" s="8">
        <v>151315887995</v>
      </c>
      <c r="V59" s="8"/>
      <c r="W59" s="8">
        <v>165336418451.92499</v>
      </c>
      <c r="X59" s="8"/>
      <c r="Y59" s="15">
        <v>1.3436662362304241E-2</v>
      </c>
      <c r="AA59" s="11"/>
    </row>
    <row r="60" spans="1:27">
      <c r="A60" s="1" t="s">
        <v>66</v>
      </c>
      <c r="C60" s="8">
        <v>5629</v>
      </c>
      <c r="D60" s="8"/>
      <c r="E60" s="8">
        <v>55858720</v>
      </c>
      <c r="F60" s="8"/>
      <c r="G60" s="8">
        <v>77609688.331499994</v>
      </c>
      <c r="H60" s="8"/>
      <c r="I60" s="8">
        <v>100000</v>
      </c>
      <c r="J60" s="8"/>
      <c r="K60" s="8">
        <v>1386285275</v>
      </c>
      <c r="L60" s="8"/>
      <c r="M60" s="8">
        <v>0</v>
      </c>
      <c r="N60" s="8"/>
      <c r="O60" s="8">
        <v>0</v>
      </c>
      <c r="P60" s="8"/>
      <c r="Q60" s="8">
        <v>105629</v>
      </c>
      <c r="R60" s="8"/>
      <c r="S60" s="8">
        <v>14440</v>
      </c>
      <c r="T60" s="8"/>
      <c r="U60" s="8">
        <v>1442143995</v>
      </c>
      <c r="V60" s="8"/>
      <c r="W60" s="8">
        <v>1516207327.5780001</v>
      </c>
      <c r="X60" s="8"/>
      <c r="Y60" s="15">
        <v>1.2322007530265341E-4</v>
      </c>
      <c r="AA60" s="11"/>
    </row>
    <row r="61" spans="1:27">
      <c r="A61" s="1" t="s">
        <v>67</v>
      </c>
      <c r="C61" s="8">
        <v>9561751</v>
      </c>
      <c r="D61" s="8"/>
      <c r="E61" s="8">
        <v>238333480017</v>
      </c>
      <c r="F61" s="8"/>
      <c r="G61" s="8">
        <v>256821278873.48099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9561751</v>
      </c>
      <c r="R61" s="8"/>
      <c r="S61" s="8">
        <v>25500</v>
      </c>
      <c r="T61" s="8"/>
      <c r="U61" s="8">
        <v>238333480017</v>
      </c>
      <c r="V61" s="8"/>
      <c r="W61" s="8">
        <v>242373893829.52499</v>
      </c>
      <c r="X61" s="8"/>
      <c r="Y61" s="15">
        <v>1.9697391580858845E-2</v>
      </c>
      <c r="AA61" s="11"/>
    </row>
    <row r="62" spans="1:27">
      <c r="A62" s="1" t="s">
        <v>68</v>
      </c>
      <c r="C62" s="8">
        <v>5980283</v>
      </c>
      <c r="D62" s="8"/>
      <c r="E62" s="8">
        <v>131046585106</v>
      </c>
      <c r="F62" s="8"/>
      <c r="G62" s="8">
        <v>117586172253.44701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5980283</v>
      </c>
      <c r="R62" s="8"/>
      <c r="S62" s="8">
        <v>18830</v>
      </c>
      <c r="T62" s="8"/>
      <c r="U62" s="8">
        <v>131046585106</v>
      </c>
      <c r="V62" s="8"/>
      <c r="W62" s="8">
        <v>111938706953.104</v>
      </c>
      <c r="X62" s="8"/>
      <c r="Y62" s="15">
        <v>9.0971041025611661E-3</v>
      </c>
      <c r="AA62" s="11"/>
    </row>
    <row r="63" spans="1:27">
      <c r="A63" s="1" t="s">
        <v>69</v>
      </c>
      <c r="C63" s="8">
        <v>638284</v>
      </c>
      <c r="D63" s="8"/>
      <c r="E63" s="8">
        <v>6518164924</v>
      </c>
      <c r="F63" s="8"/>
      <c r="G63" s="8">
        <v>7994526248.5200005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638284</v>
      </c>
      <c r="R63" s="8"/>
      <c r="S63" s="8">
        <v>12590</v>
      </c>
      <c r="T63" s="8"/>
      <c r="U63" s="8">
        <v>6518164924</v>
      </c>
      <c r="V63" s="8"/>
      <c r="W63" s="8">
        <v>7988181386.4180002</v>
      </c>
      <c r="X63" s="8"/>
      <c r="Y63" s="15">
        <v>6.4918846787135286E-4</v>
      </c>
      <c r="AA63" s="11"/>
    </row>
    <row r="64" spans="1:27">
      <c r="A64" s="1" t="s">
        <v>70</v>
      </c>
      <c r="C64" s="8">
        <v>7327080</v>
      </c>
      <c r="D64" s="8"/>
      <c r="E64" s="8">
        <v>194003526371</v>
      </c>
      <c r="F64" s="8"/>
      <c r="G64" s="8">
        <v>204665896859.39999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7327080</v>
      </c>
      <c r="R64" s="8"/>
      <c r="S64" s="8">
        <v>29230</v>
      </c>
      <c r="T64" s="8"/>
      <c r="U64" s="8">
        <v>194003526371</v>
      </c>
      <c r="V64" s="8"/>
      <c r="W64" s="8">
        <v>212896233637.01999</v>
      </c>
      <c r="X64" s="8"/>
      <c r="Y64" s="15">
        <v>1.7301782852025792E-2</v>
      </c>
      <c r="AA64" s="11"/>
    </row>
    <row r="65" spans="1:27">
      <c r="A65" s="1" t="s">
        <v>71</v>
      </c>
      <c r="C65" s="8">
        <v>10065086</v>
      </c>
      <c r="D65" s="8"/>
      <c r="E65" s="8">
        <v>69582526696</v>
      </c>
      <c r="F65" s="8"/>
      <c r="G65" s="8">
        <v>115059785490.45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10065086</v>
      </c>
      <c r="R65" s="8"/>
      <c r="S65" s="8">
        <v>10870</v>
      </c>
      <c r="T65" s="8"/>
      <c r="U65" s="8">
        <v>69582526696</v>
      </c>
      <c r="V65" s="8"/>
      <c r="W65" s="8">
        <v>108756510285.321</v>
      </c>
      <c r="X65" s="8"/>
      <c r="Y65" s="15">
        <v>8.8384913746709544E-3</v>
      </c>
      <c r="AA65" s="11"/>
    </row>
    <row r="66" spans="1:27">
      <c r="A66" s="1" t="s">
        <v>72</v>
      </c>
      <c r="C66" s="8">
        <v>10860001</v>
      </c>
      <c r="D66" s="8"/>
      <c r="E66" s="8">
        <v>100852434096</v>
      </c>
      <c r="F66" s="8"/>
      <c r="G66" s="8">
        <v>78590395476.684006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10860001</v>
      </c>
      <c r="R66" s="8"/>
      <c r="S66" s="8">
        <v>7100</v>
      </c>
      <c r="T66" s="8"/>
      <c r="U66" s="8">
        <v>100852434096</v>
      </c>
      <c r="V66" s="8"/>
      <c r="W66" s="8">
        <v>76647226357.755005</v>
      </c>
      <c r="X66" s="8"/>
      <c r="Y66" s="15">
        <v>6.2290142197299388E-3</v>
      </c>
      <c r="AA66" s="11"/>
    </row>
    <row r="67" spans="1:27">
      <c r="A67" s="1" t="s">
        <v>73</v>
      </c>
      <c r="C67" s="8">
        <v>33358085</v>
      </c>
      <c r="D67" s="8"/>
      <c r="E67" s="8">
        <v>63010871395</v>
      </c>
      <c r="F67" s="8"/>
      <c r="G67" s="8">
        <v>57797190459.177696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33358085</v>
      </c>
      <c r="R67" s="8"/>
      <c r="S67" s="8">
        <v>1808</v>
      </c>
      <c r="T67" s="8"/>
      <c r="U67" s="8">
        <v>63010871395</v>
      </c>
      <c r="V67" s="8"/>
      <c r="W67" s="8">
        <v>59952564744.804001</v>
      </c>
      <c r="X67" s="8"/>
      <c r="Y67" s="15">
        <v>4.8722621293768387E-3</v>
      </c>
      <c r="AA67" s="11"/>
    </row>
    <row r="68" spans="1:27">
      <c r="A68" s="1" t="s">
        <v>74</v>
      </c>
      <c r="C68" s="8">
        <v>84855799</v>
      </c>
      <c r="D68" s="8"/>
      <c r="E68" s="8">
        <v>36876847481</v>
      </c>
      <c r="F68" s="8"/>
      <c r="G68" s="8">
        <v>36608293636.242302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84855799</v>
      </c>
      <c r="R68" s="8"/>
      <c r="S68" s="8">
        <v>434</v>
      </c>
      <c r="T68" s="8"/>
      <c r="U68" s="8">
        <v>36876847481</v>
      </c>
      <c r="V68" s="8"/>
      <c r="W68" s="8">
        <v>36608293636.242302</v>
      </c>
      <c r="X68" s="8"/>
      <c r="Y68" s="15">
        <v>2.9751054598615673E-3</v>
      </c>
      <c r="AA68" s="11"/>
    </row>
    <row r="69" spans="1:27">
      <c r="A69" s="1" t="s">
        <v>75</v>
      </c>
      <c r="C69" s="8">
        <v>4024137</v>
      </c>
      <c r="D69" s="8"/>
      <c r="E69" s="8">
        <v>73857587557</v>
      </c>
      <c r="F69" s="8"/>
      <c r="G69" s="8">
        <v>34401663109.709999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4024137</v>
      </c>
      <c r="R69" s="8"/>
      <c r="S69" s="8">
        <v>8080</v>
      </c>
      <c r="T69" s="8"/>
      <c r="U69" s="8">
        <v>73857587557</v>
      </c>
      <c r="V69" s="8"/>
      <c r="W69" s="8">
        <v>32321562549.588001</v>
      </c>
      <c r="X69" s="8"/>
      <c r="Y69" s="15">
        <v>2.6267287453501445E-3</v>
      </c>
      <c r="AA69" s="11"/>
    </row>
    <row r="70" spans="1:27">
      <c r="A70" s="1" t="s">
        <v>76</v>
      </c>
      <c r="C70" s="8">
        <v>8126636</v>
      </c>
      <c r="D70" s="8"/>
      <c r="E70" s="8">
        <v>55586923760</v>
      </c>
      <c r="F70" s="8"/>
      <c r="G70" s="8">
        <v>55417018058.388</v>
      </c>
      <c r="H70" s="8"/>
      <c r="I70" s="8">
        <v>0</v>
      </c>
      <c r="J70" s="8"/>
      <c r="K70" s="8">
        <v>0</v>
      </c>
      <c r="L70" s="8"/>
      <c r="M70" s="8">
        <v>-7526636</v>
      </c>
      <c r="N70" s="8"/>
      <c r="O70" s="8">
        <v>51568269324</v>
      </c>
      <c r="P70" s="8"/>
      <c r="Q70" s="8">
        <v>600000</v>
      </c>
      <c r="R70" s="8"/>
      <c r="S70" s="8">
        <v>6500</v>
      </c>
      <c r="T70" s="8"/>
      <c r="U70" s="8">
        <v>4104054161</v>
      </c>
      <c r="V70" s="8"/>
      <c r="W70" s="8">
        <v>3876795000</v>
      </c>
      <c r="X70" s="8"/>
      <c r="Y70" s="15">
        <v>3.1506177495925296E-4</v>
      </c>
      <c r="AA70" s="11"/>
    </row>
    <row r="71" spans="1:27">
      <c r="A71" s="1" t="s">
        <v>77</v>
      </c>
      <c r="C71" s="8">
        <v>11000000</v>
      </c>
      <c r="D71" s="8"/>
      <c r="E71" s="8">
        <v>72665920800</v>
      </c>
      <c r="F71" s="8"/>
      <c r="G71" s="8">
        <v>57953115000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11000000</v>
      </c>
      <c r="R71" s="8"/>
      <c r="S71" s="8">
        <v>5300</v>
      </c>
      <c r="T71" s="8"/>
      <c r="U71" s="8">
        <v>72665920800</v>
      </c>
      <c r="V71" s="8"/>
      <c r="W71" s="8">
        <v>57953115000</v>
      </c>
      <c r="X71" s="8"/>
      <c r="Y71" s="15">
        <v>4.7097696102883198E-3</v>
      </c>
      <c r="AA71" s="11"/>
    </row>
    <row r="72" spans="1:27">
      <c r="A72" s="1" t="s">
        <v>78</v>
      </c>
      <c r="C72" s="8">
        <v>328467</v>
      </c>
      <c r="D72" s="8"/>
      <c r="E72" s="8">
        <v>2110669503</v>
      </c>
      <c r="F72" s="8"/>
      <c r="G72" s="8">
        <v>9811704271.5674992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328467</v>
      </c>
      <c r="R72" s="8"/>
      <c r="S72" s="8">
        <v>28350</v>
      </c>
      <c r="T72" s="8"/>
      <c r="U72" s="8">
        <v>2110669503</v>
      </c>
      <c r="V72" s="8"/>
      <c r="W72" s="8">
        <v>9256632815.2724991</v>
      </c>
      <c r="X72" s="8"/>
      <c r="Y72" s="15">
        <v>7.5227376348912449E-4</v>
      </c>
      <c r="AA72" s="11"/>
    </row>
    <row r="73" spans="1:27">
      <c r="A73" s="1" t="s">
        <v>79</v>
      </c>
      <c r="C73" s="8">
        <v>8806634</v>
      </c>
      <c r="D73" s="8"/>
      <c r="E73" s="8">
        <v>45232175803</v>
      </c>
      <c r="F73" s="8"/>
      <c r="G73" s="8">
        <v>27890991205.252201</v>
      </c>
      <c r="H73" s="8"/>
      <c r="I73" s="8">
        <v>727125</v>
      </c>
      <c r="J73" s="8"/>
      <c r="K73" s="8">
        <v>2120533744</v>
      </c>
      <c r="L73" s="8"/>
      <c r="M73" s="8">
        <v>0</v>
      </c>
      <c r="N73" s="8"/>
      <c r="O73" s="8">
        <v>0</v>
      </c>
      <c r="P73" s="8"/>
      <c r="Q73" s="8">
        <v>9533759</v>
      </c>
      <c r="R73" s="8"/>
      <c r="S73" s="8">
        <v>2745</v>
      </c>
      <c r="T73" s="8"/>
      <c r="U73" s="8">
        <v>47352709547</v>
      </c>
      <c r="V73" s="8"/>
      <c r="W73" s="8">
        <v>26014455952.692699</v>
      </c>
      <c r="X73" s="8"/>
      <c r="Y73" s="15">
        <v>2.1141589036961371E-3</v>
      </c>
      <c r="AA73" s="11"/>
    </row>
    <row r="74" spans="1:27">
      <c r="A74" s="1" t="s">
        <v>80</v>
      </c>
      <c r="C74" s="8">
        <v>15580119</v>
      </c>
      <c r="D74" s="8"/>
      <c r="E74" s="8">
        <v>145367728119</v>
      </c>
      <c r="F74" s="8"/>
      <c r="G74" s="8">
        <v>270100557571.608</v>
      </c>
      <c r="H74" s="8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15580119</v>
      </c>
      <c r="R74" s="8"/>
      <c r="S74" s="8">
        <v>13900</v>
      </c>
      <c r="T74" s="8"/>
      <c r="U74" s="8">
        <v>145367728119</v>
      </c>
      <c r="V74" s="8"/>
      <c r="W74" s="8">
        <v>215275100358.10501</v>
      </c>
      <c r="X74" s="8"/>
      <c r="Y74" s="15">
        <v>1.7495110064719925E-2</v>
      </c>
      <c r="AA74" s="11"/>
    </row>
    <row r="75" spans="1:27">
      <c r="A75" s="1" t="s">
        <v>81</v>
      </c>
      <c r="C75" s="8">
        <v>20078244</v>
      </c>
      <c r="D75" s="8"/>
      <c r="E75" s="8">
        <v>103571290457</v>
      </c>
      <c r="F75" s="8"/>
      <c r="G75" s="8">
        <v>79735319900.559006</v>
      </c>
      <c r="H75" s="8"/>
      <c r="I75" s="8">
        <v>2335000</v>
      </c>
      <c r="J75" s="8"/>
      <c r="K75" s="8">
        <v>8321374931</v>
      </c>
      <c r="L75" s="8"/>
      <c r="M75" s="8">
        <v>0</v>
      </c>
      <c r="N75" s="8"/>
      <c r="O75" s="8">
        <v>0</v>
      </c>
      <c r="P75" s="8"/>
      <c r="Q75" s="8">
        <v>22413244</v>
      </c>
      <c r="R75" s="8"/>
      <c r="S75" s="8">
        <v>3508</v>
      </c>
      <c r="T75" s="8"/>
      <c r="U75" s="8">
        <v>111892665388</v>
      </c>
      <c r="V75" s="8"/>
      <c r="W75" s="8">
        <v>78157837275.285599</v>
      </c>
      <c r="X75" s="8"/>
      <c r="Y75" s="15">
        <v>6.3517794825178903E-3</v>
      </c>
      <c r="AA75" s="11"/>
    </row>
    <row r="76" spans="1:27">
      <c r="A76" s="1" t="s">
        <v>82</v>
      </c>
      <c r="C76" s="8">
        <v>5550000</v>
      </c>
      <c r="D76" s="8"/>
      <c r="E76" s="8">
        <v>54040982816</v>
      </c>
      <c r="F76" s="8"/>
      <c r="G76" s="8">
        <v>47335666950</v>
      </c>
      <c r="H76" s="8"/>
      <c r="I76" s="8">
        <v>80095</v>
      </c>
      <c r="J76" s="8"/>
      <c r="K76" s="8">
        <v>606067989</v>
      </c>
      <c r="L76" s="8"/>
      <c r="M76" s="8">
        <v>0</v>
      </c>
      <c r="N76" s="8"/>
      <c r="O76" s="8">
        <v>0</v>
      </c>
      <c r="P76" s="8"/>
      <c r="Q76" s="8">
        <v>5630095</v>
      </c>
      <c r="R76" s="8"/>
      <c r="S76" s="8">
        <v>7470</v>
      </c>
      <c r="T76" s="8"/>
      <c r="U76" s="8">
        <v>54647050805</v>
      </c>
      <c r="V76" s="8"/>
      <c r="W76" s="8">
        <v>41806571632.582497</v>
      </c>
      <c r="X76" s="8"/>
      <c r="Y76" s="15">
        <v>3.397562332680112E-3</v>
      </c>
      <c r="AA76" s="11"/>
    </row>
    <row r="77" spans="1:27">
      <c r="A77" s="1" t="s">
        <v>83</v>
      </c>
      <c r="C77" s="8">
        <v>18303161</v>
      </c>
      <c r="D77" s="8"/>
      <c r="E77" s="8">
        <v>122860150172</v>
      </c>
      <c r="F77" s="8"/>
      <c r="G77" s="8">
        <v>94610137398.660004</v>
      </c>
      <c r="H77" s="8"/>
      <c r="I77" s="8">
        <v>0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18303161</v>
      </c>
      <c r="R77" s="8"/>
      <c r="S77" s="8">
        <v>4960</v>
      </c>
      <c r="T77" s="8"/>
      <c r="U77" s="8">
        <v>122860150172</v>
      </c>
      <c r="V77" s="8"/>
      <c r="W77" s="8">
        <v>90243515672.567993</v>
      </c>
      <c r="X77" s="8"/>
      <c r="Y77" s="15">
        <v>7.3339658729343268E-3</v>
      </c>
      <c r="AA77" s="11"/>
    </row>
    <row r="78" spans="1:27">
      <c r="A78" s="1" t="s">
        <v>84</v>
      </c>
      <c r="C78" s="8">
        <v>142910338</v>
      </c>
      <c r="D78" s="8"/>
      <c r="E78" s="8">
        <v>345881487476</v>
      </c>
      <c r="F78" s="8"/>
      <c r="G78" s="8">
        <v>319635048350.02502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142910338</v>
      </c>
      <c r="R78" s="8"/>
      <c r="S78" s="8">
        <v>2160</v>
      </c>
      <c r="T78" s="8"/>
      <c r="U78" s="8">
        <v>345881487476</v>
      </c>
      <c r="V78" s="8"/>
      <c r="W78" s="8">
        <v>306849646416.02399</v>
      </c>
      <c r="X78" s="8"/>
      <c r="Y78" s="15">
        <v>2.4937246938631443E-2</v>
      </c>
      <c r="AA78" s="11"/>
    </row>
    <row r="79" spans="1:27">
      <c r="A79" s="1" t="s">
        <v>85</v>
      </c>
      <c r="C79" s="8">
        <v>11500000</v>
      </c>
      <c r="D79" s="8"/>
      <c r="E79" s="8">
        <v>159457446797</v>
      </c>
      <c r="F79" s="8"/>
      <c r="G79" s="8">
        <v>131120165250</v>
      </c>
      <c r="H79" s="8"/>
      <c r="I79" s="8">
        <v>258516</v>
      </c>
      <c r="J79" s="8"/>
      <c r="K79" s="8">
        <v>2527192748</v>
      </c>
      <c r="L79" s="8"/>
      <c r="M79" s="8">
        <v>0</v>
      </c>
      <c r="N79" s="8"/>
      <c r="O79" s="8">
        <v>0</v>
      </c>
      <c r="P79" s="8"/>
      <c r="Q79" s="8">
        <v>11758516</v>
      </c>
      <c r="R79" s="8"/>
      <c r="S79" s="8">
        <v>9840</v>
      </c>
      <c r="T79" s="8"/>
      <c r="U79" s="8">
        <v>161984639545</v>
      </c>
      <c r="V79" s="8"/>
      <c r="W79" s="8">
        <v>115015359845.23199</v>
      </c>
      <c r="X79" s="8"/>
      <c r="Y79" s="15">
        <v>9.3471394335826324E-3</v>
      </c>
      <c r="AA79" s="11"/>
    </row>
    <row r="80" spans="1:27">
      <c r="A80" s="1" t="s">
        <v>86</v>
      </c>
      <c r="C80" s="8">
        <v>91388915</v>
      </c>
      <c r="D80" s="8"/>
      <c r="E80" s="8">
        <v>354132664326</v>
      </c>
      <c r="F80" s="8"/>
      <c r="G80" s="8">
        <v>453317303269.19299</v>
      </c>
      <c r="H80" s="8"/>
      <c r="I80" s="8"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91388915</v>
      </c>
      <c r="R80" s="8"/>
      <c r="S80" s="8">
        <v>4874</v>
      </c>
      <c r="T80" s="8"/>
      <c r="U80" s="8">
        <v>354132664326</v>
      </c>
      <c r="V80" s="8"/>
      <c r="W80" s="8">
        <v>442779265758.32599</v>
      </c>
      <c r="X80" s="8"/>
      <c r="Y80" s="15">
        <v>3.5984059354434002E-2</v>
      </c>
      <c r="AA80" s="11"/>
    </row>
    <row r="81" spans="1:27">
      <c r="A81" s="1" t="s">
        <v>87</v>
      </c>
      <c r="C81" s="8">
        <v>25821452</v>
      </c>
      <c r="D81" s="8"/>
      <c r="E81" s="8">
        <v>46065636556</v>
      </c>
      <c r="F81" s="8"/>
      <c r="G81" s="8">
        <v>50565594290.382004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25821452</v>
      </c>
      <c r="R81" s="8"/>
      <c r="S81" s="8">
        <v>1842</v>
      </c>
      <c r="T81" s="8"/>
      <c r="U81" s="8">
        <v>46065636556</v>
      </c>
      <c r="V81" s="8"/>
      <c r="W81" s="8">
        <v>47280114052.225197</v>
      </c>
      <c r="X81" s="8"/>
      <c r="Y81" s="15">
        <v>3.8423895649808641E-3</v>
      </c>
      <c r="AA81" s="11"/>
    </row>
    <row r="82" spans="1:27">
      <c r="A82" s="1" t="s">
        <v>88</v>
      </c>
      <c r="C82" s="8">
        <v>4455637</v>
      </c>
      <c r="D82" s="8"/>
      <c r="E82" s="8">
        <v>55915070178</v>
      </c>
      <c r="F82" s="8"/>
      <c r="G82" s="8">
        <v>52529433883.820999</v>
      </c>
      <c r="H82" s="8"/>
      <c r="I82" s="8">
        <v>0</v>
      </c>
      <c r="J82" s="8"/>
      <c r="K82" s="8">
        <v>0</v>
      </c>
      <c r="L82" s="8"/>
      <c r="M82" s="8">
        <v>-2505637</v>
      </c>
      <c r="N82" s="8"/>
      <c r="O82" s="8">
        <v>29072627685</v>
      </c>
      <c r="P82" s="8"/>
      <c r="Q82" s="8">
        <v>1950000</v>
      </c>
      <c r="R82" s="8"/>
      <c r="S82" s="8">
        <v>11060</v>
      </c>
      <c r="T82" s="8"/>
      <c r="U82" s="8">
        <v>24471110829</v>
      </c>
      <c r="V82" s="8"/>
      <c r="W82" s="8">
        <v>21438676350</v>
      </c>
      <c r="X82" s="8"/>
      <c r="Y82" s="15">
        <v>1.7422916155246688E-3</v>
      </c>
      <c r="AA82" s="11"/>
    </row>
    <row r="83" spans="1:27">
      <c r="A83" s="1" t="s">
        <v>89</v>
      </c>
      <c r="C83" s="8">
        <v>13329090</v>
      </c>
      <c r="D83" s="8"/>
      <c r="E83" s="8">
        <v>340727622041</v>
      </c>
      <c r="F83" s="8"/>
      <c r="G83" s="8">
        <v>410743239349.5</v>
      </c>
      <c r="H83" s="8"/>
      <c r="I83" s="8"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13329090</v>
      </c>
      <c r="R83" s="8"/>
      <c r="S83" s="8">
        <v>30920</v>
      </c>
      <c r="T83" s="8"/>
      <c r="U83" s="8">
        <v>340727622041</v>
      </c>
      <c r="V83" s="8"/>
      <c r="W83" s="8">
        <v>409683256796.34003</v>
      </c>
      <c r="X83" s="8"/>
      <c r="Y83" s="15">
        <v>3.3294392418825945E-2</v>
      </c>
      <c r="AA83" s="11"/>
    </row>
    <row r="84" spans="1:27">
      <c r="A84" s="1" t="s">
        <v>90</v>
      </c>
      <c r="C84" s="8">
        <v>7950000</v>
      </c>
      <c r="D84" s="8"/>
      <c r="E84" s="8">
        <v>164123317410</v>
      </c>
      <c r="F84" s="8"/>
      <c r="G84" s="8">
        <v>108266955750</v>
      </c>
      <c r="H84" s="8"/>
      <c r="I84" s="8">
        <v>50000</v>
      </c>
      <c r="J84" s="8"/>
      <c r="K84" s="8">
        <v>625567500</v>
      </c>
      <c r="L84" s="8"/>
      <c r="M84" s="8">
        <v>0</v>
      </c>
      <c r="N84" s="8"/>
      <c r="O84" s="8">
        <v>0</v>
      </c>
      <c r="P84" s="8"/>
      <c r="Q84" s="8">
        <v>8000000</v>
      </c>
      <c r="R84" s="8"/>
      <c r="S84" s="8">
        <v>11220</v>
      </c>
      <c r="T84" s="8"/>
      <c r="U84" s="8">
        <v>164748884910</v>
      </c>
      <c r="V84" s="8"/>
      <c r="W84" s="8">
        <v>89225928000</v>
      </c>
      <c r="X84" s="8"/>
      <c r="Y84" s="15">
        <v>7.2512679282929603E-3</v>
      </c>
      <c r="AA84" s="11"/>
    </row>
    <row r="85" spans="1:27">
      <c r="A85" s="1" t="s">
        <v>91</v>
      </c>
      <c r="C85" s="8">
        <v>13900000</v>
      </c>
      <c r="D85" s="8"/>
      <c r="E85" s="8">
        <v>215256552037</v>
      </c>
      <c r="F85" s="8"/>
      <c r="G85" s="8">
        <v>320975762850</v>
      </c>
      <c r="H85" s="8"/>
      <c r="I85" s="8"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13900000</v>
      </c>
      <c r="R85" s="8"/>
      <c r="S85" s="8">
        <v>23700</v>
      </c>
      <c r="T85" s="8"/>
      <c r="U85" s="8">
        <v>215256552037</v>
      </c>
      <c r="V85" s="8"/>
      <c r="W85" s="8">
        <v>327469891500</v>
      </c>
      <c r="X85" s="8"/>
      <c r="Y85" s="15">
        <v>2.6613025775596589E-2</v>
      </c>
      <c r="AA85" s="11"/>
    </row>
    <row r="86" spans="1:27">
      <c r="A86" s="1" t="s">
        <v>92</v>
      </c>
      <c r="C86" s="8">
        <v>18550000</v>
      </c>
      <c r="D86" s="8"/>
      <c r="E86" s="8">
        <v>182844498969</v>
      </c>
      <c r="F86" s="8"/>
      <c r="G86" s="8">
        <v>120041975025</v>
      </c>
      <c r="H86" s="8"/>
      <c r="I86" s="8">
        <v>340378</v>
      </c>
      <c r="J86" s="8"/>
      <c r="K86" s="8">
        <v>2016316312</v>
      </c>
      <c r="L86" s="8"/>
      <c r="M86" s="8">
        <v>0</v>
      </c>
      <c r="N86" s="8"/>
      <c r="O86" s="8">
        <v>0</v>
      </c>
      <c r="P86" s="8"/>
      <c r="Q86" s="8">
        <v>18890378</v>
      </c>
      <c r="R86" s="8"/>
      <c r="S86" s="8">
        <v>5700</v>
      </c>
      <c r="T86" s="8"/>
      <c r="U86" s="8">
        <v>184860815281</v>
      </c>
      <c r="V86" s="8"/>
      <c r="W86" s="8">
        <v>107034487430.13</v>
      </c>
      <c r="X86" s="8"/>
      <c r="Y86" s="15">
        <v>8.6985449557148639E-3</v>
      </c>
      <c r="AA86" s="11"/>
    </row>
    <row r="87" spans="1:27">
      <c r="A87" s="1" t="s">
        <v>93</v>
      </c>
      <c r="C87" s="8">
        <v>420129</v>
      </c>
      <c r="D87" s="8"/>
      <c r="E87" s="8">
        <v>1062926370</v>
      </c>
      <c r="F87" s="8"/>
      <c r="G87" s="8">
        <v>3821307476.9175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420129</v>
      </c>
      <c r="R87" s="8"/>
      <c r="S87" s="8">
        <v>8160</v>
      </c>
      <c r="T87" s="8"/>
      <c r="U87" s="8">
        <v>1062926370</v>
      </c>
      <c r="V87" s="8"/>
      <c r="W87" s="8">
        <v>3407854536.7919998</v>
      </c>
      <c r="X87" s="8"/>
      <c r="Y87" s="15">
        <v>2.7695163122234479E-4</v>
      </c>
      <c r="AA87" s="11"/>
    </row>
    <row r="88" spans="1:27">
      <c r="A88" s="1" t="s">
        <v>94</v>
      </c>
      <c r="C88" s="8">
        <v>5298146</v>
      </c>
      <c r="D88" s="8"/>
      <c r="E88" s="8">
        <v>63693477109</v>
      </c>
      <c r="F88" s="8"/>
      <c r="G88" s="8">
        <v>55826193531.779999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5298146</v>
      </c>
      <c r="R88" s="8"/>
      <c r="S88" s="8">
        <v>9000</v>
      </c>
      <c r="T88" s="8"/>
      <c r="U88" s="8">
        <v>63693477109</v>
      </c>
      <c r="V88" s="8"/>
      <c r="W88" s="8">
        <v>47399598281.699997</v>
      </c>
      <c r="X88" s="8"/>
      <c r="Y88" s="15">
        <v>3.852099883276768E-3</v>
      </c>
      <c r="AA88" s="11"/>
    </row>
    <row r="89" spans="1:27">
      <c r="A89" s="1" t="s">
        <v>95</v>
      </c>
      <c r="C89" s="8">
        <v>17387146</v>
      </c>
      <c r="D89" s="8"/>
      <c r="E89" s="8">
        <v>119424091361</v>
      </c>
      <c r="F89" s="8"/>
      <c r="G89" s="8">
        <v>86764136256.126007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17387146</v>
      </c>
      <c r="R89" s="8"/>
      <c r="S89" s="8">
        <v>4846</v>
      </c>
      <c r="T89" s="8"/>
      <c r="U89" s="8">
        <v>119424091361</v>
      </c>
      <c r="V89" s="8"/>
      <c r="W89" s="8">
        <v>83756773764.379807</v>
      </c>
      <c r="X89" s="8"/>
      <c r="Y89" s="15">
        <v>6.8067973176466883E-3</v>
      </c>
      <c r="AA89" s="11"/>
    </row>
    <row r="90" spans="1:27">
      <c r="A90" s="1" t="s">
        <v>96</v>
      </c>
      <c r="C90" s="8">
        <v>3968114</v>
      </c>
      <c r="D90" s="8"/>
      <c r="E90" s="8">
        <v>140240993124</v>
      </c>
      <c r="F90" s="8"/>
      <c r="G90" s="8">
        <v>184799999361.64499</v>
      </c>
      <c r="H90" s="8"/>
      <c r="I90" s="8">
        <v>72121</v>
      </c>
      <c r="J90" s="8"/>
      <c r="K90" s="8">
        <v>3263313897</v>
      </c>
      <c r="L90" s="8"/>
      <c r="M90" s="8">
        <v>0</v>
      </c>
      <c r="N90" s="8"/>
      <c r="O90" s="8">
        <v>0</v>
      </c>
      <c r="P90" s="8"/>
      <c r="Q90" s="8">
        <v>4040235</v>
      </c>
      <c r="R90" s="8"/>
      <c r="S90" s="8">
        <v>46050</v>
      </c>
      <c r="T90" s="8"/>
      <c r="U90" s="8">
        <v>143504307021</v>
      </c>
      <c r="V90" s="8"/>
      <c r="W90" s="8">
        <v>184945807460.58701</v>
      </c>
      <c r="X90" s="8"/>
      <c r="Y90" s="15">
        <v>1.5030290322239064E-2</v>
      </c>
      <c r="AA90" s="11"/>
    </row>
    <row r="91" spans="1:27">
      <c r="A91" s="1" t="s">
        <v>97</v>
      </c>
      <c r="C91" s="8">
        <v>3900180</v>
      </c>
      <c r="D91" s="8"/>
      <c r="E91" s="8">
        <v>68062315074</v>
      </c>
      <c r="F91" s="8"/>
      <c r="G91" s="8">
        <v>53618549438.07</v>
      </c>
      <c r="H91" s="8"/>
      <c r="I91" s="8">
        <v>0</v>
      </c>
      <c r="J91" s="8"/>
      <c r="K91" s="8">
        <v>0</v>
      </c>
      <c r="L91" s="8"/>
      <c r="M91" s="8">
        <v>0</v>
      </c>
      <c r="N91" s="8"/>
      <c r="O91" s="8">
        <v>0</v>
      </c>
      <c r="P91" s="8"/>
      <c r="Q91" s="8">
        <v>3900180</v>
      </c>
      <c r="R91" s="8"/>
      <c r="S91" s="8">
        <v>13220</v>
      </c>
      <c r="T91" s="8"/>
      <c r="U91" s="8">
        <v>68062315074</v>
      </c>
      <c r="V91" s="8"/>
      <c r="W91" s="8">
        <v>51253595341.379997</v>
      </c>
      <c r="X91" s="8"/>
      <c r="Y91" s="15">
        <v>4.1653089011150909E-3</v>
      </c>
      <c r="AA91" s="11"/>
    </row>
    <row r="92" spans="1:27">
      <c r="A92" s="1" t="s">
        <v>98</v>
      </c>
      <c r="C92" s="8">
        <v>13059291</v>
      </c>
      <c r="D92" s="8"/>
      <c r="E92" s="8">
        <v>148082740491</v>
      </c>
      <c r="F92" s="8"/>
      <c r="G92" s="8">
        <v>178496838005.06299</v>
      </c>
      <c r="H92" s="8"/>
      <c r="I92" s="8">
        <v>148068</v>
      </c>
      <c r="J92" s="8"/>
      <c r="K92" s="8">
        <v>2064956137</v>
      </c>
      <c r="L92" s="8"/>
      <c r="M92" s="8">
        <v>0</v>
      </c>
      <c r="N92" s="8"/>
      <c r="O92" s="8">
        <v>0</v>
      </c>
      <c r="P92" s="8"/>
      <c r="Q92" s="8">
        <v>13207359</v>
      </c>
      <c r="R92" s="8"/>
      <c r="S92" s="8">
        <v>14500</v>
      </c>
      <c r="T92" s="8"/>
      <c r="U92" s="8">
        <v>150147696628</v>
      </c>
      <c r="V92" s="8"/>
      <c r="W92" s="8">
        <v>190367240602.27499</v>
      </c>
      <c r="X92" s="8"/>
      <c r="Y92" s="15">
        <v>1.5470882705494597E-2</v>
      </c>
      <c r="AA92" s="11"/>
    </row>
    <row r="93" spans="1:27">
      <c r="A93" s="1" t="s">
        <v>99</v>
      </c>
      <c r="C93" s="8">
        <v>110500</v>
      </c>
      <c r="D93" s="8"/>
      <c r="E93" s="8">
        <v>221751773</v>
      </c>
      <c r="F93" s="8"/>
      <c r="G93" s="8">
        <v>271860249.375</v>
      </c>
      <c r="H93" s="8"/>
      <c r="I93" s="8">
        <v>0</v>
      </c>
      <c r="J93" s="8"/>
      <c r="K93" s="8">
        <v>0</v>
      </c>
      <c r="L93" s="8"/>
      <c r="M93" s="8">
        <v>-110500</v>
      </c>
      <c r="N93" s="8"/>
      <c r="O93" s="8">
        <v>272484020</v>
      </c>
      <c r="P93" s="8"/>
      <c r="Q93" s="8">
        <v>0</v>
      </c>
      <c r="R93" s="8"/>
      <c r="S93" s="8">
        <v>0</v>
      </c>
      <c r="T93" s="8"/>
      <c r="U93" s="8">
        <v>0</v>
      </c>
      <c r="V93" s="8"/>
      <c r="W93" s="8">
        <v>0</v>
      </c>
      <c r="X93" s="8"/>
      <c r="Y93" s="15">
        <v>0</v>
      </c>
      <c r="AA93" s="11"/>
    </row>
    <row r="94" spans="1:27">
      <c r="A94" s="1" t="s">
        <v>100</v>
      </c>
      <c r="C94" s="8">
        <v>1616864</v>
      </c>
      <c r="D94" s="8"/>
      <c r="E94" s="8">
        <v>18226780065</v>
      </c>
      <c r="F94" s="8"/>
      <c r="G94" s="8">
        <v>21938875948.080002</v>
      </c>
      <c r="H94" s="8"/>
      <c r="I94" s="8">
        <v>0</v>
      </c>
      <c r="J94" s="8"/>
      <c r="K94" s="8">
        <v>0</v>
      </c>
      <c r="L94" s="8"/>
      <c r="M94" s="8">
        <v>0</v>
      </c>
      <c r="N94" s="8"/>
      <c r="O94" s="8">
        <v>0</v>
      </c>
      <c r="P94" s="8"/>
      <c r="Q94" s="8">
        <v>1616864</v>
      </c>
      <c r="R94" s="8"/>
      <c r="S94" s="8">
        <v>13140</v>
      </c>
      <c r="T94" s="8"/>
      <c r="U94" s="8">
        <v>18226780065</v>
      </c>
      <c r="V94" s="8"/>
      <c r="W94" s="8">
        <v>21119181681.888</v>
      </c>
      <c r="X94" s="8"/>
      <c r="Y94" s="15">
        <v>1.7163267251383101E-3</v>
      </c>
      <c r="AA94" s="11"/>
    </row>
    <row r="95" spans="1:27">
      <c r="A95" s="1" t="s">
        <v>101</v>
      </c>
      <c r="C95" s="8">
        <v>6000000</v>
      </c>
      <c r="D95" s="8"/>
      <c r="E95" s="8">
        <v>97945821309</v>
      </c>
      <c r="F95" s="8"/>
      <c r="G95" s="8">
        <v>101393100000</v>
      </c>
      <c r="H95" s="8"/>
      <c r="I95" s="8">
        <v>0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6000000</v>
      </c>
      <c r="R95" s="8"/>
      <c r="S95" s="8">
        <v>16070</v>
      </c>
      <c r="T95" s="8"/>
      <c r="U95" s="8">
        <v>97945821309</v>
      </c>
      <c r="V95" s="8"/>
      <c r="W95" s="8">
        <v>95846301000</v>
      </c>
      <c r="X95" s="8"/>
      <c r="Y95" s="15">
        <v>7.7892964978387618E-3</v>
      </c>
      <c r="AA95" s="11"/>
    </row>
    <row r="96" spans="1:27">
      <c r="A96" s="1" t="s">
        <v>102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v>2291676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8">
        <v>2291676</v>
      </c>
      <c r="R96" s="8"/>
      <c r="S96" s="8">
        <v>10890</v>
      </c>
      <c r="T96" s="8"/>
      <c r="U96" s="8">
        <v>27853030104</v>
      </c>
      <c r="V96" s="8"/>
      <c r="W96" s="8">
        <v>24807861347.742001</v>
      </c>
      <c r="X96" s="8"/>
      <c r="Y96" s="15">
        <v>2.016100626719401E-3</v>
      </c>
      <c r="AA96" s="11"/>
    </row>
    <row r="97" spans="3:25" ht="24.75" thickBot="1">
      <c r="C97" s="9">
        <f>SUM(C9:C96)</f>
        <v>1600307186</v>
      </c>
      <c r="D97" s="8"/>
      <c r="E97" s="9">
        <f>SUM(E9:E96)</f>
        <v>9233638079148</v>
      </c>
      <c r="F97" s="8"/>
      <c r="G97" s="9">
        <f>SUM(G9:G96)</f>
        <v>10118098973471.082</v>
      </c>
      <c r="H97" s="8"/>
      <c r="I97" s="8"/>
      <c r="J97" s="8"/>
      <c r="K97" s="9">
        <f>SUM(K9:K96)</f>
        <v>68946676586</v>
      </c>
      <c r="L97" s="8"/>
      <c r="M97" s="8"/>
      <c r="N97" s="8"/>
      <c r="O97" s="9">
        <f>SUM(O9:O96)</f>
        <v>130309589785</v>
      </c>
      <c r="P97" s="8"/>
      <c r="Q97" s="8"/>
      <c r="R97" s="8"/>
      <c r="S97" s="8"/>
      <c r="T97" s="8"/>
      <c r="U97" s="9">
        <f>SUM(U9:U96)</f>
        <v>9209148386645</v>
      </c>
      <c r="V97" s="8"/>
      <c r="W97" s="9">
        <f>SUM(W9:W96)</f>
        <v>9837614551843.9199</v>
      </c>
      <c r="X97" s="8"/>
      <c r="Y97" s="12">
        <f>SUM(Y9:Y96)</f>
        <v>0.79948934675909356</v>
      </c>
    </row>
    <row r="98" spans="3:25" ht="24.75" thickTop="1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3:2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3"/>
    </row>
    <row r="100" spans="3:25">
      <c r="Y100" s="8"/>
    </row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6"/>
  <sheetViews>
    <sheetView rightToLeft="1" topLeftCell="H1" workbookViewId="0">
      <selection activeCell="AC17" sqref="AC17"/>
    </sheetView>
  </sheetViews>
  <sheetFormatPr defaultRowHeight="24"/>
  <cols>
    <col min="1" max="1" width="3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24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6" spans="1:37" ht="24.75">
      <c r="A6" s="21" t="s">
        <v>104</v>
      </c>
      <c r="B6" s="21" t="s">
        <v>104</v>
      </c>
      <c r="C6" s="21" t="s">
        <v>104</v>
      </c>
      <c r="D6" s="21" t="s">
        <v>104</v>
      </c>
      <c r="E6" s="21" t="s">
        <v>104</v>
      </c>
      <c r="F6" s="21" t="s">
        <v>104</v>
      </c>
      <c r="G6" s="21" t="s">
        <v>104</v>
      </c>
      <c r="H6" s="21" t="s">
        <v>104</v>
      </c>
      <c r="I6" s="21" t="s">
        <v>104</v>
      </c>
      <c r="J6" s="21" t="s">
        <v>104</v>
      </c>
      <c r="K6" s="21" t="s">
        <v>104</v>
      </c>
      <c r="L6" s="21" t="s">
        <v>104</v>
      </c>
      <c r="M6" s="21" t="s">
        <v>104</v>
      </c>
      <c r="O6" s="21" t="s">
        <v>321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>
      <c r="A7" s="22" t="s">
        <v>105</v>
      </c>
      <c r="C7" s="22" t="s">
        <v>106</v>
      </c>
      <c r="E7" s="22" t="s">
        <v>107</v>
      </c>
      <c r="G7" s="22" t="s">
        <v>108</v>
      </c>
      <c r="I7" s="22" t="s">
        <v>109</v>
      </c>
      <c r="K7" s="22" t="s">
        <v>110</v>
      </c>
      <c r="M7" s="22" t="s">
        <v>103</v>
      </c>
      <c r="O7" s="22" t="s">
        <v>7</v>
      </c>
      <c r="Q7" s="22" t="s">
        <v>8</v>
      </c>
      <c r="S7" s="22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2" t="s">
        <v>7</v>
      </c>
      <c r="AE7" s="22" t="s">
        <v>111</v>
      </c>
      <c r="AG7" s="22" t="s">
        <v>8</v>
      </c>
      <c r="AI7" s="22" t="s">
        <v>9</v>
      </c>
      <c r="AK7" s="22" t="s">
        <v>13</v>
      </c>
    </row>
    <row r="8" spans="1:37" ht="24.75">
      <c r="A8" s="21" t="s">
        <v>105</v>
      </c>
      <c r="C8" s="21" t="s">
        <v>106</v>
      </c>
      <c r="E8" s="21" t="s">
        <v>107</v>
      </c>
      <c r="G8" s="21" t="s">
        <v>108</v>
      </c>
      <c r="I8" s="21" t="s">
        <v>109</v>
      </c>
      <c r="K8" s="21" t="s">
        <v>110</v>
      </c>
      <c r="M8" s="21" t="s">
        <v>103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111</v>
      </c>
      <c r="AG8" s="21" t="s">
        <v>8</v>
      </c>
      <c r="AI8" s="21" t="s">
        <v>9</v>
      </c>
      <c r="AK8" s="21" t="s">
        <v>13</v>
      </c>
    </row>
    <row r="9" spans="1:37">
      <c r="A9" s="1" t="s">
        <v>112</v>
      </c>
      <c r="C9" s="5" t="s">
        <v>113</v>
      </c>
      <c r="D9" s="5"/>
      <c r="E9" s="5" t="s">
        <v>113</v>
      </c>
      <c r="F9" s="5"/>
      <c r="G9" s="5" t="s">
        <v>114</v>
      </c>
      <c r="H9" s="5"/>
      <c r="I9" s="5" t="s">
        <v>115</v>
      </c>
      <c r="J9" s="5"/>
      <c r="K9" s="7">
        <v>0</v>
      </c>
      <c r="L9" s="5"/>
      <c r="M9" s="7">
        <v>0</v>
      </c>
      <c r="N9" s="5"/>
      <c r="O9" s="7">
        <v>170000</v>
      </c>
      <c r="P9" s="5"/>
      <c r="Q9" s="7">
        <v>139622965887</v>
      </c>
      <c r="R9" s="5"/>
      <c r="S9" s="7">
        <v>159827126081</v>
      </c>
      <c r="T9" s="5"/>
      <c r="U9" s="7">
        <v>15900</v>
      </c>
      <c r="V9" s="5"/>
      <c r="W9" s="7">
        <v>15063050682</v>
      </c>
      <c r="X9" s="5"/>
      <c r="Y9" s="7">
        <v>0</v>
      </c>
      <c r="Z9" s="5"/>
      <c r="AA9" s="7">
        <v>0</v>
      </c>
      <c r="AB9" s="5"/>
      <c r="AC9" s="7">
        <v>185900</v>
      </c>
      <c r="AD9" s="5"/>
      <c r="AE9" s="7">
        <v>954100</v>
      </c>
      <c r="AF9" s="5"/>
      <c r="AG9" s="7">
        <v>154686016568</v>
      </c>
      <c r="AH9" s="5"/>
      <c r="AI9" s="7">
        <v>177335042196</v>
      </c>
      <c r="AJ9" s="5"/>
      <c r="AK9" s="15">
        <v>1.4411773941295782E-2</v>
      </c>
    </row>
    <row r="10" spans="1:37">
      <c r="A10" s="1" t="s">
        <v>116</v>
      </c>
      <c r="C10" s="5" t="s">
        <v>113</v>
      </c>
      <c r="D10" s="5"/>
      <c r="E10" s="5" t="s">
        <v>113</v>
      </c>
      <c r="F10" s="5"/>
      <c r="G10" s="5" t="s">
        <v>117</v>
      </c>
      <c r="H10" s="5"/>
      <c r="I10" s="5" t="s">
        <v>118</v>
      </c>
      <c r="J10" s="5"/>
      <c r="K10" s="7">
        <v>0</v>
      </c>
      <c r="L10" s="5"/>
      <c r="M10" s="7">
        <v>0</v>
      </c>
      <c r="N10" s="5"/>
      <c r="O10" s="7">
        <v>19957</v>
      </c>
      <c r="P10" s="5"/>
      <c r="Q10" s="7">
        <v>16464958039</v>
      </c>
      <c r="R10" s="5"/>
      <c r="S10" s="7">
        <v>18616506146</v>
      </c>
      <c r="T10" s="5"/>
      <c r="U10" s="7">
        <v>0</v>
      </c>
      <c r="V10" s="5"/>
      <c r="W10" s="7">
        <v>0</v>
      </c>
      <c r="X10" s="5"/>
      <c r="Y10" s="7">
        <v>0</v>
      </c>
      <c r="Z10" s="5"/>
      <c r="AA10" s="7">
        <v>0</v>
      </c>
      <c r="AB10" s="5"/>
      <c r="AC10" s="7">
        <v>19957</v>
      </c>
      <c r="AD10" s="5"/>
      <c r="AE10" s="7">
        <v>944860</v>
      </c>
      <c r="AF10" s="5"/>
      <c r="AG10" s="7">
        <v>16464958039</v>
      </c>
      <c r="AH10" s="5"/>
      <c r="AI10" s="7">
        <v>18853153266</v>
      </c>
      <c r="AJ10" s="5"/>
      <c r="AK10" s="15">
        <v>1.5321697256534836E-3</v>
      </c>
    </row>
    <row r="11" spans="1:37">
      <c r="A11" s="1" t="s">
        <v>119</v>
      </c>
      <c r="C11" s="5" t="s">
        <v>113</v>
      </c>
      <c r="D11" s="5"/>
      <c r="E11" s="5" t="s">
        <v>113</v>
      </c>
      <c r="F11" s="5"/>
      <c r="G11" s="5" t="s">
        <v>120</v>
      </c>
      <c r="H11" s="5"/>
      <c r="I11" s="5" t="s">
        <v>121</v>
      </c>
      <c r="J11" s="5"/>
      <c r="K11" s="7">
        <v>0</v>
      </c>
      <c r="L11" s="5"/>
      <c r="M11" s="7">
        <v>0</v>
      </c>
      <c r="N11" s="5"/>
      <c r="O11" s="7">
        <v>172644</v>
      </c>
      <c r="P11" s="5"/>
      <c r="Q11" s="7">
        <v>147859013559</v>
      </c>
      <c r="R11" s="5"/>
      <c r="S11" s="7">
        <v>157681709009</v>
      </c>
      <c r="T11" s="5"/>
      <c r="U11" s="7">
        <v>45000</v>
      </c>
      <c r="V11" s="5"/>
      <c r="W11" s="7">
        <v>41294983358</v>
      </c>
      <c r="X11" s="5"/>
      <c r="Y11" s="7">
        <v>0</v>
      </c>
      <c r="Z11" s="5"/>
      <c r="AA11" s="7">
        <v>0</v>
      </c>
      <c r="AB11" s="5"/>
      <c r="AC11" s="7">
        <v>217644</v>
      </c>
      <c r="AD11" s="5"/>
      <c r="AE11" s="7">
        <v>927000</v>
      </c>
      <c r="AF11" s="5"/>
      <c r="AG11" s="7">
        <v>189153996917</v>
      </c>
      <c r="AH11" s="5"/>
      <c r="AI11" s="7">
        <v>201719419727</v>
      </c>
      <c r="AJ11" s="5"/>
      <c r="AK11" s="15">
        <v>1.6393458623151124E-2</v>
      </c>
    </row>
    <row r="12" spans="1:37">
      <c r="A12" s="1" t="s">
        <v>122</v>
      </c>
      <c r="C12" s="5" t="s">
        <v>113</v>
      </c>
      <c r="D12" s="5"/>
      <c r="E12" s="5" t="s">
        <v>113</v>
      </c>
      <c r="F12" s="5"/>
      <c r="G12" s="5" t="s">
        <v>123</v>
      </c>
      <c r="H12" s="5"/>
      <c r="I12" s="5" t="s">
        <v>124</v>
      </c>
      <c r="J12" s="5"/>
      <c r="K12" s="7">
        <v>0</v>
      </c>
      <c r="L12" s="5"/>
      <c r="M12" s="7">
        <v>0</v>
      </c>
      <c r="N12" s="5"/>
      <c r="O12" s="7">
        <v>274550</v>
      </c>
      <c r="P12" s="5"/>
      <c r="Q12" s="7">
        <v>237122776158</v>
      </c>
      <c r="R12" s="5"/>
      <c r="S12" s="7">
        <v>242139404776</v>
      </c>
      <c r="T12" s="5"/>
      <c r="U12" s="7">
        <v>0</v>
      </c>
      <c r="V12" s="5"/>
      <c r="W12" s="7">
        <v>0</v>
      </c>
      <c r="X12" s="5"/>
      <c r="Y12" s="7">
        <v>0</v>
      </c>
      <c r="Z12" s="5"/>
      <c r="AA12" s="7">
        <v>0</v>
      </c>
      <c r="AB12" s="5"/>
      <c r="AC12" s="7">
        <v>274550</v>
      </c>
      <c r="AD12" s="5"/>
      <c r="AE12" s="7">
        <v>894000</v>
      </c>
      <c r="AF12" s="5"/>
      <c r="AG12" s="7">
        <v>237122776158</v>
      </c>
      <c r="AH12" s="5"/>
      <c r="AI12" s="7">
        <v>245403212604</v>
      </c>
      <c r="AJ12" s="5"/>
      <c r="AK12" s="15">
        <v>1.994358013351729E-2</v>
      </c>
    </row>
    <row r="13" spans="1:37">
      <c r="A13" s="1" t="s">
        <v>125</v>
      </c>
      <c r="C13" s="5" t="s">
        <v>113</v>
      </c>
      <c r="D13" s="5"/>
      <c r="E13" s="5" t="s">
        <v>113</v>
      </c>
      <c r="F13" s="5"/>
      <c r="G13" s="5" t="s">
        <v>126</v>
      </c>
      <c r="H13" s="5"/>
      <c r="I13" s="5" t="s">
        <v>127</v>
      </c>
      <c r="J13" s="5"/>
      <c r="K13" s="7">
        <v>0</v>
      </c>
      <c r="L13" s="5"/>
      <c r="M13" s="7">
        <v>0</v>
      </c>
      <c r="N13" s="5"/>
      <c r="O13" s="7">
        <v>26800</v>
      </c>
      <c r="P13" s="5"/>
      <c r="Q13" s="7">
        <v>23237130966</v>
      </c>
      <c r="R13" s="5"/>
      <c r="S13" s="7">
        <v>23254164418</v>
      </c>
      <c r="T13" s="5"/>
      <c r="U13" s="7">
        <v>0</v>
      </c>
      <c r="V13" s="5"/>
      <c r="W13" s="7">
        <v>0</v>
      </c>
      <c r="X13" s="5"/>
      <c r="Y13" s="7">
        <v>0</v>
      </c>
      <c r="Z13" s="5"/>
      <c r="AA13" s="7">
        <v>0</v>
      </c>
      <c r="AB13" s="5"/>
      <c r="AC13" s="7">
        <v>26800</v>
      </c>
      <c r="AD13" s="5"/>
      <c r="AE13" s="7">
        <v>875220</v>
      </c>
      <c r="AF13" s="5"/>
      <c r="AG13" s="7">
        <v>23237130966</v>
      </c>
      <c r="AH13" s="5"/>
      <c r="AI13" s="7">
        <v>23451644618</v>
      </c>
      <c r="AJ13" s="5"/>
      <c r="AK13" s="15">
        <v>1.9058827663213278E-3</v>
      </c>
    </row>
    <row r="14" spans="1:37">
      <c r="A14" s="1" t="s">
        <v>128</v>
      </c>
      <c r="C14" s="5" t="s">
        <v>113</v>
      </c>
      <c r="D14" s="5"/>
      <c r="E14" s="5" t="s">
        <v>113</v>
      </c>
      <c r="F14" s="5"/>
      <c r="G14" s="5" t="s">
        <v>129</v>
      </c>
      <c r="H14" s="5"/>
      <c r="I14" s="5" t="s">
        <v>130</v>
      </c>
      <c r="J14" s="5"/>
      <c r="K14" s="7">
        <v>18</v>
      </c>
      <c r="L14" s="5"/>
      <c r="M14" s="7">
        <v>18</v>
      </c>
      <c r="N14" s="5"/>
      <c r="O14" s="7">
        <v>300000</v>
      </c>
      <c r="P14" s="5"/>
      <c r="Q14" s="7">
        <v>293640000000</v>
      </c>
      <c r="R14" s="5"/>
      <c r="S14" s="7">
        <v>294246658125</v>
      </c>
      <c r="T14" s="5"/>
      <c r="U14" s="7">
        <v>25300</v>
      </c>
      <c r="V14" s="5"/>
      <c r="W14" s="7">
        <v>25010040246</v>
      </c>
      <c r="X14" s="5"/>
      <c r="Y14" s="7">
        <v>0</v>
      </c>
      <c r="Z14" s="5"/>
      <c r="AA14" s="7">
        <v>0</v>
      </c>
      <c r="AB14" s="5"/>
      <c r="AC14" s="7">
        <v>325300</v>
      </c>
      <c r="AD14" s="5"/>
      <c r="AE14" s="7">
        <v>988360</v>
      </c>
      <c r="AF14" s="5"/>
      <c r="AG14" s="7">
        <v>318650040246</v>
      </c>
      <c r="AH14" s="5"/>
      <c r="AI14" s="7">
        <v>321455233676</v>
      </c>
      <c r="AJ14" s="5"/>
      <c r="AK14" s="15">
        <v>2.6124222841780901E-2</v>
      </c>
    </row>
    <row r="15" spans="1:37">
      <c r="A15" s="1" t="s">
        <v>131</v>
      </c>
      <c r="C15" s="5" t="s">
        <v>113</v>
      </c>
      <c r="D15" s="5"/>
      <c r="E15" s="5" t="s">
        <v>113</v>
      </c>
      <c r="F15" s="5"/>
      <c r="G15" s="5" t="s">
        <v>129</v>
      </c>
      <c r="H15" s="5"/>
      <c r="I15" s="5" t="s">
        <v>132</v>
      </c>
      <c r="J15" s="5"/>
      <c r="K15" s="7">
        <v>18</v>
      </c>
      <c r="L15" s="5"/>
      <c r="M15" s="7">
        <v>18</v>
      </c>
      <c r="N15" s="5"/>
      <c r="O15" s="7">
        <v>2000</v>
      </c>
      <c r="P15" s="5"/>
      <c r="Q15" s="7">
        <v>1911966480</v>
      </c>
      <c r="R15" s="5"/>
      <c r="S15" s="7">
        <v>1979641125</v>
      </c>
      <c r="T15" s="5"/>
      <c r="U15" s="7">
        <v>0</v>
      </c>
      <c r="V15" s="5"/>
      <c r="W15" s="7">
        <v>0</v>
      </c>
      <c r="X15" s="5"/>
      <c r="Y15" s="7">
        <v>0</v>
      </c>
      <c r="Z15" s="5"/>
      <c r="AA15" s="7">
        <v>0</v>
      </c>
      <c r="AB15" s="5"/>
      <c r="AC15" s="7">
        <v>2000</v>
      </c>
      <c r="AD15" s="5"/>
      <c r="AE15" s="7">
        <v>961500</v>
      </c>
      <c r="AF15" s="5"/>
      <c r="AG15" s="7">
        <v>1911966480</v>
      </c>
      <c r="AH15" s="5"/>
      <c r="AI15" s="7">
        <v>1922651456</v>
      </c>
      <c r="AJ15" s="5"/>
      <c r="AK15" s="15">
        <v>1.5625122823243221E-4</v>
      </c>
    </row>
    <row r="16" spans="1:37">
      <c r="A16" s="1" t="s">
        <v>133</v>
      </c>
      <c r="C16" s="5" t="s">
        <v>113</v>
      </c>
      <c r="D16" s="5"/>
      <c r="E16" s="5" t="s">
        <v>113</v>
      </c>
      <c r="F16" s="5"/>
      <c r="G16" s="5" t="s">
        <v>134</v>
      </c>
      <c r="H16" s="5"/>
      <c r="I16" s="5" t="s">
        <v>135</v>
      </c>
      <c r="J16" s="5"/>
      <c r="K16" s="7">
        <v>18</v>
      </c>
      <c r="L16" s="5"/>
      <c r="M16" s="7">
        <v>18</v>
      </c>
      <c r="N16" s="5"/>
      <c r="O16" s="7">
        <v>50000</v>
      </c>
      <c r="P16" s="5"/>
      <c r="Q16" s="7">
        <v>47626000000</v>
      </c>
      <c r="R16" s="5"/>
      <c r="S16" s="7">
        <v>49990937500</v>
      </c>
      <c r="T16" s="5"/>
      <c r="U16" s="7">
        <v>0</v>
      </c>
      <c r="V16" s="5"/>
      <c r="W16" s="7">
        <v>0</v>
      </c>
      <c r="X16" s="5"/>
      <c r="Y16" s="7">
        <v>0</v>
      </c>
      <c r="Z16" s="5"/>
      <c r="AA16" s="7">
        <v>0</v>
      </c>
      <c r="AB16" s="5"/>
      <c r="AC16" s="7">
        <v>50000</v>
      </c>
      <c r="AD16" s="5"/>
      <c r="AE16" s="7">
        <v>1010000</v>
      </c>
      <c r="AF16" s="5"/>
      <c r="AG16" s="7">
        <v>47626000000</v>
      </c>
      <c r="AH16" s="5"/>
      <c r="AI16" s="7">
        <v>50490846875</v>
      </c>
      <c r="AJ16" s="5"/>
      <c r="AK16" s="15">
        <v>4.1033213867726695E-3</v>
      </c>
    </row>
    <row r="17" spans="1:37">
      <c r="A17" s="1" t="s">
        <v>136</v>
      </c>
      <c r="C17" s="5" t="s">
        <v>113</v>
      </c>
      <c r="D17" s="5"/>
      <c r="E17" s="5" t="s">
        <v>113</v>
      </c>
      <c r="F17" s="5"/>
      <c r="G17" s="5" t="s">
        <v>137</v>
      </c>
      <c r="H17" s="5"/>
      <c r="I17" s="5" t="s">
        <v>138</v>
      </c>
      <c r="J17" s="5"/>
      <c r="K17" s="7">
        <v>15</v>
      </c>
      <c r="L17" s="5"/>
      <c r="M17" s="7">
        <v>15</v>
      </c>
      <c r="N17" s="5"/>
      <c r="O17" s="7">
        <v>150000</v>
      </c>
      <c r="P17" s="5"/>
      <c r="Q17" s="7">
        <v>140836900625</v>
      </c>
      <c r="R17" s="5"/>
      <c r="S17" s="7">
        <v>139474715625</v>
      </c>
      <c r="T17" s="5"/>
      <c r="U17" s="7">
        <v>0</v>
      </c>
      <c r="V17" s="5"/>
      <c r="W17" s="7">
        <v>0</v>
      </c>
      <c r="X17" s="5"/>
      <c r="Y17" s="7">
        <v>0</v>
      </c>
      <c r="Z17" s="5"/>
      <c r="AA17" s="7">
        <v>0</v>
      </c>
      <c r="AB17" s="5"/>
      <c r="AC17" s="7">
        <v>150000</v>
      </c>
      <c r="AD17" s="5"/>
      <c r="AE17" s="7">
        <v>985000</v>
      </c>
      <c r="AF17" s="5"/>
      <c r="AG17" s="7">
        <v>140836900625</v>
      </c>
      <c r="AH17" s="5"/>
      <c r="AI17" s="7">
        <v>147723220312</v>
      </c>
      <c r="AJ17" s="5"/>
      <c r="AK17" s="15">
        <v>1.2005262077101186E-2</v>
      </c>
    </row>
    <row r="18" spans="1:37">
      <c r="A18" s="1" t="s">
        <v>139</v>
      </c>
      <c r="C18" s="5" t="s">
        <v>113</v>
      </c>
      <c r="D18" s="5"/>
      <c r="E18" s="5" t="s">
        <v>113</v>
      </c>
      <c r="F18" s="5"/>
      <c r="G18" s="5" t="s">
        <v>140</v>
      </c>
      <c r="H18" s="5"/>
      <c r="I18" s="5" t="s">
        <v>141</v>
      </c>
      <c r="J18" s="5"/>
      <c r="K18" s="7">
        <v>16</v>
      </c>
      <c r="L18" s="5"/>
      <c r="M18" s="7">
        <v>16</v>
      </c>
      <c r="N18" s="5"/>
      <c r="O18" s="7">
        <v>102000</v>
      </c>
      <c r="P18" s="5"/>
      <c r="Q18" s="7">
        <v>98853879387</v>
      </c>
      <c r="R18" s="5"/>
      <c r="S18" s="7">
        <v>99941882250</v>
      </c>
      <c r="T18" s="5"/>
      <c r="U18" s="7">
        <v>0</v>
      </c>
      <c r="V18" s="5"/>
      <c r="W18" s="7">
        <v>0</v>
      </c>
      <c r="X18" s="5"/>
      <c r="Y18" s="7">
        <v>0</v>
      </c>
      <c r="Z18" s="5"/>
      <c r="AA18" s="7">
        <v>0</v>
      </c>
      <c r="AB18" s="5"/>
      <c r="AC18" s="7">
        <v>102000</v>
      </c>
      <c r="AD18" s="5"/>
      <c r="AE18" s="7">
        <v>978990</v>
      </c>
      <c r="AF18" s="5"/>
      <c r="AG18" s="7">
        <v>98853879387</v>
      </c>
      <c r="AH18" s="5"/>
      <c r="AI18" s="7">
        <v>99838880922</v>
      </c>
      <c r="AJ18" s="5"/>
      <c r="AK18" s="15">
        <v>8.1137679534849828E-3</v>
      </c>
    </row>
    <row r="19" spans="1:37">
      <c r="A19" s="1" t="s">
        <v>142</v>
      </c>
      <c r="C19" s="5" t="s">
        <v>113</v>
      </c>
      <c r="D19" s="5"/>
      <c r="E19" s="5" t="s">
        <v>113</v>
      </c>
      <c r="F19" s="5"/>
      <c r="G19" s="5" t="s">
        <v>143</v>
      </c>
      <c r="H19" s="5"/>
      <c r="I19" s="5" t="s">
        <v>144</v>
      </c>
      <c r="J19" s="5"/>
      <c r="K19" s="7">
        <v>18</v>
      </c>
      <c r="L19" s="5"/>
      <c r="M19" s="7">
        <v>18</v>
      </c>
      <c r="N19" s="5"/>
      <c r="O19" s="7">
        <v>10000</v>
      </c>
      <c r="P19" s="5"/>
      <c r="Q19" s="7">
        <v>10001802495</v>
      </c>
      <c r="R19" s="5"/>
      <c r="S19" s="7">
        <v>9998177501</v>
      </c>
      <c r="T19" s="5"/>
      <c r="U19" s="7">
        <v>0</v>
      </c>
      <c r="V19" s="5"/>
      <c r="W19" s="7">
        <v>0</v>
      </c>
      <c r="X19" s="5"/>
      <c r="Y19" s="7">
        <v>0</v>
      </c>
      <c r="Z19" s="5"/>
      <c r="AA19" s="7">
        <v>0</v>
      </c>
      <c r="AB19" s="5"/>
      <c r="AC19" s="7">
        <v>10000</v>
      </c>
      <c r="AD19" s="5"/>
      <c r="AE19" s="7">
        <v>999999</v>
      </c>
      <c r="AF19" s="5"/>
      <c r="AG19" s="7">
        <v>10001802495</v>
      </c>
      <c r="AH19" s="5"/>
      <c r="AI19" s="7">
        <v>9998177501</v>
      </c>
      <c r="AJ19" s="5"/>
      <c r="AK19" s="15">
        <v>8.1253807586491626E-4</v>
      </c>
    </row>
    <row r="20" spans="1:37">
      <c r="A20" s="1" t="s">
        <v>145</v>
      </c>
      <c r="C20" s="5" t="s">
        <v>113</v>
      </c>
      <c r="D20" s="5"/>
      <c r="E20" s="5" t="s">
        <v>113</v>
      </c>
      <c r="F20" s="5"/>
      <c r="G20" s="5" t="s">
        <v>146</v>
      </c>
      <c r="H20" s="5"/>
      <c r="I20" s="5" t="s">
        <v>147</v>
      </c>
      <c r="J20" s="5"/>
      <c r="K20" s="7">
        <v>18</v>
      </c>
      <c r="L20" s="5"/>
      <c r="M20" s="7">
        <v>18</v>
      </c>
      <c r="N20" s="5"/>
      <c r="O20" s="7">
        <v>200000</v>
      </c>
      <c r="P20" s="5"/>
      <c r="Q20" s="7">
        <v>199292727312</v>
      </c>
      <c r="R20" s="5"/>
      <c r="S20" s="7">
        <v>198993925812</v>
      </c>
      <c r="T20" s="5"/>
      <c r="U20" s="7">
        <v>0</v>
      </c>
      <c r="V20" s="5"/>
      <c r="W20" s="7">
        <v>0</v>
      </c>
      <c r="X20" s="5"/>
      <c r="Y20" s="7">
        <v>200000</v>
      </c>
      <c r="Z20" s="5"/>
      <c r="AA20" s="7">
        <v>200000000000</v>
      </c>
      <c r="AB20" s="5"/>
      <c r="AC20" s="7">
        <v>0</v>
      </c>
      <c r="AD20" s="5"/>
      <c r="AE20" s="7">
        <v>0</v>
      </c>
      <c r="AF20" s="5"/>
      <c r="AG20" s="7">
        <v>0</v>
      </c>
      <c r="AH20" s="5"/>
      <c r="AI20" s="7">
        <v>0</v>
      </c>
      <c r="AJ20" s="5"/>
      <c r="AK20" s="15">
        <v>0</v>
      </c>
    </row>
    <row r="21" spans="1:37">
      <c r="A21" s="1" t="s">
        <v>148</v>
      </c>
      <c r="C21" s="5" t="s">
        <v>113</v>
      </c>
      <c r="D21" s="5"/>
      <c r="E21" s="5" t="s">
        <v>113</v>
      </c>
      <c r="F21" s="5"/>
      <c r="G21" s="5" t="s">
        <v>149</v>
      </c>
      <c r="H21" s="5"/>
      <c r="I21" s="5" t="s">
        <v>150</v>
      </c>
      <c r="J21" s="5"/>
      <c r="K21" s="7">
        <v>0</v>
      </c>
      <c r="L21" s="5"/>
      <c r="M21" s="7">
        <v>0</v>
      </c>
      <c r="N21" s="5"/>
      <c r="O21" s="7">
        <v>0</v>
      </c>
      <c r="P21" s="5"/>
      <c r="Q21" s="7">
        <v>0</v>
      </c>
      <c r="R21" s="5"/>
      <c r="S21" s="7">
        <v>0</v>
      </c>
      <c r="T21" s="5"/>
      <c r="U21" s="7">
        <v>23800</v>
      </c>
      <c r="V21" s="5"/>
      <c r="W21" s="7">
        <v>18972038058</v>
      </c>
      <c r="X21" s="5"/>
      <c r="Y21" s="7">
        <v>0</v>
      </c>
      <c r="Z21" s="5"/>
      <c r="AA21" s="7">
        <v>0</v>
      </c>
      <c r="AB21" s="5"/>
      <c r="AC21" s="7">
        <v>23800</v>
      </c>
      <c r="AD21" s="5"/>
      <c r="AE21" s="7">
        <v>796610</v>
      </c>
      <c r="AF21" s="5"/>
      <c r="AG21" s="7">
        <v>18972038058</v>
      </c>
      <c r="AH21" s="5"/>
      <c r="AI21" s="7">
        <v>18955881623</v>
      </c>
      <c r="AJ21" s="5"/>
      <c r="AK21" s="15">
        <v>1.5405183173368374E-3</v>
      </c>
    </row>
    <row r="22" spans="1:37">
      <c r="A22" s="1" t="s">
        <v>151</v>
      </c>
      <c r="C22" s="5" t="s">
        <v>113</v>
      </c>
      <c r="D22" s="5"/>
      <c r="E22" s="5" t="s">
        <v>113</v>
      </c>
      <c r="F22" s="5"/>
      <c r="G22" s="5" t="s">
        <v>152</v>
      </c>
      <c r="H22" s="5"/>
      <c r="I22" s="5" t="s">
        <v>153</v>
      </c>
      <c r="J22" s="5"/>
      <c r="K22" s="7">
        <v>21</v>
      </c>
      <c r="L22" s="5"/>
      <c r="M22" s="7">
        <v>21</v>
      </c>
      <c r="N22" s="5"/>
      <c r="O22" s="7">
        <v>0</v>
      </c>
      <c r="P22" s="5"/>
      <c r="Q22" s="7">
        <v>0</v>
      </c>
      <c r="R22" s="5"/>
      <c r="S22" s="7">
        <v>0</v>
      </c>
      <c r="T22" s="5"/>
      <c r="U22" s="7">
        <v>165000</v>
      </c>
      <c r="V22" s="5"/>
      <c r="W22" s="7">
        <v>164687645937</v>
      </c>
      <c r="X22" s="5"/>
      <c r="Y22" s="7">
        <v>0</v>
      </c>
      <c r="Z22" s="5"/>
      <c r="AA22" s="7">
        <v>0</v>
      </c>
      <c r="AB22" s="5"/>
      <c r="AC22" s="7">
        <v>165000</v>
      </c>
      <c r="AD22" s="5"/>
      <c r="AE22" s="7">
        <v>1020000</v>
      </c>
      <c r="AF22" s="5"/>
      <c r="AG22" s="7">
        <v>164687645937</v>
      </c>
      <c r="AH22" s="5"/>
      <c r="AI22" s="7">
        <v>168269495625</v>
      </c>
      <c r="AJ22" s="5"/>
      <c r="AK22" s="15">
        <v>1.3675029492947332E-2</v>
      </c>
    </row>
    <row r="23" spans="1:37">
      <c r="A23" s="1" t="s">
        <v>154</v>
      </c>
      <c r="C23" s="5" t="s">
        <v>113</v>
      </c>
      <c r="D23" s="5"/>
      <c r="E23" s="5" t="s">
        <v>113</v>
      </c>
      <c r="F23" s="5"/>
      <c r="G23" s="5" t="s">
        <v>155</v>
      </c>
      <c r="H23" s="5"/>
      <c r="I23" s="5" t="s">
        <v>156</v>
      </c>
      <c r="J23" s="5"/>
      <c r="K23" s="7">
        <v>0</v>
      </c>
      <c r="L23" s="5"/>
      <c r="M23" s="7">
        <v>0</v>
      </c>
      <c r="N23" s="5"/>
      <c r="O23" s="7">
        <v>0</v>
      </c>
      <c r="P23" s="5"/>
      <c r="Q23" s="7">
        <v>0</v>
      </c>
      <c r="R23" s="5"/>
      <c r="S23" s="7">
        <v>0</v>
      </c>
      <c r="T23" s="5"/>
      <c r="U23" s="7">
        <v>123766</v>
      </c>
      <c r="V23" s="5"/>
      <c r="W23" s="7">
        <v>100016077693</v>
      </c>
      <c r="X23" s="5"/>
      <c r="Y23" s="7">
        <v>0</v>
      </c>
      <c r="Z23" s="5"/>
      <c r="AA23" s="7">
        <v>0</v>
      </c>
      <c r="AB23" s="5"/>
      <c r="AC23" s="7">
        <v>123766</v>
      </c>
      <c r="AD23" s="5"/>
      <c r="AE23" s="7">
        <v>807490</v>
      </c>
      <c r="AF23" s="5"/>
      <c r="AG23" s="7">
        <v>100016077693</v>
      </c>
      <c r="AH23" s="5"/>
      <c r="AI23" s="7">
        <v>99921693249</v>
      </c>
      <c r="AJ23" s="5"/>
      <c r="AK23" s="15">
        <v>8.1204979969185746E-3</v>
      </c>
    </row>
    <row r="24" spans="1:37">
      <c r="A24" s="1" t="s">
        <v>157</v>
      </c>
      <c r="C24" s="5" t="s">
        <v>113</v>
      </c>
      <c r="D24" s="5"/>
      <c r="E24" s="5" t="s">
        <v>113</v>
      </c>
      <c r="F24" s="5"/>
      <c r="G24" s="5" t="s">
        <v>158</v>
      </c>
      <c r="H24" s="5"/>
      <c r="I24" s="5" t="s">
        <v>150</v>
      </c>
      <c r="J24" s="5"/>
      <c r="K24" s="7">
        <v>0</v>
      </c>
      <c r="L24" s="5"/>
      <c r="M24" s="7">
        <v>0</v>
      </c>
      <c r="N24" s="5"/>
      <c r="O24" s="7">
        <v>0</v>
      </c>
      <c r="P24" s="5"/>
      <c r="Q24" s="7">
        <v>0</v>
      </c>
      <c r="R24" s="5"/>
      <c r="S24" s="7">
        <v>0</v>
      </c>
      <c r="T24" s="5"/>
      <c r="U24" s="7">
        <v>31400</v>
      </c>
      <c r="V24" s="5"/>
      <c r="W24" s="7">
        <v>24979144647</v>
      </c>
      <c r="X24" s="5"/>
      <c r="Y24" s="7">
        <v>0</v>
      </c>
      <c r="Z24" s="5"/>
      <c r="AA24" s="7">
        <v>0</v>
      </c>
      <c r="AB24" s="5"/>
      <c r="AC24" s="7">
        <v>31400</v>
      </c>
      <c r="AD24" s="5"/>
      <c r="AE24" s="7">
        <v>795000</v>
      </c>
      <c r="AF24" s="5"/>
      <c r="AG24" s="7">
        <v>24979144647</v>
      </c>
      <c r="AH24" s="5"/>
      <c r="AI24" s="7">
        <v>24958475456</v>
      </c>
      <c r="AJ24" s="5"/>
      <c r="AK24" s="15">
        <v>2.0283408272669333E-3</v>
      </c>
    </row>
    <row r="25" spans="1:37" ht="24.75" thickBot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4">
        <f>SUM(Q9:Q24)</f>
        <v>1356470120908</v>
      </c>
      <c r="R25" s="5"/>
      <c r="S25" s="14">
        <f>SUM(S9:S24)</f>
        <v>1396144848368</v>
      </c>
      <c r="T25" s="5"/>
      <c r="U25" s="5"/>
      <c r="V25" s="5"/>
      <c r="W25" s="14">
        <f>SUM(W9:W24)</f>
        <v>390022980621</v>
      </c>
      <c r="X25" s="5"/>
      <c r="Y25" s="5"/>
      <c r="Z25" s="5"/>
      <c r="AA25" s="14">
        <f>SUM(AA9:AA24)</f>
        <v>200000000000</v>
      </c>
      <c r="AB25" s="5"/>
      <c r="AC25" s="5"/>
      <c r="AD25" s="5"/>
      <c r="AE25" s="5"/>
      <c r="AF25" s="5"/>
      <c r="AG25" s="14">
        <f>SUM(AG9:AG24)</f>
        <v>1547200374216</v>
      </c>
      <c r="AH25" s="5"/>
      <c r="AI25" s="14">
        <f>SUM(AI9:AI24)</f>
        <v>1610297029106</v>
      </c>
      <c r="AJ25" s="5"/>
      <c r="AK25" s="16">
        <f>SUM(AK9:AK24)</f>
        <v>0.13086661538764577</v>
      </c>
    </row>
    <row r="26" spans="1:37" ht="24.75" thickTop="1"/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C19" sqref="C19"/>
    </sheetView>
  </sheetViews>
  <sheetFormatPr defaultRowHeight="24"/>
  <cols>
    <col min="1" max="1" width="26.2851562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>
      <c r="A6" s="22" t="s">
        <v>160</v>
      </c>
      <c r="C6" s="21" t="s">
        <v>161</v>
      </c>
      <c r="D6" s="21" t="s">
        <v>161</v>
      </c>
      <c r="E6" s="21" t="s">
        <v>161</v>
      </c>
      <c r="F6" s="21" t="s">
        <v>161</v>
      </c>
      <c r="G6" s="21" t="s">
        <v>161</v>
      </c>
      <c r="H6" s="21" t="s">
        <v>161</v>
      </c>
      <c r="I6" s="21" t="s">
        <v>161</v>
      </c>
      <c r="K6" s="21" t="s">
        <v>321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4.75">
      <c r="A7" s="21" t="s">
        <v>160</v>
      </c>
      <c r="C7" s="21" t="s">
        <v>162</v>
      </c>
      <c r="E7" s="21" t="s">
        <v>163</v>
      </c>
      <c r="G7" s="21" t="s">
        <v>164</v>
      </c>
      <c r="I7" s="21" t="s">
        <v>110</v>
      </c>
      <c r="K7" s="21" t="s">
        <v>165</v>
      </c>
      <c r="M7" s="21" t="s">
        <v>166</v>
      </c>
      <c r="O7" s="21" t="s">
        <v>167</v>
      </c>
      <c r="Q7" s="21" t="s">
        <v>165</v>
      </c>
      <c r="S7" s="21" t="s">
        <v>159</v>
      </c>
    </row>
    <row r="8" spans="1:19">
      <c r="A8" s="1" t="s">
        <v>168</v>
      </c>
      <c r="C8" s="5" t="s">
        <v>169</v>
      </c>
      <c r="D8" s="5"/>
      <c r="E8" s="5" t="s">
        <v>170</v>
      </c>
      <c r="F8" s="5"/>
      <c r="G8" s="5" t="s">
        <v>171</v>
      </c>
      <c r="H8" s="5"/>
      <c r="I8" s="7">
        <v>8</v>
      </c>
      <c r="J8" s="5"/>
      <c r="K8" s="7">
        <v>247754657407</v>
      </c>
      <c r="L8" s="5"/>
      <c r="M8" s="7">
        <v>436809719305</v>
      </c>
      <c r="N8" s="5"/>
      <c r="O8" s="7">
        <v>374315449271</v>
      </c>
      <c r="P8" s="5"/>
      <c r="Q8" s="7">
        <v>310248927441</v>
      </c>
      <c r="R8" s="5"/>
      <c r="S8" s="15">
        <v>2.5213501812390373E-2</v>
      </c>
    </row>
    <row r="9" spans="1:19">
      <c r="A9" s="1" t="s">
        <v>172</v>
      </c>
      <c r="C9" s="5" t="s">
        <v>173</v>
      </c>
      <c r="D9" s="5"/>
      <c r="E9" s="5" t="s">
        <v>170</v>
      </c>
      <c r="F9" s="5"/>
      <c r="G9" s="5" t="s">
        <v>174</v>
      </c>
      <c r="H9" s="5"/>
      <c r="I9" s="7">
        <v>8</v>
      </c>
      <c r="J9" s="5"/>
      <c r="K9" s="7">
        <v>163487861768</v>
      </c>
      <c r="L9" s="5"/>
      <c r="M9" s="7">
        <v>391012216468</v>
      </c>
      <c r="N9" s="5"/>
      <c r="O9" s="7">
        <v>373526360000</v>
      </c>
      <c r="P9" s="5"/>
      <c r="Q9" s="7">
        <v>180973718236</v>
      </c>
      <c r="R9" s="5"/>
      <c r="S9" s="15">
        <v>1.4707484117269519E-2</v>
      </c>
    </row>
    <row r="10" spans="1:19">
      <c r="A10" s="1" t="s">
        <v>175</v>
      </c>
      <c r="C10" s="5" t="s">
        <v>176</v>
      </c>
      <c r="D10" s="5"/>
      <c r="E10" s="5" t="s">
        <v>170</v>
      </c>
      <c r="F10" s="5"/>
      <c r="G10" s="5" t="s">
        <v>177</v>
      </c>
      <c r="H10" s="5"/>
      <c r="I10" s="7">
        <v>8</v>
      </c>
      <c r="J10" s="5"/>
      <c r="K10" s="7">
        <v>28900000000</v>
      </c>
      <c r="L10" s="5"/>
      <c r="M10" s="7">
        <v>67092105910</v>
      </c>
      <c r="N10" s="5"/>
      <c r="O10" s="7">
        <v>0</v>
      </c>
      <c r="P10" s="5"/>
      <c r="Q10" s="7">
        <v>95992105910</v>
      </c>
      <c r="R10" s="5"/>
      <c r="S10" s="15">
        <v>7.8011458614864072E-3</v>
      </c>
    </row>
    <row r="11" spans="1:19" ht="24.75" thickBot="1">
      <c r="C11" s="5"/>
      <c r="D11" s="5"/>
      <c r="E11" s="5"/>
      <c r="F11" s="5"/>
      <c r="G11" s="5"/>
      <c r="H11" s="5"/>
      <c r="I11" s="5"/>
      <c r="J11" s="5"/>
      <c r="K11" s="14">
        <f>SUM(K8:K10)</f>
        <v>440142519175</v>
      </c>
      <c r="L11" s="5"/>
      <c r="M11" s="14">
        <f>SUM(M8:M10)</f>
        <v>894914041683</v>
      </c>
      <c r="N11" s="5"/>
      <c r="O11" s="14">
        <f>SUM(O8:O10)</f>
        <v>747841809271</v>
      </c>
      <c r="P11" s="5"/>
      <c r="Q11" s="14">
        <f>SUM(Q8:Q10)</f>
        <v>587214751587</v>
      </c>
      <c r="R11" s="5"/>
      <c r="S11" s="10">
        <f>SUM(S8:S10)</f>
        <v>4.7722131791146295E-2</v>
      </c>
    </row>
    <row r="12" spans="1:19" ht="24.75" thickTop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7"/>
      <c r="R12" s="5"/>
      <c r="S12" s="5"/>
    </row>
    <row r="13" spans="1:19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</sheetData>
  <mergeCells count="17"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9"/>
  <sheetViews>
    <sheetView rightToLeft="1" topLeftCell="A10" workbookViewId="0">
      <selection activeCell="G33" sqref="G33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>
      <c r="A3" s="22" t="s">
        <v>178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>
      <c r="A6" s="21" t="s">
        <v>179</v>
      </c>
      <c r="B6" s="21" t="s">
        <v>179</v>
      </c>
      <c r="C6" s="21" t="s">
        <v>179</v>
      </c>
      <c r="D6" s="21" t="s">
        <v>179</v>
      </c>
      <c r="E6" s="21" t="s">
        <v>179</v>
      </c>
      <c r="F6" s="21" t="s">
        <v>179</v>
      </c>
      <c r="G6" s="21" t="s">
        <v>179</v>
      </c>
      <c r="I6" s="21" t="s">
        <v>180</v>
      </c>
      <c r="J6" s="21" t="s">
        <v>180</v>
      </c>
      <c r="K6" s="21" t="s">
        <v>180</v>
      </c>
      <c r="L6" s="21" t="s">
        <v>180</v>
      </c>
      <c r="M6" s="21" t="s">
        <v>180</v>
      </c>
      <c r="O6" s="21" t="s">
        <v>181</v>
      </c>
      <c r="P6" s="21" t="s">
        <v>181</v>
      </c>
      <c r="Q6" s="21" t="s">
        <v>181</v>
      </c>
      <c r="R6" s="21" t="s">
        <v>181</v>
      </c>
      <c r="S6" s="21" t="s">
        <v>181</v>
      </c>
    </row>
    <row r="7" spans="1:19" ht="24.75">
      <c r="A7" s="21" t="s">
        <v>182</v>
      </c>
      <c r="C7" s="21" t="s">
        <v>183</v>
      </c>
      <c r="E7" s="23" t="s">
        <v>109</v>
      </c>
      <c r="G7" s="21" t="s">
        <v>110</v>
      </c>
      <c r="I7" s="21" t="s">
        <v>184</v>
      </c>
      <c r="K7" s="21" t="s">
        <v>185</v>
      </c>
      <c r="M7" s="21" t="s">
        <v>186</v>
      </c>
      <c r="O7" s="21" t="s">
        <v>184</v>
      </c>
      <c r="Q7" s="21" t="s">
        <v>185</v>
      </c>
      <c r="S7" s="21" t="s">
        <v>186</v>
      </c>
    </row>
    <row r="8" spans="1:19">
      <c r="A8" s="1" t="s">
        <v>133</v>
      </c>
      <c r="C8" s="5">
        <v>0</v>
      </c>
      <c r="E8" s="5" t="s">
        <v>135</v>
      </c>
      <c r="G8" s="7">
        <v>18</v>
      </c>
      <c r="H8" s="5"/>
      <c r="I8" s="7">
        <v>756460813</v>
      </c>
      <c r="J8" s="5"/>
      <c r="K8" s="7">
        <v>0</v>
      </c>
      <c r="L8" s="5"/>
      <c r="M8" s="7">
        <v>756460813</v>
      </c>
      <c r="N8" s="5"/>
      <c r="O8" s="7">
        <v>1802655738</v>
      </c>
      <c r="P8" s="5"/>
      <c r="Q8" s="5">
        <v>0</v>
      </c>
      <c r="R8" s="5"/>
      <c r="S8" s="7">
        <v>1802655738</v>
      </c>
    </row>
    <row r="9" spans="1:19">
      <c r="A9" s="1" t="s">
        <v>131</v>
      </c>
      <c r="C9" s="5">
        <v>0</v>
      </c>
      <c r="E9" s="5" t="s">
        <v>132</v>
      </c>
      <c r="G9" s="7">
        <v>18</v>
      </c>
      <c r="H9" s="5"/>
      <c r="I9" s="7">
        <v>30869616</v>
      </c>
      <c r="J9" s="5"/>
      <c r="K9" s="7">
        <v>0</v>
      </c>
      <c r="L9" s="5"/>
      <c r="M9" s="7">
        <v>30869616</v>
      </c>
      <c r="N9" s="5"/>
      <c r="O9" s="7">
        <v>89989490</v>
      </c>
      <c r="P9" s="5"/>
      <c r="Q9" s="5">
        <v>0</v>
      </c>
      <c r="R9" s="5"/>
      <c r="S9" s="7">
        <v>89989490</v>
      </c>
    </row>
    <row r="10" spans="1:19">
      <c r="A10" s="1" t="s">
        <v>128</v>
      </c>
      <c r="C10" s="5">
        <v>0</v>
      </c>
      <c r="E10" s="5" t="s">
        <v>130</v>
      </c>
      <c r="G10" s="7">
        <v>18</v>
      </c>
      <c r="H10" s="5"/>
      <c r="I10" s="7">
        <v>4696292853</v>
      </c>
      <c r="J10" s="5"/>
      <c r="K10" s="7">
        <v>0</v>
      </c>
      <c r="L10" s="5"/>
      <c r="M10" s="7">
        <v>4696292853</v>
      </c>
      <c r="N10" s="5"/>
      <c r="O10" s="7">
        <v>22043013715</v>
      </c>
      <c r="P10" s="5"/>
      <c r="Q10" s="5">
        <v>0</v>
      </c>
      <c r="R10" s="5"/>
      <c r="S10" s="7">
        <v>22043013715</v>
      </c>
    </row>
    <row r="11" spans="1:19">
      <c r="A11" s="1" t="s">
        <v>136</v>
      </c>
      <c r="C11" s="5">
        <v>0</v>
      </c>
      <c r="E11" s="5" t="s">
        <v>138</v>
      </c>
      <c r="G11" s="7">
        <v>15</v>
      </c>
      <c r="H11" s="5"/>
      <c r="I11" s="7">
        <v>1900853358</v>
      </c>
      <c r="J11" s="5"/>
      <c r="K11" s="7">
        <v>0</v>
      </c>
      <c r="L11" s="5"/>
      <c r="M11" s="7">
        <v>1900853358</v>
      </c>
      <c r="N11" s="5"/>
      <c r="O11" s="7">
        <v>4364585673</v>
      </c>
      <c r="P11" s="5"/>
      <c r="Q11" s="5">
        <v>0</v>
      </c>
      <c r="R11" s="5"/>
      <c r="S11" s="7">
        <v>4364585673</v>
      </c>
    </row>
    <row r="12" spans="1:19">
      <c r="A12" s="1" t="s">
        <v>139</v>
      </c>
      <c r="C12" s="5">
        <v>0</v>
      </c>
      <c r="E12" s="5" t="s">
        <v>141</v>
      </c>
      <c r="G12" s="7">
        <v>16</v>
      </c>
      <c r="H12" s="5"/>
      <c r="I12" s="7">
        <v>1391799506</v>
      </c>
      <c r="J12" s="5"/>
      <c r="K12" s="7">
        <v>0</v>
      </c>
      <c r="L12" s="5"/>
      <c r="M12" s="7">
        <v>1391799506</v>
      </c>
      <c r="N12" s="5"/>
      <c r="O12" s="7">
        <v>2435018766</v>
      </c>
      <c r="P12" s="5"/>
      <c r="Q12" s="5">
        <v>0</v>
      </c>
      <c r="R12" s="5"/>
      <c r="S12" s="7">
        <v>2435018766</v>
      </c>
    </row>
    <row r="13" spans="1:19">
      <c r="A13" s="1" t="s">
        <v>188</v>
      </c>
      <c r="C13" s="5">
        <v>0</v>
      </c>
      <c r="E13" s="5" t="s">
        <v>189</v>
      </c>
      <c r="G13" s="7">
        <v>18</v>
      </c>
      <c r="H13" s="5"/>
      <c r="I13" s="7">
        <v>0</v>
      </c>
      <c r="J13" s="5"/>
      <c r="K13" s="7">
        <v>0</v>
      </c>
      <c r="L13" s="5"/>
      <c r="M13" s="7">
        <v>0</v>
      </c>
      <c r="N13" s="5"/>
      <c r="O13" s="7">
        <v>9774123288</v>
      </c>
      <c r="P13" s="5"/>
      <c r="Q13" s="5">
        <v>0</v>
      </c>
      <c r="R13" s="5"/>
      <c r="S13" s="7">
        <v>9774123288</v>
      </c>
    </row>
    <row r="14" spans="1:19">
      <c r="A14" s="1" t="s">
        <v>190</v>
      </c>
      <c r="C14" s="5">
        <v>0</v>
      </c>
      <c r="E14" s="5" t="s">
        <v>191</v>
      </c>
      <c r="G14" s="7">
        <v>15</v>
      </c>
      <c r="H14" s="5"/>
      <c r="I14" s="7">
        <v>0</v>
      </c>
      <c r="J14" s="5"/>
      <c r="K14" s="7">
        <v>0</v>
      </c>
      <c r="L14" s="5"/>
      <c r="M14" s="7">
        <v>0</v>
      </c>
      <c r="N14" s="5"/>
      <c r="O14" s="7">
        <v>17172098</v>
      </c>
      <c r="P14" s="5"/>
      <c r="Q14" s="5">
        <v>0</v>
      </c>
      <c r="R14" s="5"/>
      <c r="S14" s="7">
        <v>17172098</v>
      </c>
    </row>
    <row r="15" spans="1:19">
      <c r="A15" s="1" t="s">
        <v>192</v>
      </c>
      <c r="C15" s="5">
        <v>0</v>
      </c>
      <c r="E15" s="5" t="s">
        <v>193</v>
      </c>
      <c r="G15" s="7">
        <v>15</v>
      </c>
      <c r="H15" s="5"/>
      <c r="I15" s="7">
        <v>0</v>
      </c>
      <c r="J15" s="5"/>
      <c r="K15" s="7">
        <v>0</v>
      </c>
      <c r="L15" s="5"/>
      <c r="M15" s="7">
        <v>0</v>
      </c>
      <c r="N15" s="5"/>
      <c r="O15" s="7">
        <v>5655076061</v>
      </c>
      <c r="P15" s="5"/>
      <c r="Q15" s="5">
        <v>0</v>
      </c>
      <c r="R15" s="5"/>
      <c r="S15" s="7">
        <v>5655076061</v>
      </c>
    </row>
    <row r="16" spans="1:19">
      <c r="A16" s="1" t="s">
        <v>194</v>
      </c>
      <c r="C16" s="5">
        <v>0</v>
      </c>
      <c r="E16" s="5" t="s">
        <v>129</v>
      </c>
      <c r="G16" s="7">
        <v>15</v>
      </c>
      <c r="H16" s="5"/>
      <c r="I16" s="7">
        <v>0</v>
      </c>
      <c r="J16" s="5"/>
      <c r="K16" s="7">
        <v>0</v>
      </c>
      <c r="L16" s="5"/>
      <c r="M16" s="7">
        <v>0</v>
      </c>
      <c r="N16" s="5"/>
      <c r="O16" s="7">
        <v>7559250338</v>
      </c>
      <c r="P16" s="5"/>
      <c r="Q16" s="5">
        <v>0</v>
      </c>
      <c r="R16" s="5"/>
      <c r="S16" s="7">
        <v>7559250338</v>
      </c>
    </row>
    <row r="17" spans="1:19">
      <c r="A17" s="1" t="s">
        <v>151</v>
      </c>
      <c r="C17" s="5">
        <v>0</v>
      </c>
      <c r="E17" s="5" t="s">
        <v>153</v>
      </c>
      <c r="G17" s="7">
        <v>21</v>
      </c>
      <c r="H17" s="5"/>
      <c r="I17" s="7">
        <v>628082671</v>
      </c>
      <c r="J17" s="5"/>
      <c r="K17" s="7">
        <v>0</v>
      </c>
      <c r="L17" s="5"/>
      <c r="M17" s="7">
        <v>628082671</v>
      </c>
      <c r="N17" s="5"/>
      <c r="O17" s="7">
        <v>628082671</v>
      </c>
      <c r="P17" s="5"/>
      <c r="Q17" s="5">
        <v>0</v>
      </c>
      <c r="R17" s="5"/>
      <c r="S17" s="7">
        <v>628082671</v>
      </c>
    </row>
    <row r="18" spans="1:19">
      <c r="A18" s="1" t="s">
        <v>142</v>
      </c>
      <c r="C18" s="5">
        <v>0</v>
      </c>
      <c r="E18" s="5" t="s">
        <v>144</v>
      </c>
      <c r="G18" s="7">
        <v>18</v>
      </c>
      <c r="H18" s="5"/>
      <c r="I18" s="7">
        <v>155639246</v>
      </c>
      <c r="J18" s="5"/>
      <c r="K18" s="7">
        <v>0</v>
      </c>
      <c r="L18" s="5"/>
      <c r="M18" s="7">
        <v>155639246</v>
      </c>
      <c r="N18" s="5"/>
      <c r="O18" s="7">
        <v>1737097560</v>
      </c>
      <c r="P18" s="5"/>
      <c r="Q18" s="5">
        <v>0</v>
      </c>
      <c r="R18" s="5"/>
      <c r="S18" s="7">
        <v>1737097560</v>
      </c>
    </row>
    <row r="19" spans="1:19">
      <c r="A19" s="1" t="s">
        <v>145</v>
      </c>
      <c r="C19" s="5">
        <v>0</v>
      </c>
      <c r="E19" s="5" t="s">
        <v>147</v>
      </c>
      <c r="G19" s="7">
        <v>18</v>
      </c>
      <c r="H19" s="5"/>
      <c r="I19" s="7">
        <v>3060426025</v>
      </c>
      <c r="J19" s="5"/>
      <c r="K19" s="7">
        <v>0</v>
      </c>
      <c r="L19" s="5"/>
      <c r="M19" s="7">
        <v>3060426025</v>
      </c>
      <c r="N19" s="5"/>
      <c r="O19" s="7">
        <v>7050332446</v>
      </c>
      <c r="P19" s="5"/>
      <c r="Q19" s="5">
        <v>0</v>
      </c>
      <c r="R19" s="5"/>
      <c r="S19" s="7">
        <v>7050332446</v>
      </c>
    </row>
    <row r="20" spans="1:19">
      <c r="A20" s="1" t="s">
        <v>195</v>
      </c>
      <c r="C20" s="5">
        <v>0</v>
      </c>
      <c r="E20" s="5" t="s">
        <v>196</v>
      </c>
      <c r="G20" s="7">
        <v>19</v>
      </c>
      <c r="H20" s="5"/>
      <c r="I20" s="7">
        <v>0</v>
      </c>
      <c r="J20" s="5"/>
      <c r="K20" s="7">
        <v>0</v>
      </c>
      <c r="L20" s="5"/>
      <c r="M20" s="7">
        <v>0</v>
      </c>
      <c r="N20" s="5"/>
      <c r="O20" s="7">
        <v>19422886271</v>
      </c>
      <c r="P20" s="5"/>
      <c r="Q20" s="5">
        <v>0</v>
      </c>
      <c r="R20" s="5"/>
      <c r="S20" s="7">
        <v>19422886271</v>
      </c>
    </row>
    <row r="21" spans="1:19">
      <c r="A21" s="1" t="s">
        <v>197</v>
      </c>
      <c r="C21" s="5">
        <v>0</v>
      </c>
      <c r="E21" s="5" t="s">
        <v>198</v>
      </c>
      <c r="G21" s="7">
        <v>16</v>
      </c>
      <c r="H21" s="5"/>
      <c r="I21" s="7">
        <v>0</v>
      </c>
      <c r="J21" s="5"/>
      <c r="K21" s="7">
        <v>0</v>
      </c>
      <c r="L21" s="5"/>
      <c r="M21" s="7">
        <v>0</v>
      </c>
      <c r="N21" s="5"/>
      <c r="O21" s="7">
        <v>27019952061</v>
      </c>
      <c r="P21" s="5"/>
      <c r="Q21" s="5">
        <v>0</v>
      </c>
      <c r="R21" s="5"/>
      <c r="S21" s="7">
        <v>27019952061</v>
      </c>
    </row>
    <row r="22" spans="1:19">
      <c r="A22" s="1" t="s">
        <v>168</v>
      </c>
      <c r="C22" s="7">
        <v>1</v>
      </c>
      <c r="E22" s="5" t="s">
        <v>322</v>
      </c>
      <c r="G22" s="7">
        <v>8</v>
      </c>
      <c r="H22" s="5"/>
      <c r="I22" s="7">
        <v>323029363</v>
      </c>
      <c r="J22" s="5"/>
      <c r="K22" s="7">
        <v>0</v>
      </c>
      <c r="L22" s="5"/>
      <c r="M22" s="7">
        <v>323029363</v>
      </c>
      <c r="N22" s="5"/>
      <c r="O22" s="7">
        <v>27785928820</v>
      </c>
      <c r="P22" s="5"/>
      <c r="Q22" s="5">
        <v>0</v>
      </c>
      <c r="R22" s="5"/>
      <c r="S22" s="7">
        <v>27785928820</v>
      </c>
    </row>
    <row r="23" spans="1:19">
      <c r="A23" s="1" t="s">
        <v>172</v>
      </c>
      <c r="C23" s="7">
        <v>25</v>
      </c>
      <c r="E23" s="5" t="s">
        <v>322</v>
      </c>
      <c r="G23" s="7">
        <v>8</v>
      </c>
      <c r="H23" s="5"/>
      <c r="I23" s="7">
        <v>428595921</v>
      </c>
      <c r="J23" s="5"/>
      <c r="K23" s="7">
        <v>0</v>
      </c>
      <c r="L23" s="5"/>
      <c r="M23" s="7">
        <v>428595921</v>
      </c>
      <c r="N23" s="5"/>
      <c r="O23" s="7">
        <v>5863790310</v>
      </c>
      <c r="P23" s="5"/>
      <c r="Q23" s="7">
        <v>0</v>
      </c>
      <c r="R23" s="5"/>
      <c r="S23" s="7">
        <v>5863790310</v>
      </c>
    </row>
    <row r="24" spans="1:19">
      <c r="A24" s="1" t="s">
        <v>175</v>
      </c>
      <c r="C24" s="7">
        <v>1</v>
      </c>
      <c r="E24" s="5" t="s">
        <v>322</v>
      </c>
      <c r="G24" s="7">
        <v>8</v>
      </c>
      <c r="H24" s="5"/>
      <c r="I24" s="7">
        <v>190027910</v>
      </c>
      <c r="J24" s="5"/>
      <c r="K24" s="7">
        <v>0</v>
      </c>
      <c r="L24" s="5"/>
      <c r="M24" s="7">
        <v>190027910</v>
      </c>
      <c r="N24" s="5"/>
      <c r="O24" s="7">
        <v>190027910</v>
      </c>
      <c r="P24" s="5"/>
      <c r="Q24" s="7">
        <v>0</v>
      </c>
      <c r="R24" s="5"/>
      <c r="S24" s="7">
        <v>190027910</v>
      </c>
    </row>
    <row r="25" spans="1:19" ht="24.75" thickBot="1">
      <c r="C25" s="5"/>
      <c r="G25" s="5"/>
      <c r="H25" s="5"/>
      <c r="I25" s="14">
        <f>SUM(I8:I24)</f>
        <v>13562077282</v>
      </c>
      <c r="J25" s="5"/>
      <c r="K25" s="14">
        <f>SUM(K8:K24)</f>
        <v>0</v>
      </c>
      <c r="L25" s="5"/>
      <c r="M25" s="14">
        <f>SUM(M8:M24)</f>
        <v>13562077282</v>
      </c>
      <c r="N25" s="5"/>
      <c r="O25" s="14">
        <f>SUM(O8:O24)</f>
        <v>143438983216</v>
      </c>
      <c r="P25" s="5"/>
      <c r="Q25" s="13">
        <f>SUM(Q8:Q24)</f>
        <v>0</v>
      </c>
      <c r="R25" s="5"/>
      <c r="S25" s="14">
        <f>SUM(S8:S24)</f>
        <v>143438983216</v>
      </c>
    </row>
    <row r="26" spans="1:19" ht="24.75" thickTop="1">
      <c r="M26" s="3"/>
      <c r="N26" s="3"/>
      <c r="O26" s="3"/>
      <c r="P26" s="3"/>
      <c r="Q26" s="3"/>
      <c r="R26" s="3"/>
      <c r="S26" s="3"/>
    </row>
    <row r="27" spans="1:19">
      <c r="M27" s="3"/>
      <c r="N27" s="3"/>
      <c r="O27" s="3"/>
      <c r="P27" s="3"/>
      <c r="Q27" s="3"/>
      <c r="R27" s="3"/>
      <c r="S27" s="3"/>
    </row>
    <row r="29" spans="1:19">
      <c r="M29" s="3"/>
      <c r="N29" s="3"/>
      <c r="O29" s="3"/>
      <c r="P29" s="3"/>
      <c r="Q29" s="3"/>
      <c r="R29" s="3"/>
      <c r="S29" s="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22" sqref="G22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2" t="s">
        <v>0</v>
      </c>
      <c r="B2" s="22"/>
      <c r="C2" s="22"/>
      <c r="D2" s="22"/>
      <c r="E2" s="22"/>
      <c r="F2" s="22"/>
      <c r="G2" s="22"/>
    </row>
    <row r="3" spans="1:7" ht="24.75">
      <c r="A3" s="22" t="s">
        <v>178</v>
      </c>
      <c r="B3" s="22"/>
      <c r="C3" s="22"/>
      <c r="D3" s="22"/>
      <c r="E3" s="22"/>
      <c r="F3" s="22"/>
      <c r="G3" s="22"/>
    </row>
    <row r="4" spans="1:7" ht="24.75">
      <c r="A4" s="22" t="s">
        <v>2</v>
      </c>
      <c r="B4" s="22"/>
      <c r="C4" s="22"/>
      <c r="D4" s="22"/>
      <c r="E4" s="22"/>
      <c r="F4" s="22"/>
      <c r="G4" s="22"/>
    </row>
    <row r="6" spans="1:7" ht="24.75">
      <c r="A6" s="21" t="s">
        <v>182</v>
      </c>
      <c r="C6" s="21" t="s">
        <v>165</v>
      </c>
      <c r="E6" s="21" t="s">
        <v>307</v>
      </c>
      <c r="G6" s="21" t="s">
        <v>13</v>
      </c>
    </row>
    <row r="7" spans="1:7">
      <c r="A7" s="1" t="s">
        <v>318</v>
      </c>
      <c r="C7" s="8">
        <f>'سرمایه‌گذاری در سهام'!I119</f>
        <v>-218394977223</v>
      </c>
      <c r="D7" s="8"/>
      <c r="E7" s="15">
        <f>C7/$C$11</f>
        <v>1.2065865574158403</v>
      </c>
      <c r="F7" s="5"/>
      <c r="G7" s="15">
        <v>-1.7748658148306527E-2</v>
      </c>
    </row>
    <row r="8" spans="1:7">
      <c r="A8" s="1" t="s">
        <v>319</v>
      </c>
      <c r="C8" s="8">
        <f>'سرمایه‌گذاری در اوراق بهادار'!I41</f>
        <v>36450822706</v>
      </c>
      <c r="D8" s="8"/>
      <c r="E8" s="15">
        <f t="shared" ref="E8:E10" si="0">C8/$C$11</f>
        <v>-0.20138316935237591</v>
      </c>
      <c r="F8" s="5"/>
      <c r="G8" s="15">
        <v>2.9623080148621218E-3</v>
      </c>
    </row>
    <row r="9" spans="1:7">
      <c r="A9" s="1" t="s">
        <v>320</v>
      </c>
      <c r="C9" s="8">
        <f>'درآمد سپرده بانکی'!E11</f>
        <v>941653194</v>
      </c>
      <c r="D9" s="8"/>
      <c r="E9" s="15">
        <f t="shared" si="0"/>
        <v>-5.2024368878591338E-3</v>
      </c>
      <c r="F9" s="5"/>
      <c r="G9" s="15">
        <v>7.6526854450052113E-5</v>
      </c>
    </row>
    <row r="10" spans="1:7">
      <c r="A10" s="1" t="s">
        <v>314</v>
      </c>
      <c r="C10" s="8">
        <f>'سایر درآمدها'!C11</f>
        <v>172165</v>
      </c>
      <c r="D10" s="8"/>
      <c r="E10" s="15">
        <f t="shared" si="0"/>
        <v>-9.5117560531342254E-7</v>
      </c>
      <c r="F10" s="5"/>
      <c r="G10" s="15">
        <v>1.3991611752971148E-8</v>
      </c>
    </row>
    <row r="11" spans="1:7" ht="24.75" thickBot="1">
      <c r="C11" s="20">
        <f>SUM(C7:C10)</f>
        <v>-181002329158</v>
      </c>
      <c r="D11" s="18"/>
      <c r="E11" s="16">
        <f>SUM(E7:E10)</f>
        <v>0.99999999999999989</v>
      </c>
      <c r="G11" s="16">
        <f>SUM(G7:G10)</f>
        <v>-1.4709809287382599E-2</v>
      </c>
    </row>
    <row r="12" spans="1:7" ht="24.75" thickTop="1">
      <c r="C12" s="18"/>
      <c r="D12" s="18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0"/>
  <sheetViews>
    <sheetView rightToLeft="1" workbookViewId="0">
      <selection activeCell="I14" sqref="A12:I14"/>
    </sheetView>
  </sheetViews>
  <sheetFormatPr defaultRowHeight="24"/>
  <cols>
    <col min="1" max="1" width="3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>
      <c r="A3" s="22" t="s">
        <v>178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>
      <c r="A6" s="22" t="s">
        <v>3</v>
      </c>
      <c r="C6" s="21" t="s">
        <v>199</v>
      </c>
      <c r="D6" s="21" t="s">
        <v>199</v>
      </c>
      <c r="E6" s="21" t="s">
        <v>199</v>
      </c>
      <c r="F6" s="21" t="s">
        <v>199</v>
      </c>
      <c r="G6" s="21" t="s">
        <v>199</v>
      </c>
      <c r="I6" s="21" t="s">
        <v>180</v>
      </c>
      <c r="J6" s="21" t="s">
        <v>180</v>
      </c>
      <c r="K6" s="21" t="s">
        <v>180</v>
      </c>
      <c r="L6" s="21" t="s">
        <v>180</v>
      </c>
      <c r="M6" s="21" t="s">
        <v>180</v>
      </c>
      <c r="O6" s="21" t="s">
        <v>181</v>
      </c>
      <c r="P6" s="21" t="s">
        <v>181</v>
      </c>
      <c r="Q6" s="21" t="s">
        <v>181</v>
      </c>
      <c r="R6" s="21" t="s">
        <v>181</v>
      </c>
      <c r="S6" s="21" t="s">
        <v>181</v>
      </c>
    </row>
    <row r="7" spans="1:19" ht="24.75">
      <c r="A7" s="21" t="s">
        <v>3</v>
      </c>
      <c r="C7" s="21" t="s">
        <v>200</v>
      </c>
      <c r="E7" s="21" t="s">
        <v>201</v>
      </c>
      <c r="G7" s="21" t="s">
        <v>202</v>
      </c>
      <c r="I7" s="21" t="s">
        <v>203</v>
      </c>
      <c r="K7" s="21" t="s">
        <v>185</v>
      </c>
      <c r="M7" s="21" t="s">
        <v>204</v>
      </c>
      <c r="O7" s="21" t="s">
        <v>203</v>
      </c>
      <c r="Q7" s="21" t="s">
        <v>185</v>
      </c>
      <c r="S7" s="21" t="s">
        <v>204</v>
      </c>
    </row>
    <row r="8" spans="1:19">
      <c r="A8" s="1" t="s">
        <v>98</v>
      </c>
      <c r="C8" s="5" t="s">
        <v>205</v>
      </c>
      <c r="D8" s="5"/>
      <c r="E8" s="7">
        <v>13059291</v>
      </c>
      <c r="F8" s="5"/>
      <c r="G8" s="7">
        <v>2020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26379767820</v>
      </c>
      <c r="P8" s="5"/>
      <c r="Q8" s="7">
        <v>0</v>
      </c>
      <c r="R8" s="5"/>
      <c r="S8" s="7">
        <v>26379767820</v>
      </c>
    </row>
    <row r="9" spans="1:19">
      <c r="A9" s="1" t="s">
        <v>85</v>
      </c>
      <c r="C9" s="5" t="s">
        <v>206</v>
      </c>
      <c r="D9" s="5"/>
      <c r="E9" s="7">
        <v>11930534</v>
      </c>
      <c r="F9" s="5"/>
      <c r="G9" s="7">
        <v>1300</v>
      </c>
      <c r="H9" s="5"/>
      <c r="I9" s="7">
        <v>0</v>
      </c>
      <c r="J9" s="5"/>
      <c r="K9" s="7">
        <v>0</v>
      </c>
      <c r="L9" s="5"/>
      <c r="M9" s="7">
        <v>0</v>
      </c>
      <c r="N9" s="5"/>
      <c r="O9" s="7">
        <v>15509694200</v>
      </c>
      <c r="P9" s="5"/>
      <c r="Q9" s="7">
        <v>0</v>
      </c>
      <c r="R9" s="5"/>
      <c r="S9" s="7">
        <v>15509694200</v>
      </c>
    </row>
    <row r="10" spans="1:19">
      <c r="A10" s="1" t="s">
        <v>62</v>
      </c>
      <c r="C10" s="5" t="s">
        <v>207</v>
      </c>
      <c r="D10" s="5"/>
      <c r="E10" s="7">
        <v>14780351</v>
      </c>
      <c r="F10" s="5"/>
      <c r="G10" s="7">
        <v>320</v>
      </c>
      <c r="H10" s="5"/>
      <c r="I10" s="7">
        <v>0</v>
      </c>
      <c r="J10" s="5"/>
      <c r="K10" s="7">
        <v>0</v>
      </c>
      <c r="L10" s="5"/>
      <c r="M10" s="7">
        <v>0</v>
      </c>
      <c r="N10" s="5"/>
      <c r="O10" s="7">
        <v>4729712320</v>
      </c>
      <c r="P10" s="5"/>
      <c r="Q10" s="7">
        <v>353679375</v>
      </c>
      <c r="R10" s="5"/>
      <c r="S10" s="7">
        <v>4376032945</v>
      </c>
    </row>
    <row r="11" spans="1:19">
      <c r="A11" s="1" t="s">
        <v>92</v>
      </c>
      <c r="C11" s="5" t="s">
        <v>208</v>
      </c>
      <c r="D11" s="5"/>
      <c r="E11" s="7">
        <v>18605279</v>
      </c>
      <c r="F11" s="5"/>
      <c r="G11" s="7">
        <v>79</v>
      </c>
      <c r="H11" s="5"/>
      <c r="I11" s="7">
        <v>0</v>
      </c>
      <c r="J11" s="5"/>
      <c r="K11" s="7">
        <v>0</v>
      </c>
      <c r="L11" s="5"/>
      <c r="M11" s="7">
        <v>0</v>
      </c>
      <c r="N11" s="5"/>
      <c r="O11" s="7">
        <v>1469817041</v>
      </c>
      <c r="P11" s="5"/>
      <c r="Q11" s="7">
        <v>61724600</v>
      </c>
      <c r="R11" s="5"/>
      <c r="S11" s="7">
        <v>1408092441</v>
      </c>
    </row>
    <row r="12" spans="1:19">
      <c r="A12" s="1" t="s">
        <v>61</v>
      </c>
      <c r="C12" s="5" t="s">
        <v>209</v>
      </c>
      <c r="D12" s="5"/>
      <c r="E12" s="7">
        <v>42200000</v>
      </c>
      <c r="F12" s="5"/>
      <c r="G12" s="7">
        <v>500</v>
      </c>
      <c r="H12" s="5"/>
      <c r="I12" s="7">
        <v>0</v>
      </c>
      <c r="J12" s="5"/>
      <c r="K12" s="7">
        <v>0</v>
      </c>
      <c r="L12" s="5"/>
      <c r="M12" s="7">
        <v>0</v>
      </c>
      <c r="N12" s="5"/>
      <c r="O12" s="7">
        <v>21100000000</v>
      </c>
      <c r="P12" s="5"/>
      <c r="Q12" s="7">
        <v>0</v>
      </c>
      <c r="R12" s="5"/>
      <c r="S12" s="7">
        <v>21100000000</v>
      </c>
    </row>
    <row r="13" spans="1:19">
      <c r="A13" s="1" t="s">
        <v>60</v>
      </c>
      <c r="C13" s="5" t="s">
        <v>210</v>
      </c>
      <c r="D13" s="5"/>
      <c r="E13" s="7">
        <v>29854480</v>
      </c>
      <c r="F13" s="5"/>
      <c r="G13" s="7">
        <v>1100</v>
      </c>
      <c r="H13" s="5"/>
      <c r="I13" s="7">
        <v>0</v>
      </c>
      <c r="J13" s="5"/>
      <c r="K13" s="7">
        <v>0</v>
      </c>
      <c r="L13" s="5"/>
      <c r="M13" s="7">
        <v>0</v>
      </c>
      <c r="N13" s="5"/>
      <c r="O13" s="7">
        <v>36586347752</v>
      </c>
      <c r="P13" s="5"/>
      <c r="Q13" s="7">
        <v>0</v>
      </c>
      <c r="R13" s="5"/>
      <c r="S13" s="7">
        <v>32839928000</v>
      </c>
    </row>
    <row r="14" spans="1:19">
      <c r="A14" s="1" t="s">
        <v>16</v>
      </c>
      <c r="C14" s="5" t="s">
        <v>211</v>
      </c>
      <c r="D14" s="5"/>
      <c r="E14" s="7">
        <v>45133115</v>
      </c>
      <c r="F14" s="5"/>
      <c r="G14" s="7">
        <v>29</v>
      </c>
      <c r="H14" s="5"/>
      <c r="I14" s="7">
        <v>0</v>
      </c>
      <c r="J14" s="5"/>
      <c r="K14" s="7">
        <v>0</v>
      </c>
      <c r="L14" s="5"/>
      <c r="M14" s="7">
        <v>0</v>
      </c>
      <c r="N14" s="5"/>
      <c r="O14" s="7">
        <v>1308860335</v>
      </c>
      <c r="P14" s="5"/>
      <c r="Q14" s="7">
        <v>0</v>
      </c>
      <c r="R14" s="5"/>
      <c r="S14" s="7">
        <v>1308860335</v>
      </c>
    </row>
    <row r="15" spans="1:19">
      <c r="A15" s="1" t="s">
        <v>18</v>
      </c>
      <c r="C15" s="5" t="s">
        <v>212</v>
      </c>
      <c r="D15" s="5"/>
      <c r="E15" s="7">
        <v>27150422</v>
      </c>
      <c r="F15" s="5"/>
      <c r="G15" s="7">
        <v>63</v>
      </c>
      <c r="H15" s="5"/>
      <c r="I15" s="7">
        <v>0</v>
      </c>
      <c r="J15" s="5"/>
      <c r="K15" s="7">
        <v>0</v>
      </c>
      <c r="L15" s="5"/>
      <c r="M15" s="7">
        <v>0</v>
      </c>
      <c r="N15" s="5"/>
      <c r="O15" s="7">
        <v>1710476586</v>
      </c>
      <c r="P15" s="5"/>
      <c r="Q15" s="7">
        <v>0</v>
      </c>
      <c r="R15" s="5"/>
      <c r="S15" s="7">
        <v>1710476586</v>
      </c>
    </row>
    <row r="16" spans="1:19">
      <c r="A16" s="1" t="s">
        <v>59</v>
      </c>
      <c r="C16" s="5" t="s">
        <v>213</v>
      </c>
      <c r="D16" s="5"/>
      <c r="E16" s="7">
        <v>43839672</v>
      </c>
      <c r="F16" s="5"/>
      <c r="G16" s="7">
        <v>150</v>
      </c>
      <c r="H16" s="5"/>
      <c r="I16" s="7">
        <v>0</v>
      </c>
      <c r="J16" s="5"/>
      <c r="K16" s="7">
        <v>0</v>
      </c>
      <c r="L16" s="5"/>
      <c r="M16" s="7">
        <v>0</v>
      </c>
      <c r="N16" s="5"/>
      <c r="O16" s="7">
        <v>6575950800</v>
      </c>
      <c r="P16" s="5"/>
      <c r="Q16" s="7">
        <v>608960018</v>
      </c>
      <c r="R16" s="5"/>
      <c r="S16" s="7">
        <v>5966990782</v>
      </c>
    </row>
    <row r="17" spans="1:19">
      <c r="A17" s="1" t="s">
        <v>63</v>
      </c>
      <c r="C17" s="5" t="s">
        <v>212</v>
      </c>
      <c r="D17" s="5"/>
      <c r="E17" s="7">
        <v>13188080</v>
      </c>
      <c r="F17" s="5"/>
      <c r="G17" s="7">
        <v>2400</v>
      </c>
      <c r="H17" s="5"/>
      <c r="I17" s="7">
        <v>0</v>
      </c>
      <c r="J17" s="5"/>
      <c r="K17" s="7">
        <v>0</v>
      </c>
      <c r="L17" s="5"/>
      <c r="M17" s="7">
        <v>0</v>
      </c>
      <c r="N17" s="5"/>
      <c r="O17" s="7">
        <v>31651392000</v>
      </c>
      <c r="P17" s="5"/>
      <c r="Q17" s="7">
        <v>0</v>
      </c>
      <c r="R17" s="5"/>
      <c r="S17" s="7">
        <v>31651392000</v>
      </c>
    </row>
    <row r="18" spans="1:19">
      <c r="A18" s="1" t="s">
        <v>64</v>
      </c>
      <c r="C18" s="5" t="s">
        <v>214</v>
      </c>
      <c r="D18" s="5"/>
      <c r="E18" s="7">
        <v>20760713</v>
      </c>
      <c r="F18" s="5"/>
      <c r="G18" s="7">
        <v>1930</v>
      </c>
      <c r="H18" s="5"/>
      <c r="I18" s="7">
        <v>0</v>
      </c>
      <c r="J18" s="5"/>
      <c r="K18" s="7">
        <v>0</v>
      </c>
      <c r="L18" s="5"/>
      <c r="M18" s="7">
        <v>0</v>
      </c>
      <c r="N18" s="5"/>
      <c r="O18" s="7">
        <v>40068176090</v>
      </c>
      <c r="P18" s="5"/>
      <c r="Q18" s="7">
        <v>0</v>
      </c>
      <c r="R18" s="5"/>
      <c r="S18" s="7">
        <v>40068176090</v>
      </c>
    </row>
    <row r="19" spans="1:19">
      <c r="A19" s="1" t="s">
        <v>83</v>
      </c>
      <c r="C19" s="5" t="s">
        <v>209</v>
      </c>
      <c r="D19" s="5"/>
      <c r="E19" s="7">
        <v>18303161</v>
      </c>
      <c r="F19" s="5"/>
      <c r="G19" s="7">
        <v>700</v>
      </c>
      <c r="H19" s="5"/>
      <c r="I19" s="7">
        <v>0</v>
      </c>
      <c r="J19" s="5"/>
      <c r="K19" s="7">
        <v>0</v>
      </c>
      <c r="L19" s="5"/>
      <c r="M19" s="7">
        <v>0</v>
      </c>
      <c r="N19" s="5"/>
      <c r="O19" s="7">
        <v>12812212700</v>
      </c>
      <c r="P19" s="5"/>
      <c r="Q19" s="7">
        <v>0</v>
      </c>
      <c r="R19" s="5"/>
      <c r="S19" s="7">
        <v>12812212700</v>
      </c>
    </row>
    <row r="20" spans="1:19">
      <c r="A20" s="1" t="s">
        <v>95</v>
      </c>
      <c r="C20" s="5" t="s">
        <v>212</v>
      </c>
      <c r="D20" s="5"/>
      <c r="E20" s="7">
        <v>17387146</v>
      </c>
      <c r="F20" s="5"/>
      <c r="G20" s="7">
        <v>700</v>
      </c>
      <c r="H20" s="5"/>
      <c r="I20" s="7">
        <v>0</v>
      </c>
      <c r="J20" s="5"/>
      <c r="K20" s="7">
        <v>0</v>
      </c>
      <c r="L20" s="5"/>
      <c r="M20" s="7">
        <v>0</v>
      </c>
      <c r="N20" s="5"/>
      <c r="O20" s="7">
        <v>12171009276</v>
      </c>
      <c r="P20" s="5"/>
      <c r="Q20" s="7">
        <v>0</v>
      </c>
      <c r="R20" s="5"/>
      <c r="S20" s="7">
        <v>12171002200</v>
      </c>
    </row>
    <row r="21" spans="1:19">
      <c r="A21" s="1" t="s">
        <v>40</v>
      </c>
      <c r="C21" s="5" t="s">
        <v>215</v>
      </c>
      <c r="D21" s="5"/>
      <c r="E21" s="7">
        <v>4200000</v>
      </c>
      <c r="F21" s="5"/>
      <c r="G21" s="7">
        <v>700</v>
      </c>
      <c r="H21" s="5"/>
      <c r="I21" s="7">
        <v>0</v>
      </c>
      <c r="J21" s="5"/>
      <c r="K21" s="7">
        <v>0</v>
      </c>
      <c r="L21" s="5"/>
      <c r="M21" s="7">
        <v>0</v>
      </c>
      <c r="N21" s="5"/>
      <c r="O21" s="7">
        <v>2940000000</v>
      </c>
      <c r="P21" s="5"/>
      <c r="Q21" s="7">
        <v>260599251</v>
      </c>
      <c r="R21" s="5"/>
      <c r="S21" s="7">
        <v>2679400749</v>
      </c>
    </row>
    <row r="22" spans="1:19">
      <c r="A22" s="1" t="s">
        <v>56</v>
      </c>
      <c r="C22" s="5" t="s">
        <v>212</v>
      </c>
      <c r="D22" s="5"/>
      <c r="E22" s="7">
        <v>1300000</v>
      </c>
      <c r="F22" s="5"/>
      <c r="G22" s="7">
        <v>1050</v>
      </c>
      <c r="H22" s="5"/>
      <c r="I22" s="7">
        <v>0</v>
      </c>
      <c r="J22" s="5"/>
      <c r="K22" s="7">
        <v>0</v>
      </c>
      <c r="L22" s="5"/>
      <c r="M22" s="7">
        <v>0</v>
      </c>
      <c r="N22" s="5"/>
      <c r="O22" s="7">
        <v>1365000000</v>
      </c>
      <c r="P22" s="5"/>
      <c r="Q22" s="7">
        <v>126404599</v>
      </c>
      <c r="R22" s="5"/>
      <c r="S22" s="7">
        <v>1238595401</v>
      </c>
    </row>
    <row r="23" spans="1:19">
      <c r="A23" s="1" t="s">
        <v>99</v>
      </c>
      <c r="C23" s="5" t="s">
        <v>216</v>
      </c>
      <c r="D23" s="5"/>
      <c r="E23" s="7">
        <v>26768050</v>
      </c>
      <c r="F23" s="5"/>
      <c r="G23" s="7">
        <v>91</v>
      </c>
      <c r="H23" s="5"/>
      <c r="I23" s="7">
        <v>0</v>
      </c>
      <c r="J23" s="5"/>
      <c r="K23" s="7">
        <v>0</v>
      </c>
      <c r="L23" s="5"/>
      <c r="M23" s="7">
        <v>0</v>
      </c>
      <c r="N23" s="5"/>
      <c r="O23" s="7">
        <v>2435892550</v>
      </c>
      <c r="P23" s="5"/>
      <c r="Q23" s="7">
        <v>0</v>
      </c>
      <c r="R23" s="5"/>
      <c r="S23" s="7">
        <v>2435892550</v>
      </c>
    </row>
    <row r="24" spans="1:19">
      <c r="A24" s="1" t="s">
        <v>88</v>
      </c>
      <c r="C24" s="5" t="s">
        <v>217</v>
      </c>
      <c r="D24" s="5"/>
      <c r="E24" s="7">
        <v>19797814</v>
      </c>
      <c r="F24" s="5"/>
      <c r="G24" s="7">
        <v>1030</v>
      </c>
      <c r="H24" s="5"/>
      <c r="I24" s="7">
        <v>0</v>
      </c>
      <c r="J24" s="5"/>
      <c r="K24" s="7">
        <v>0</v>
      </c>
      <c r="L24" s="5"/>
      <c r="M24" s="7">
        <v>0</v>
      </c>
      <c r="N24" s="5"/>
      <c r="O24" s="7">
        <v>20391748420</v>
      </c>
      <c r="P24" s="5"/>
      <c r="Q24" s="7">
        <v>0</v>
      </c>
      <c r="R24" s="5"/>
      <c r="S24" s="7">
        <v>20391748420</v>
      </c>
    </row>
    <row r="25" spans="1:19">
      <c r="A25" s="1" t="s">
        <v>44</v>
      </c>
      <c r="C25" s="5" t="s">
        <v>215</v>
      </c>
      <c r="D25" s="5"/>
      <c r="E25" s="7">
        <v>9859186</v>
      </c>
      <c r="F25" s="5"/>
      <c r="G25" s="7">
        <v>400</v>
      </c>
      <c r="H25" s="5"/>
      <c r="I25" s="7">
        <v>0</v>
      </c>
      <c r="J25" s="5"/>
      <c r="K25" s="7">
        <v>0</v>
      </c>
      <c r="L25" s="5"/>
      <c r="M25" s="7">
        <v>0</v>
      </c>
      <c r="N25" s="5"/>
      <c r="O25" s="7">
        <v>3943674400</v>
      </c>
      <c r="P25" s="5"/>
      <c r="Q25" s="7">
        <v>349564148</v>
      </c>
      <c r="R25" s="5"/>
      <c r="S25" s="7">
        <v>3594110252</v>
      </c>
    </row>
    <row r="26" spans="1:19">
      <c r="A26" s="1" t="s">
        <v>34</v>
      </c>
      <c r="C26" s="5" t="s">
        <v>218</v>
      </c>
      <c r="D26" s="5"/>
      <c r="E26" s="7">
        <v>1822195</v>
      </c>
      <c r="F26" s="5"/>
      <c r="G26" s="7">
        <v>3750</v>
      </c>
      <c r="H26" s="5"/>
      <c r="I26" s="7">
        <v>0</v>
      </c>
      <c r="J26" s="5"/>
      <c r="K26" s="7">
        <v>0</v>
      </c>
      <c r="L26" s="5"/>
      <c r="M26" s="7">
        <v>0</v>
      </c>
      <c r="N26" s="5"/>
      <c r="O26" s="7">
        <v>6833231250</v>
      </c>
      <c r="P26" s="5"/>
      <c r="Q26" s="7">
        <v>0</v>
      </c>
      <c r="R26" s="5"/>
      <c r="S26" s="7">
        <v>6833231250</v>
      </c>
    </row>
    <row r="27" spans="1:19">
      <c r="A27" s="1" t="s">
        <v>100</v>
      </c>
      <c r="C27" s="5" t="s">
        <v>219</v>
      </c>
      <c r="D27" s="5"/>
      <c r="E27" s="7">
        <v>886900</v>
      </c>
      <c r="F27" s="5"/>
      <c r="G27" s="7">
        <v>3840</v>
      </c>
      <c r="H27" s="5"/>
      <c r="I27" s="7">
        <v>0</v>
      </c>
      <c r="J27" s="5"/>
      <c r="K27" s="7">
        <v>0</v>
      </c>
      <c r="L27" s="5"/>
      <c r="M27" s="7">
        <v>0</v>
      </c>
      <c r="N27" s="5"/>
      <c r="O27" s="7">
        <v>3405696000</v>
      </c>
      <c r="P27" s="5"/>
      <c r="Q27" s="7">
        <v>151562387</v>
      </c>
      <c r="R27" s="5"/>
      <c r="S27" s="7">
        <v>3254133613</v>
      </c>
    </row>
    <row r="28" spans="1:19">
      <c r="A28" s="1" t="s">
        <v>70</v>
      </c>
      <c r="C28" s="5" t="s">
        <v>220</v>
      </c>
      <c r="D28" s="5"/>
      <c r="E28" s="7">
        <v>3679080</v>
      </c>
      <c r="F28" s="5"/>
      <c r="G28" s="7">
        <v>3850</v>
      </c>
      <c r="H28" s="5"/>
      <c r="I28" s="7">
        <v>0</v>
      </c>
      <c r="J28" s="5"/>
      <c r="K28" s="7">
        <v>0</v>
      </c>
      <c r="L28" s="5"/>
      <c r="M28" s="7">
        <v>0</v>
      </c>
      <c r="N28" s="5"/>
      <c r="O28" s="7">
        <v>14164458000</v>
      </c>
      <c r="P28" s="5"/>
      <c r="Q28" s="7">
        <v>559123342</v>
      </c>
      <c r="R28" s="5"/>
      <c r="S28" s="7">
        <v>13605334658</v>
      </c>
    </row>
    <row r="29" spans="1:19">
      <c r="A29" s="1" t="s">
        <v>68</v>
      </c>
      <c r="C29" s="5" t="s">
        <v>221</v>
      </c>
      <c r="D29" s="5"/>
      <c r="E29" s="7">
        <v>6711291</v>
      </c>
      <c r="F29" s="5"/>
      <c r="G29" s="7">
        <v>1771</v>
      </c>
      <c r="H29" s="5"/>
      <c r="I29" s="7">
        <v>0</v>
      </c>
      <c r="J29" s="5"/>
      <c r="K29" s="7">
        <v>0</v>
      </c>
      <c r="L29" s="5"/>
      <c r="M29" s="7">
        <v>0</v>
      </c>
      <c r="N29" s="5"/>
      <c r="O29" s="7">
        <v>11885696361</v>
      </c>
      <c r="P29" s="5"/>
      <c r="Q29" s="7">
        <v>0</v>
      </c>
      <c r="R29" s="5"/>
      <c r="S29" s="7">
        <v>11885696361</v>
      </c>
    </row>
    <row r="30" spans="1:19">
      <c r="A30" s="1" t="s">
        <v>81</v>
      </c>
      <c r="C30" s="5" t="s">
        <v>222</v>
      </c>
      <c r="D30" s="5"/>
      <c r="E30" s="7">
        <v>6790499</v>
      </c>
      <c r="F30" s="5"/>
      <c r="G30" s="7">
        <v>200</v>
      </c>
      <c r="H30" s="5"/>
      <c r="I30" s="7">
        <v>0</v>
      </c>
      <c r="J30" s="5"/>
      <c r="K30" s="7">
        <v>0</v>
      </c>
      <c r="L30" s="5"/>
      <c r="M30" s="7">
        <v>0</v>
      </c>
      <c r="N30" s="5"/>
      <c r="O30" s="7">
        <v>1358099800</v>
      </c>
      <c r="P30" s="5"/>
      <c r="Q30" s="7">
        <v>0</v>
      </c>
      <c r="R30" s="5"/>
      <c r="S30" s="7">
        <v>1358099800</v>
      </c>
    </row>
    <row r="31" spans="1:19">
      <c r="A31" s="1" t="s">
        <v>69</v>
      </c>
      <c r="C31" s="5" t="s">
        <v>223</v>
      </c>
      <c r="D31" s="5"/>
      <c r="E31" s="7">
        <v>425523</v>
      </c>
      <c r="F31" s="5"/>
      <c r="G31" s="7">
        <v>2000</v>
      </c>
      <c r="H31" s="5"/>
      <c r="I31" s="7">
        <v>0</v>
      </c>
      <c r="J31" s="5"/>
      <c r="K31" s="7">
        <v>0</v>
      </c>
      <c r="L31" s="5"/>
      <c r="M31" s="7">
        <v>0</v>
      </c>
      <c r="N31" s="5"/>
      <c r="O31" s="7">
        <v>851046000</v>
      </c>
      <c r="P31" s="5"/>
      <c r="Q31" s="7">
        <v>0</v>
      </c>
      <c r="R31" s="5"/>
      <c r="S31" s="7">
        <v>851046000</v>
      </c>
    </row>
    <row r="32" spans="1:19">
      <c r="A32" s="1" t="s">
        <v>67</v>
      </c>
      <c r="C32" s="5" t="s">
        <v>224</v>
      </c>
      <c r="D32" s="5"/>
      <c r="E32" s="7">
        <v>6693226</v>
      </c>
      <c r="F32" s="5"/>
      <c r="G32" s="7">
        <v>6130</v>
      </c>
      <c r="H32" s="5"/>
      <c r="I32" s="7">
        <v>0</v>
      </c>
      <c r="J32" s="5"/>
      <c r="K32" s="7">
        <v>0</v>
      </c>
      <c r="L32" s="5"/>
      <c r="M32" s="7">
        <v>0</v>
      </c>
      <c r="N32" s="5"/>
      <c r="O32" s="7">
        <v>41029475380</v>
      </c>
      <c r="P32" s="5"/>
      <c r="Q32" s="7">
        <v>0</v>
      </c>
      <c r="R32" s="5"/>
      <c r="S32" s="7">
        <v>41029475380</v>
      </c>
    </row>
    <row r="33" spans="1:19">
      <c r="A33" s="1" t="s">
        <v>54</v>
      </c>
      <c r="C33" s="5" t="s">
        <v>215</v>
      </c>
      <c r="D33" s="5"/>
      <c r="E33" s="7">
        <v>470000</v>
      </c>
      <c r="F33" s="5"/>
      <c r="G33" s="7">
        <v>61000</v>
      </c>
      <c r="H33" s="5"/>
      <c r="I33" s="7">
        <v>0</v>
      </c>
      <c r="J33" s="5"/>
      <c r="K33" s="7">
        <v>0</v>
      </c>
      <c r="L33" s="5"/>
      <c r="M33" s="7">
        <v>0</v>
      </c>
      <c r="N33" s="5"/>
      <c r="O33" s="7">
        <v>28670000000</v>
      </c>
      <c r="P33" s="5"/>
      <c r="Q33" s="7">
        <v>2541285893</v>
      </c>
      <c r="R33" s="5"/>
      <c r="S33" s="7">
        <v>26128714107</v>
      </c>
    </row>
    <row r="34" spans="1:19">
      <c r="A34" s="1" t="s">
        <v>66</v>
      </c>
      <c r="C34" s="5" t="s">
        <v>225</v>
      </c>
      <c r="D34" s="5"/>
      <c r="E34" s="7">
        <v>10975</v>
      </c>
      <c r="F34" s="5"/>
      <c r="G34" s="7">
        <v>1937</v>
      </c>
      <c r="H34" s="5"/>
      <c r="I34" s="7">
        <v>0</v>
      </c>
      <c r="J34" s="5"/>
      <c r="K34" s="7">
        <v>0</v>
      </c>
      <c r="L34" s="5"/>
      <c r="M34" s="7">
        <v>0</v>
      </c>
      <c r="N34" s="5"/>
      <c r="O34" s="7">
        <v>21258575</v>
      </c>
      <c r="P34" s="5"/>
      <c r="Q34" s="7">
        <v>0</v>
      </c>
      <c r="R34" s="5"/>
      <c r="S34" s="7">
        <v>21258575</v>
      </c>
    </row>
    <row r="35" spans="1:19">
      <c r="A35" s="1" t="s">
        <v>22</v>
      </c>
      <c r="C35" s="5" t="s">
        <v>212</v>
      </c>
      <c r="D35" s="5"/>
      <c r="E35" s="7">
        <v>1766212</v>
      </c>
      <c r="F35" s="5"/>
      <c r="G35" s="7">
        <v>5850</v>
      </c>
      <c r="H35" s="5"/>
      <c r="I35" s="7">
        <v>0</v>
      </c>
      <c r="J35" s="5"/>
      <c r="K35" s="7">
        <v>0</v>
      </c>
      <c r="L35" s="5"/>
      <c r="M35" s="7">
        <v>0</v>
      </c>
      <c r="N35" s="5"/>
      <c r="O35" s="7">
        <v>10332340200</v>
      </c>
      <c r="P35" s="5"/>
      <c r="Q35" s="7">
        <v>0</v>
      </c>
      <c r="R35" s="5"/>
      <c r="S35" s="7">
        <v>10332340200</v>
      </c>
    </row>
    <row r="36" spans="1:19">
      <c r="A36" s="1" t="s">
        <v>20</v>
      </c>
      <c r="C36" s="5" t="s">
        <v>212</v>
      </c>
      <c r="D36" s="5"/>
      <c r="E36" s="7">
        <v>56985301</v>
      </c>
      <c r="F36" s="5"/>
      <c r="G36" s="7">
        <v>650</v>
      </c>
      <c r="H36" s="5"/>
      <c r="I36" s="7">
        <v>0</v>
      </c>
      <c r="J36" s="5"/>
      <c r="K36" s="7">
        <v>0</v>
      </c>
      <c r="L36" s="5"/>
      <c r="M36" s="7">
        <v>0</v>
      </c>
      <c r="N36" s="5"/>
      <c r="O36" s="7">
        <v>37040445650</v>
      </c>
      <c r="P36" s="5"/>
      <c r="Q36" s="7">
        <v>0</v>
      </c>
      <c r="R36" s="5"/>
      <c r="S36" s="7">
        <v>37040445650</v>
      </c>
    </row>
    <row r="37" spans="1:19">
      <c r="A37" s="1" t="s">
        <v>94</v>
      </c>
      <c r="C37" s="5" t="s">
        <v>226</v>
      </c>
      <c r="D37" s="5"/>
      <c r="E37" s="7">
        <v>8908652</v>
      </c>
      <c r="F37" s="5"/>
      <c r="G37" s="7">
        <v>1590</v>
      </c>
      <c r="H37" s="5"/>
      <c r="I37" s="7">
        <v>0</v>
      </c>
      <c r="J37" s="5"/>
      <c r="K37" s="7">
        <v>0</v>
      </c>
      <c r="L37" s="5"/>
      <c r="M37" s="7">
        <v>0</v>
      </c>
      <c r="N37" s="5"/>
      <c r="O37" s="7">
        <v>12764756680</v>
      </c>
      <c r="P37" s="5"/>
      <c r="Q37" s="7">
        <v>0</v>
      </c>
      <c r="R37" s="5"/>
      <c r="S37" s="7">
        <v>14164756680</v>
      </c>
    </row>
    <row r="38" spans="1:19">
      <c r="A38" s="1" t="s">
        <v>86</v>
      </c>
      <c r="C38" s="5" t="s">
        <v>227</v>
      </c>
      <c r="D38" s="5"/>
      <c r="E38" s="7">
        <v>47855680</v>
      </c>
      <c r="F38" s="5"/>
      <c r="G38" s="7">
        <v>1700</v>
      </c>
      <c r="H38" s="5"/>
      <c r="I38" s="7">
        <v>0</v>
      </c>
      <c r="J38" s="5"/>
      <c r="K38" s="7">
        <v>0</v>
      </c>
      <c r="L38" s="5"/>
      <c r="M38" s="7">
        <v>0</v>
      </c>
      <c r="N38" s="5"/>
      <c r="O38" s="7">
        <v>81354656000</v>
      </c>
      <c r="P38" s="5"/>
      <c r="Q38" s="7">
        <v>0</v>
      </c>
      <c r="R38" s="5"/>
      <c r="S38" s="7">
        <v>81354656000</v>
      </c>
    </row>
    <row r="39" spans="1:19">
      <c r="A39" s="1" t="s">
        <v>84</v>
      </c>
      <c r="C39" s="5" t="s">
        <v>215</v>
      </c>
      <c r="D39" s="5"/>
      <c r="E39" s="7">
        <v>90259161</v>
      </c>
      <c r="F39" s="5"/>
      <c r="G39" s="7">
        <v>330</v>
      </c>
      <c r="H39" s="5"/>
      <c r="I39" s="7">
        <v>0</v>
      </c>
      <c r="J39" s="5"/>
      <c r="K39" s="7">
        <v>0</v>
      </c>
      <c r="L39" s="5"/>
      <c r="M39" s="7">
        <v>0</v>
      </c>
      <c r="N39" s="5"/>
      <c r="O39" s="7">
        <v>29785523130</v>
      </c>
      <c r="P39" s="5"/>
      <c r="Q39" s="7">
        <v>0</v>
      </c>
      <c r="R39" s="5"/>
      <c r="S39" s="7">
        <v>29785523130</v>
      </c>
    </row>
    <row r="40" spans="1:19">
      <c r="A40" s="1" t="s">
        <v>101</v>
      </c>
      <c r="C40" s="5" t="s">
        <v>213</v>
      </c>
      <c r="D40" s="5"/>
      <c r="E40" s="7">
        <v>6000000</v>
      </c>
      <c r="F40" s="5"/>
      <c r="G40" s="7">
        <v>2000</v>
      </c>
      <c r="H40" s="5"/>
      <c r="I40" s="7">
        <v>0</v>
      </c>
      <c r="J40" s="5"/>
      <c r="K40" s="7">
        <v>0</v>
      </c>
      <c r="L40" s="5"/>
      <c r="M40" s="7">
        <v>0</v>
      </c>
      <c r="N40" s="5"/>
      <c r="O40" s="7">
        <v>12000000000</v>
      </c>
      <c r="P40" s="5"/>
      <c r="Q40" s="7">
        <v>911392405</v>
      </c>
      <c r="R40" s="5"/>
      <c r="S40" s="7">
        <v>11088607595</v>
      </c>
    </row>
    <row r="41" spans="1:19">
      <c r="A41" s="1" t="s">
        <v>33</v>
      </c>
      <c r="C41" s="5" t="s">
        <v>228</v>
      </c>
      <c r="D41" s="5"/>
      <c r="E41" s="7">
        <v>1300000</v>
      </c>
      <c r="F41" s="5"/>
      <c r="G41" s="7">
        <v>5000</v>
      </c>
      <c r="H41" s="5"/>
      <c r="I41" s="7">
        <v>0</v>
      </c>
      <c r="J41" s="5"/>
      <c r="K41" s="7">
        <v>0</v>
      </c>
      <c r="L41" s="5"/>
      <c r="M41" s="7">
        <v>0</v>
      </c>
      <c r="N41" s="5"/>
      <c r="O41" s="7">
        <v>6500000000</v>
      </c>
      <c r="P41" s="5"/>
      <c r="Q41" s="7">
        <v>0</v>
      </c>
      <c r="R41" s="5"/>
      <c r="S41" s="7">
        <v>6500000000</v>
      </c>
    </row>
    <row r="42" spans="1:19">
      <c r="A42" s="1" t="s">
        <v>45</v>
      </c>
      <c r="C42" s="5" t="s">
        <v>212</v>
      </c>
      <c r="D42" s="5"/>
      <c r="E42" s="7">
        <v>4000000</v>
      </c>
      <c r="F42" s="5"/>
      <c r="G42" s="7">
        <v>102</v>
      </c>
      <c r="H42" s="5"/>
      <c r="I42" s="7">
        <v>0</v>
      </c>
      <c r="J42" s="5"/>
      <c r="K42" s="7">
        <v>0</v>
      </c>
      <c r="L42" s="5"/>
      <c r="M42" s="7">
        <v>0</v>
      </c>
      <c r="N42" s="5"/>
      <c r="O42" s="7">
        <v>408000000</v>
      </c>
      <c r="P42" s="5"/>
      <c r="Q42" s="7">
        <v>37782474</v>
      </c>
      <c r="R42" s="5"/>
      <c r="S42" s="7">
        <v>370217526</v>
      </c>
    </row>
    <row r="43" spans="1:19">
      <c r="A43" s="1" t="s">
        <v>51</v>
      </c>
      <c r="C43" s="5" t="s">
        <v>222</v>
      </c>
      <c r="D43" s="5"/>
      <c r="E43" s="7">
        <v>2417122</v>
      </c>
      <c r="F43" s="5"/>
      <c r="G43" s="7">
        <v>3530</v>
      </c>
      <c r="H43" s="5"/>
      <c r="I43" s="7">
        <v>0</v>
      </c>
      <c r="J43" s="5"/>
      <c r="K43" s="7">
        <v>0</v>
      </c>
      <c r="L43" s="5"/>
      <c r="M43" s="7">
        <v>0</v>
      </c>
      <c r="N43" s="5"/>
      <c r="O43" s="7">
        <v>8532440660</v>
      </c>
      <c r="P43" s="5"/>
      <c r="Q43" s="7">
        <v>171794107</v>
      </c>
      <c r="R43" s="5"/>
      <c r="S43" s="7">
        <v>8360646553</v>
      </c>
    </row>
    <row r="44" spans="1:19">
      <c r="A44" s="1" t="s">
        <v>15</v>
      </c>
      <c r="C44" s="5" t="s">
        <v>229</v>
      </c>
      <c r="D44" s="5"/>
      <c r="E44" s="7">
        <v>57825722</v>
      </c>
      <c r="F44" s="5"/>
      <c r="G44" s="7">
        <v>20</v>
      </c>
      <c r="H44" s="5"/>
      <c r="I44" s="7">
        <v>0</v>
      </c>
      <c r="J44" s="5"/>
      <c r="K44" s="7">
        <v>0</v>
      </c>
      <c r="L44" s="5"/>
      <c r="M44" s="7">
        <v>0</v>
      </c>
      <c r="N44" s="5"/>
      <c r="O44" s="7">
        <v>1156514440</v>
      </c>
      <c r="P44" s="5"/>
      <c r="Q44" s="7">
        <v>0</v>
      </c>
      <c r="R44" s="5"/>
      <c r="S44" s="7">
        <v>1156514440</v>
      </c>
    </row>
    <row r="45" spans="1:19">
      <c r="A45" s="1" t="s">
        <v>17</v>
      </c>
      <c r="C45" s="5" t="s">
        <v>213</v>
      </c>
      <c r="D45" s="5"/>
      <c r="E45" s="7">
        <v>24077083</v>
      </c>
      <c r="F45" s="5"/>
      <c r="G45" s="7">
        <v>2</v>
      </c>
      <c r="H45" s="5"/>
      <c r="I45" s="7">
        <v>0</v>
      </c>
      <c r="J45" s="5"/>
      <c r="K45" s="7">
        <v>0</v>
      </c>
      <c r="L45" s="5"/>
      <c r="M45" s="7">
        <v>0</v>
      </c>
      <c r="N45" s="5"/>
      <c r="O45" s="7">
        <v>48154166</v>
      </c>
      <c r="P45" s="5"/>
      <c r="Q45" s="7">
        <v>0</v>
      </c>
      <c r="R45" s="5"/>
      <c r="S45" s="7">
        <v>48154166</v>
      </c>
    </row>
    <row r="46" spans="1:19">
      <c r="A46" s="1" t="s">
        <v>49</v>
      </c>
      <c r="C46" s="5" t="s">
        <v>230</v>
      </c>
      <c r="D46" s="5"/>
      <c r="E46" s="7">
        <v>21756825</v>
      </c>
      <c r="F46" s="5"/>
      <c r="G46" s="7">
        <v>350</v>
      </c>
      <c r="H46" s="5"/>
      <c r="I46" s="7">
        <v>0</v>
      </c>
      <c r="J46" s="5"/>
      <c r="K46" s="7">
        <v>0</v>
      </c>
      <c r="L46" s="5"/>
      <c r="M46" s="7">
        <v>0</v>
      </c>
      <c r="N46" s="5"/>
      <c r="O46" s="7">
        <v>7614888750</v>
      </c>
      <c r="P46" s="5"/>
      <c r="Q46" s="7">
        <v>0</v>
      </c>
      <c r="R46" s="5"/>
      <c r="S46" s="7">
        <v>7614888750</v>
      </c>
    </row>
    <row r="47" spans="1:19">
      <c r="A47" s="1" t="s">
        <v>49</v>
      </c>
      <c r="C47" s="5" t="s">
        <v>231</v>
      </c>
      <c r="D47" s="5"/>
      <c r="E47" s="7">
        <v>27757475</v>
      </c>
      <c r="F47" s="5"/>
      <c r="G47" s="7">
        <v>190</v>
      </c>
      <c r="H47" s="5"/>
      <c r="I47" s="7">
        <v>0</v>
      </c>
      <c r="J47" s="5"/>
      <c r="K47" s="7">
        <v>0</v>
      </c>
      <c r="L47" s="5"/>
      <c r="M47" s="7">
        <v>0</v>
      </c>
      <c r="N47" s="5"/>
      <c r="O47" s="7">
        <v>5273920250</v>
      </c>
      <c r="P47" s="5"/>
      <c r="Q47" s="7">
        <v>0</v>
      </c>
      <c r="R47" s="5"/>
      <c r="S47" s="7">
        <v>5273920250</v>
      </c>
    </row>
    <row r="48" spans="1:19">
      <c r="A48" s="1" t="s">
        <v>24</v>
      </c>
      <c r="C48" s="5" t="s">
        <v>211</v>
      </c>
      <c r="D48" s="5"/>
      <c r="E48" s="7">
        <v>14773018</v>
      </c>
      <c r="F48" s="5"/>
      <c r="G48" s="7">
        <v>1850</v>
      </c>
      <c r="H48" s="5"/>
      <c r="I48" s="7">
        <v>0</v>
      </c>
      <c r="J48" s="5"/>
      <c r="K48" s="7">
        <v>0</v>
      </c>
      <c r="L48" s="5"/>
      <c r="M48" s="7">
        <v>0</v>
      </c>
      <c r="N48" s="5"/>
      <c r="O48" s="7">
        <v>27330083300</v>
      </c>
      <c r="P48" s="5"/>
      <c r="Q48" s="7">
        <v>332842692</v>
      </c>
      <c r="R48" s="5"/>
      <c r="S48" s="7">
        <v>26997240608</v>
      </c>
    </row>
    <row r="49" spans="1:19">
      <c r="A49" s="1" t="s">
        <v>21</v>
      </c>
      <c r="C49" s="5" t="s">
        <v>212</v>
      </c>
      <c r="D49" s="5"/>
      <c r="E49" s="7">
        <v>3572737</v>
      </c>
      <c r="F49" s="5"/>
      <c r="G49" s="7">
        <v>1350</v>
      </c>
      <c r="H49" s="5"/>
      <c r="I49" s="7">
        <v>0</v>
      </c>
      <c r="J49" s="5"/>
      <c r="K49" s="7">
        <v>0</v>
      </c>
      <c r="L49" s="5"/>
      <c r="M49" s="7">
        <v>0</v>
      </c>
      <c r="N49" s="5"/>
      <c r="O49" s="7">
        <v>4823194950</v>
      </c>
      <c r="P49" s="5"/>
      <c r="Q49" s="7">
        <v>6598078</v>
      </c>
      <c r="R49" s="5"/>
      <c r="S49" s="7">
        <v>4816596872</v>
      </c>
    </row>
    <row r="50" spans="1:19">
      <c r="A50" s="1" t="s">
        <v>89</v>
      </c>
      <c r="C50" s="5" t="s">
        <v>232</v>
      </c>
      <c r="D50" s="5"/>
      <c r="E50" s="7">
        <v>5000000</v>
      </c>
      <c r="F50" s="5"/>
      <c r="G50" s="7">
        <v>3530</v>
      </c>
      <c r="H50" s="5"/>
      <c r="I50" s="7">
        <v>0</v>
      </c>
      <c r="J50" s="5"/>
      <c r="K50" s="7">
        <v>0</v>
      </c>
      <c r="L50" s="5"/>
      <c r="M50" s="7">
        <v>0</v>
      </c>
      <c r="N50" s="5"/>
      <c r="O50" s="7">
        <v>17650000000</v>
      </c>
      <c r="P50" s="5"/>
      <c r="Q50" s="7">
        <v>0</v>
      </c>
      <c r="R50" s="5"/>
      <c r="S50" s="7">
        <v>17650000000</v>
      </c>
    </row>
    <row r="51" spans="1:19">
      <c r="A51" s="1" t="s">
        <v>28</v>
      </c>
      <c r="C51" s="5" t="s">
        <v>233</v>
      </c>
      <c r="D51" s="5"/>
      <c r="E51" s="7">
        <v>2521994</v>
      </c>
      <c r="F51" s="5"/>
      <c r="G51" s="7">
        <v>13500</v>
      </c>
      <c r="H51" s="5"/>
      <c r="I51" s="7">
        <v>0</v>
      </c>
      <c r="J51" s="5"/>
      <c r="K51" s="7">
        <v>0</v>
      </c>
      <c r="L51" s="5"/>
      <c r="M51" s="7">
        <v>0</v>
      </c>
      <c r="N51" s="5"/>
      <c r="O51" s="7">
        <v>34046919000</v>
      </c>
      <c r="P51" s="5"/>
      <c r="Q51" s="7">
        <v>0</v>
      </c>
      <c r="R51" s="5"/>
      <c r="S51" s="7">
        <v>34046919000</v>
      </c>
    </row>
    <row r="52" spans="1:19">
      <c r="A52" s="1" t="s">
        <v>234</v>
      </c>
      <c r="C52" s="5" t="s">
        <v>235</v>
      </c>
      <c r="D52" s="5"/>
      <c r="E52" s="7">
        <v>223321</v>
      </c>
      <c r="F52" s="5"/>
      <c r="G52" s="7">
        <v>5700</v>
      </c>
      <c r="H52" s="5"/>
      <c r="I52" s="7">
        <v>0</v>
      </c>
      <c r="J52" s="5"/>
      <c r="K52" s="7">
        <v>0</v>
      </c>
      <c r="L52" s="5"/>
      <c r="M52" s="7">
        <v>0</v>
      </c>
      <c r="N52" s="5"/>
      <c r="O52" s="7">
        <v>1272929700</v>
      </c>
      <c r="P52" s="5"/>
      <c r="Q52" s="7">
        <v>0</v>
      </c>
      <c r="R52" s="5"/>
      <c r="S52" s="7">
        <v>1272929700</v>
      </c>
    </row>
    <row r="53" spans="1:19">
      <c r="A53" s="1" t="s">
        <v>30</v>
      </c>
      <c r="C53" s="5" t="s">
        <v>226</v>
      </c>
      <c r="D53" s="5"/>
      <c r="E53" s="7">
        <v>300000</v>
      </c>
      <c r="F53" s="5"/>
      <c r="G53" s="7">
        <v>9000</v>
      </c>
      <c r="H53" s="5"/>
      <c r="I53" s="7">
        <v>0</v>
      </c>
      <c r="J53" s="5"/>
      <c r="K53" s="7">
        <v>0</v>
      </c>
      <c r="L53" s="5"/>
      <c r="M53" s="7">
        <v>0</v>
      </c>
      <c r="N53" s="5"/>
      <c r="O53" s="7">
        <v>2700000000</v>
      </c>
      <c r="P53" s="5"/>
      <c r="Q53" s="7">
        <v>0</v>
      </c>
      <c r="R53" s="5"/>
      <c r="S53" s="7">
        <v>2700000000</v>
      </c>
    </row>
    <row r="54" spans="1:19">
      <c r="A54" s="1" t="s">
        <v>76</v>
      </c>
      <c r="C54" s="5" t="s">
        <v>236</v>
      </c>
      <c r="D54" s="5"/>
      <c r="E54" s="7">
        <v>600000</v>
      </c>
      <c r="F54" s="5"/>
      <c r="G54" s="7">
        <v>500</v>
      </c>
      <c r="H54" s="5"/>
      <c r="I54" s="7">
        <v>300000000</v>
      </c>
      <c r="J54" s="5"/>
      <c r="K54" s="7">
        <v>17965229</v>
      </c>
      <c r="L54" s="5"/>
      <c r="M54" s="7">
        <v>282034771</v>
      </c>
      <c r="N54" s="5"/>
      <c r="O54" s="7">
        <v>300000000</v>
      </c>
      <c r="P54" s="5"/>
      <c r="Q54" s="7">
        <v>17965229</v>
      </c>
      <c r="R54" s="5"/>
      <c r="S54" s="7">
        <v>282034771</v>
      </c>
    </row>
    <row r="55" spans="1:19">
      <c r="A55" s="1" t="s">
        <v>97</v>
      </c>
      <c r="C55" s="5" t="s">
        <v>237</v>
      </c>
      <c r="D55" s="5"/>
      <c r="E55" s="7">
        <v>4674527</v>
      </c>
      <c r="F55" s="5"/>
      <c r="G55" s="7">
        <v>2200</v>
      </c>
      <c r="H55" s="5"/>
      <c r="I55" s="7">
        <v>0</v>
      </c>
      <c r="J55" s="5"/>
      <c r="K55" s="7">
        <v>0</v>
      </c>
      <c r="L55" s="5"/>
      <c r="M55" s="7">
        <v>0</v>
      </c>
      <c r="N55" s="5"/>
      <c r="O55" s="7">
        <v>10283959400</v>
      </c>
      <c r="P55" s="5"/>
      <c r="Q55" s="7">
        <v>899846448</v>
      </c>
      <c r="R55" s="5"/>
      <c r="S55" s="7">
        <v>9384112952</v>
      </c>
    </row>
    <row r="56" spans="1:19">
      <c r="A56" s="1" t="s">
        <v>96</v>
      </c>
      <c r="C56" s="5" t="s">
        <v>238</v>
      </c>
      <c r="D56" s="5"/>
      <c r="E56" s="7">
        <v>3968114</v>
      </c>
      <c r="F56" s="5"/>
      <c r="G56" s="7">
        <v>7650</v>
      </c>
      <c r="H56" s="5"/>
      <c r="I56" s="7">
        <v>0</v>
      </c>
      <c r="J56" s="5"/>
      <c r="K56" s="7">
        <v>0</v>
      </c>
      <c r="L56" s="5"/>
      <c r="M56" s="7">
        <v>0</v>
      </c>
      <c r="N56" s="5"/>
      <c r="O56" s="7">
        <v>30356072100</v>
      </c>
      <c r="P56" s="5"/>
      <c r="Q56" s="7">
        <v>0</v>
      </c>
      <c r="R56" s="5"/>
      <c r="S56" s="7">
        <v>30356072100</v>
      </c>
    </row>
    <row r="57" spans="1:19">
      <c r="A57" s="1" t="s">
        <v>72</v>
      </c>
      <c r="C57" s="5" t="s">
        <v>239</v>
      </c>
      <c r="D57" s="5"/>
      <c r="E57" s="7">
        <v>10860001</v>
      </c>
      <c r="F57" s="5"/>
      <c r="G57" s="7">
        <v>590</v>
      </c>
      <c r="H57" s="5"/>
      <c r="I57" s="7">
        <v>0</v>
      </c>
      <c r="J57" s="5"/>
      <c r="K57" s="7">
        <v>0</v>
      </c>
      <c r="L57" s="5"/>
      <c r="M57" s="7">
        <v>0</v>
      </c>
      <c r="N57" s="5"/>
      <c r="O57" s="7">
        <v>6407400590</v>
      </c>
      <c r="P57" s="5"/>
      <c r="Q57" s="7">
        <v>0</v>
      </c>
      <c r="R57" s="5"/>
      <c r="S57" s="7">
        <v>6407400590</v>
      </c>
    </row>
    <row r="58" spans="1:19">
      <c r="A58" s="1" t="s">
        <v>75</v>
      </c>
      <c r="C58" s="5" t="s">
        <v>240</v>
      </c>
      <c r="D58" s="5"/>
      <c r="E58" s="7">
        <v>2500000</v>
      </c>
      <c r="F58" s="5"/>
      <c r="G58" s="7">
        <v>1220</v>
      </c>
      <c r="H58" s="5"/>
      <c r="I58" s="7">
        <v>0</v>
      </c>
      <c r="J58" s="5"/>
      <c r="K58" s="7">
        <v>0</v>
      </c>
      <c r="L58" s="5"/>
      <c r="M58" s="7">
        <v>0</v>
      </c>
      <c r="N58" s="5"/>
      <c r="O58" s="7">
        <v>3050000000</v>
      </c>
      <c r="P58" s="5"/>
      <c r="Q58" s="7">
        <v>118466096</v>
      </c>
      <c r="R58" s="5"/>
      <c r="S58" s="7">
        <v>2931533904</v>
      </c>
    </row>
    <row r="59" spans="1:19">
      <c r="A59" s="1" t="s">
        <v>71</v>
      </c>
      <c r="C59" s="5" t="s">
        <v>220</v>
      </c>
      <c r="D59" s="5"/>
      <c r="E59" s="7">
        <v>10065086</v>
      </c>
      <c r="F59" s="5"/>
      <c r="G59" s="7">
        <v>1200</v>
      </c>
      <c r="H59" s="5"/>
      <c r="I59" s="7">
        <v>0</v>
      </c>
      <c r="J59" s="5"/>
      <c r="K59" s="7">
        <v>0</v>
      </c>
      <c r="L59" s="5"/>
      <c r="M59" s="7">
        <v>0</v>
      </c>
      <c r="N59" s="5"/>
      <c r="O59" s="7">
        <v>12078103200</v>
      </c>
      <c r="P59" s="5"/>
      <c r="Q59" s="7">
        <v>0</v>
      </c>
      <c r="R59" s="5"/>
      <c r="S59" s="7">
        <v>12078103200</v>
      </c>
    </row>
    <row r="60" spans="1:19">
      <c r="A60" s="1" t="s">
        <v>73</v>
      </c>
      <c r="C60" s="5" t="s">
        <v>241</v>
      </c>
      <c r="D60" s="5"/>
      <c r="E60" s="7">
        <v>18922500</v>
      </c>
      <c r="F60" s="5"/>
      <c r="G60" s="7">
        <v>85</v>
      </c>
      <c r="H60" s="5"/>
      <c r="I60" s="7">
        <v>0</v>
      </c>
      <c r="J60" s="5"/>
      <c r="K60" s="7">
        <v>0</v>
      </c>
      <c r="L60" s="5"/>
      <c r="M60" s="7">
        <v>0</v>
      </c>
      <c r="N60" s="5"/>
      <c r="O60" s="7">
        <v>1608412500</v>
      </c>
      <c r="P60" s="5"/>
      <c r="Q60" s="7">
        <v>80577594</v>
      </c>
      <c r="R60" s="5"/>
      <c r="S60" s="7">
        <v>1527834906</v>
      </c>
    </row>
    <row r="61" spans="1:19">
      <c r="A61" s="1" t="s">
        <v>90</v>
      </c>
      <c r="C61" s="5" t="s">
        <v>6</v>
      </c>
      <c r="D61" s="5"/>
      <c r="E61" s="7">
        <v>8000000</v>
      </c>
      <c r="F61" s="5"/>
      <c r="G61" s="7">
        <v>1100</v>
      </c>
      <c r="H61" s="5"/>
      <c r="I61" s="7">
        <v>8800000000</v>
      </c>
      <c r="J61" s="5"/>
      <c r="K61" s="7">
        <v>510967742</v>
      </c>
      <c r="L61" s="5"/>
      <c r="M61" s="7">
        <v>8289032258</v>
      </c>
      <c r="N61" s="5"/>
      <c r="O61" s="7">
        <v>8800000000</v>
      </c>
      <c r="P61" s="5"/>
      <c r="Q61" s="7">
        <v>510967742</v>
      </c>
      <c r="R61" s="5"/>
      <c r="S61" s="7">
        <v>8289032258</v>
      </c>
    </row>
    <row r="62" spans="1:19">
      <c r="A62" s="1" t="s">
        <v>25</v>
      </c>
      <c r="C62" s="5" t="s">
        <v>237</v>
      </c>
      <c r="D62" s="5"/>
      <c r="E62" s="7">
        <v>1800000</v>
      </c>
      <c r="F62" s="5"/>
      <c r="G62" s="7">
        <v>11000</v>
      </c>
      <c r="H62" s="5"/>
      <c r="I62" s="7">
        <v>0</v>
      </c>
      <c r="J62" s="5"/>
      <c r="K62" s="7">
        <v>0</v>
      </c>
      <c r="L62" s="5"/>
      <c r="M62" s="7">
        <v>0</v>
      </c>
      <c r="N62" s="5"/>
      <c r="O62" s="7">
        <v>19800000000</v>
      </c>
      <c r="P62" s="5"/>
      <c r="Q62" s="7">
        <v>0</v>
      </c>
      <c r="R62" s="5"/>
      <c r="S62" s="7">
        <v>19800000000</v>
      </c>
    </row>
    <row r="63" spans="1:19">
      <c r="A63" s="1" t="s">
        <v>82</v>
      </c>
      <c r="C63" s="5" t="s">
        <v>228</v>
      </c>
      <c r="D63" s="5"/>
      <c r="E63" s="7">
        <v>5790807</v>
      </c>
      <c r="F63" s="5"/>
      <c r="G63" s="7">
        <v>685</v>
      </c>
      <c r="H63" s="5"/>
      <c r="I63" s="7">
        <v>0</v>
      </c>
      <c r="J63" s="5"/>
      <c r="K63" s="7">
        <v>0</v>
      </c>
      <c r="L63" s="5"/>
      <c r="M63" s="7">
        <v>0</v>
      </c>
      <c r="N63" s="5"/>
      <c r="O63" s="7">
        <v>3966702795</v>
      </c>
      <c r="P63" s="5"/>
      <c r="Q63" s="7">
        <v>0</v>
      </c>
      <c r="R63" s="5"/>
      <c r="S63" s="7">
        <v>3966702795</v>
      </c>
    </row>
    <row r="64" spans="1:19">
      <c r="A64" s="1" t="s">
        <v>91</v>
      </c>
      <c r="C64" s="5" t="s">
        <v>228</v>
      </c>
      <c r="D64" s="5"/>
      <c r="E64" s="7">
        <v>13900000</v>
      </c>
      <c r="F64" s="5"/>
      <c r="G64" s="7">
        <v>6500</v>
      </c>
      <c r="H64" s="5"/>
      <c r="I64" s="7">
        <v>0</v>
      </c>
      <c r="J64" s="5"/>
      <c r="K64" s="7">
        <v>0</v>
      </c>
      <c r="L64" s="5"/>
      <c r="M64" s="7">
        <v>0</v>
      </c>
      <c r="N64" s="5"/>
      <c r="O64" s="7">
        <v>90350000000</v>
      </c>
      <c r="P64" s="5"/>
      <c r="Q64" s="7">
        <v>0</v>
      </c>
      <c r="R64" s="5"/>
      <c r="S64" s="7">
        <v>90350000000</v>
      </c>
    </row>
    <row r="65" spans="1:19">
      <c r="A65" s="1" t="s">
        <v>80</v>
      </c>
      <c r="C65" s="5" t="s">
        <v>212</v>
      </c>
      <c r="D65" s="5"/>
      <c r="E65" s="7">
        <v>15580119</v>
      </c>
      <c r="F65" s="5"/>
      <c r="G65" s="7">
        <v>4350</v>
      </c>
      <c r="H65" s="5"/>
      <c r="I65" s="7">
        <v>0</v>
      </c>
      <c r="J65" s="5"/>
      <c r="K65" s="7">
        <v>0</v>
      </c>
      <c r="L65" s="5"/>
      <c r="M65" s="7">
        <v>0</v>
      </c>
      <c r="N65" s="5"/>
      <c r="O65" s="7">
        <v>67773517650</v>
      </c>
      <c r="P65" s="5"/>
      <c r="Q65" s="7">
        <v>0</v>
      </c>
      <c r="R65" s="5"/>
      <c r="S65" s="7">
        <v>67773517650</v>
      </c>
    </row>
    <row r="66" spans="1:19">
      <c r="A66" s="1" t="s">
        <v>87</v>
      </c>
      <c r="C66" s="5" t="s">
        <v>242</v>
      </c>
      <c r="D66" s="5"/>
      <c r="E66" s="7">
        <v>25821452</v>
      </c>
      <c r="F66" s="5"/>
      <c r="G66" s="7">
        <v>20</v>
      </c>
      <c r="H66" s="5"/>
      <c r="I66" s="7">
        <v>0</v>
      </c>
      <c r="J66" s="5"/>
      <c r="K66" s="7">
        <v>0</v>
      </c>
      <c r="L66" s="5"/>
      <c r="M66" s="7">
        <v>0</v>
      </c>
      <c r="N66" s="5"/>
      <c r="O66" s="7">
        <v>516435293</v>
      </c>
      <c r="P66" s="5"/>
      <c r="Q66" s="7">
        <v>61123244</v>
      </c>
      <c r="R66" s="5"/>
      <c r="S66" s="7">
        <v>455305796</v>
      </c>
    </row>
    <row r="67" spans="1:19">
      <c r="A67" s="1" t="s">
        <v>23</v>
      </c>
      <c r="C67" s="5" t="s">
        <v>212</v>
      </c>
      <c r="D67" s="5"/>
      <c r="E67" s="7">
        <v>25973520</v>
      </c>
      <c r="F67" s="5"/>
      <c r="G67" s="7">
        <v>230</v>
      </c>
      <c r="H67" s="5"/>
      <c r="I67" s="7">
        <v>0</v>
      </c>
      <c r="J67" s="5"/>
      <c r="K67" s="7">
        <v>0</v>
      </c>
      <c r="L67" s="5"/>
      <c r="M67" s="7">
        <v>0</v>
      </c>
      <c r="N67" s="5"/>
      <c r="O67" s="7">
        <v>5973909600</v>
      </c>
      <c r="P67" s="5"/>
      <c r="Q67" s="7">
        <v>0</v>
      </c>
      <c r="R67" s="5"/>
      <c r="S67" s="7">
        <v>5973909600</v>
      </c>
    </row>
    <row r="68" spans="1:19">
      <c r="A68" s="1" t="s">
        <v>27</v>
      </c>
      <c r="C68" s="5" t="s">
        <v>229</v>
      </c>
      <c r="D68" s="5"/>
      <c r="E68" s="7">
        <v>79023120</v>
      </c>
      <c r="F68" s="5"/>
      <c r="G68" s="7">
        <v>270</v>
      </c>
      <c r="H68" s="5"/>
      <c r="I68" s="7">
        <v>0</v>
      </c>
      <c r="J68" s="5"/>
      <c r="K68" s="7">
        <v>0</v>
      </c>
      <c r="L68" s="5"/>
      <c r="M68" s="7">
        <v>0</v>
      </c>
      <c r="N68" s="5"/>
      <c r="O68" s="7">
        <v>21336242400</v>
      </c>
      <c r="P68" s="5"/>
      <c r="Q68" s="7">
        <v>0</v>
      </c>
      <c r="R68" s="5"/>
      <c r="S68" s="7">
        <v>21336242400</v>
      </c>
    </row>
    <row r="69" spans="1:19">
      <c r="A69" s="1" t="s">
        <v>38</v>
      </c>
      <c r="C69" s="5" t="s">
        <v>243</v>
      </c>
      <c r="D69" s="5"/>
      <c r="E69" s="7">
        <v>5299999</v>
      </c>
      <c r="F69" s="5"/>
      <c r="G69" s="7">
        <v>800</v>
      </c>
      <c r="H69" s="5"/>
      <c r="I69" s="7">
        <v>0</v>
      </c>
      <c r="J69" s="5"/>
      <c r="K69" s="7">
        <v>0</v>
      </c>
      <c r="L69" s="5"/>
      <c r="M69" s="7">
        <v>0</v>
      </c>
      <c r="N69" s="5"/>
      <c r="O69" s="7">
        <v>4239999200</v>
      </c>
      <c r="P69" s="5"/>
      <c r="Q69" s="7">
        <v>0</v>
      </c>
      <c r="R69" s="5"/>
      <c r="S69" s="7">
        <v>4239999200</v>
      </c>
    </row>
    <row r="70" spans="1:19">
      <c r="A70" s="1" t="s">
        <v>39</v>
      </c>
      <c r="C70" s="5" t="s">
        <v>224</v>
      </c>
      <c r="D70" s="5"/>
      <c r="E70" s="7">
        <v>12043628</v>
      </c>
      <c r="F70" s="5"/>
      <c r="G70" s="7">
        <v>650</v>
      </c>
      <c r="H70" s="5"/>
      <c r="I70" s="7">
        <v>0</v>
      </c>
      <c r="J70" s="5"/>
      <c r="K70" s="7">
        <v>0</v>
      </c>
      <c r="L70" s="5"/>
      <c r="M70" s="7">
        <v>0</v>
      </c>
      <c r="N70" s="5"/>
      <c r="O70" s="7">
        <v>7828361289</v>
      </c>
      <c r="P70" s="5"/>
      <c r="Q70" s="7">
        <v>335610780</v>
      </c>
      <c r="R70" s="5"/>
      <c r="S70" s="7">
        <v>7492747420</v>
      </c>
    </row>
    <row r="71" spans="1:19">
      <c r="A71" s="1" t="s">
        <v>79</v>
      </c>
      <c r="C71" s="5" t="s">
        <v>244</v>
      </c>
      <c r="D71" s="5"/>
      <c r="E71" s="7">
        <v>7603171</v>
      </c>
      <c r="F71" s="5"/>
      <c r="G71" s="7">
        <v>100</v>
      </c>
      <c r="H71" s="5"/>
      <c r="I71" s="7">
        <v>0</v>
      </c>
      <c r="J71" s="5"/>
      <c r="K71" s="7">
        <v>0</v>
      </c>
      <c r="L71" s="5"/>
      <c r="M71" s="7">
        <v>0</v>
      </c>
      <c r="N71" s="5"/>
      <c r="O71" s="7">
        <v>760317100</v>
      </c>
      <c r="P71" s="5"/>
      <c r="Q71" s="7">
        <v>0</v>
      </c>
      <c r="R71" s="5"/>
      <c r="S71" s="7">
        <v>760317100</v>
      </c>
    </row>
    <row r="72" spans="1:19">
      <c r="A72" s="1" t="s">
        <v>32</v>
      </c>
      <c r="C72" s="5" t="s">
        <v>215</v>
      </c>
      <c r="D72" s="5"/>
      <c r="E72" s="7">
        <v>1721589</v>
      </c>
      <c r="F72" s="5"/>
      <c r="G72" s="7">
        <v>14000</v>
      </c>
      <c r="H72" s="5"/>
      <c r="I72" s="7">
        <v>0</v>
      </c>
      <c r="J72" s="5"/>
      <c r="K72" s="7">
        <v>0</v>
      </c>
      <c r="L72" s="5"/>
      <c r="M72" s="7">
        <v>0</v>
      </c>
      <c r="N72" s="5"/>
      <c r="O72" s="7">
        <v>24102246000</v>
      </c>
      <c r="P72" s="5"/>
      <c r="Q72" s="7">
        <v>0</v>
      </c>
      <c r="R72" s="5"/>
      <c r="S72" s="7">
        <v>24102246000</v>
      </c>
    </row>
    <row r="73" spans="1:19">
      <c r="A73" s="1" t="s">
        <v>36</v>
      </c>
      <c r="C73" s="5" t="s">
        <v>222</v>
      </c>
      <c r="D73" s="5"/>
      <c r="E73" s="7">
        <v>519932</v>
      </c>
      <c r="F73" s="5"/>
      <c r="G73" s="7">
        <v>24750</v>
      </c>
      <c r="H73" s="5"/>
      <c r="I73" s="7">
        <v>0</v>
      </c>
      <c r="J73" s="5"/>
      <c r="K73" s="7">
        <v>0</v>
      </c>
      <c r="L73" s="5"/>
      <c r="M73" s="7">
        <v>0</v>
      </c>
      <c r="N73" s="5"/>
      <c r="O73" s="7">
        <v>12868317000</v>
      </c>
      <c r="P73" s="5"/>
      <c r="Q73" s="7">
        <v>0</v>
      </c>
      <c r="R73" s="5"/>
      <c r="S73" s="7">
        <v>12868317000</v>
      </c>
    </row>
    <row r="74" spans="1:19">
      <c r="A74" s="1" t="s">
        <v>55</v>
      </c>
      <c r="C74" s="5" t="s">
        <v>245</v>
      </c>
      <c r="D74" s="5"/>
      <c r="E74" s="7">
        <v>8868106</v>
      </c>
      <c r="F74" s="5"/>
      <c r="G74" s="7">
        <v>2</v>
      </c>
      <c r="H74" s="5"/>
      <c r="I74" s="7">
        <v>0</v>
      </c>
      <c r="J74" s="5"/>
      <c r="K74" s="7">
        <v>0</v>
      </c>
      <c r="L74" s="5"/>
      <c r="M74" s="7">
        <v>0</v>
      </c>
      <c r="N74" s="5"/>
      <c r="O74" s="7">
        <v>17736212</v>
      </c>
      <c r="P74" s="5"/>
      <c r="Q74" s="7">
        <v>216003</v>
      </c>
      <c r="R74" s="5"/>
      <c r="S74" s="7">
        <v>17520209</v>
      </c>
    </row>
    <row r="75" spans="1:19">
      <c r="A75" s="1" t="s">
        <v>35</v>
      </c>
      <c r="C75" s="5" t="s">
        <v>246</v>
      </c>
      <c r="D75" s="5"/>
      <c r="E75" s="7">
        <v>1750968</v>
      </c>
      <c r="F75" s="5"/>
      <c r="G75" s="7">
        <v>3910</v>
      </c>
      <c r="H75" s="5"/>
      <c r="I75" s="7">
        <v>0</v>
      </c>
      <c r="J75" s="5"/>
      <c r="K75" s="7">
        <v>0</v>
      </c>
      <c r="L75" s="5"/>
      <c r="M75" s="7">
        <v>0</v>
      </c>
      <c r="N75" s="5"/>
      <c r="O75" s="7">
        <v>6846284880</v>
      </c>
      <c r="P75" s="5"/>
      <c r="Q75" s="7">
        <v>190916127</v>
      </c>
      <c r="R75" s="5"/>
      <c r="S75" s="7">
        <v>6655368753</v>
      </c>
    </row>
    <row r="76" spans="1:19">
      <c r="A76" s="1" t="s">
        <v>78</v>
      </c>
      <c r="C76" s="5" t="s">
        <v>247</v>
      </c>
      <c r="D76" s="5"/>
      <c r="E76" s="7">
        <v>328467</v>
      </c>
      <c r="F76" s="5"/>
      <c r="G76" s="7">
        <v>2150</v>
      </c>
      <c r="H76" s="5"/>
      <c r="I76" s="7">
        <v>0</v>
      </c>
      <c r="J76" s="5"/>
      <c r="K76" s="7">
        <v>0</v>
      </c>
      <c r="L76" s="5"/>
      <c r="M76" s="7">
        <v>0</v>
      </c>
      <c r="N76" s="5"/>
      <c r="O76" s="7">
        <v>706204050</v>
      </c>
      <c r="P76" s="5"/>
      <c r="Q76" s="7">
        <v>74041013</v>
      </c>
      <c r="R76" s="5"/>
      <c r="S76" s="7">
        <v>632163037</v>
      </c>
    </row>
    <row r="77" spans="1:19">
      <c r="A77" s="1" t="s">
        <v>65</v>
      </c>
      <c r="C77" s="5" t="s">
        <v>248</v>
      </c>
      <c r="D77" s="5"/>
      <c r="E77" s="7">
        <v>3053095</v>
      </c>
      <c r="F77" s="5"/>
      <c r="G77" s="7">
        <v>7554</v>
      </c>
      <c r="H77" s="5"/>
      <c r="I77" s="7">
        <v>0</v>
      </c>
      <c r="J77" s="5"/>
      <c r="K77" s="7">
        <v>0</v>
      </c>
      <c r="L77" s="5"/>
      <c r="M77" s="7">
        <v>0</v>
      </c>
      <c r="N77" s="5"/>
      <c r="O77" s="7">
        <v>23063079630</v>
      </c>
      <c r="P77" s="5"/>
      <c r="Q77" s="7">
        <v>0</v>
      </c>
      <c r="R77" s="5"/>
      <c r="S77" s="7">
        <v>23063079630</v>
      </c>
    </row>
    <row r="78" spans="1:19">
      <c r="A78" s="1" t="s">
        <v>249</v>
      </c>
      <c r="C78" s="5" t="s">
        <v>250</v>
      </c>
      <c r="D78" s="5"/>
      <c r="E78" s="7">
        <v>81785</v>
      </c>
      <c r="F78" s="5"/>
      <c r="G78" s="7">
        <v>350</v>
      </c>
      <c r="H78" s="5"/>
      <c r="I78" s="7">
        <v>0</v>
      </c>
      <c r="J78" s="5"/>
      <c r="K78" s="7">
        <v>0</v>
      </c>
      <c r="L78" s="5"/>
      <c r="M78" s="7">
        <v>0</v>
      </c>
      <c r="N78" s="5"/>
      <c r="O78" s="7">
        <v>28624750</v>
      </c>
      <c r="P78" s="5"/>
      <c r="Q78" s="7">
        <v>0</v>
      </c>
      <c r="R78" s="5"/>
      <c r="S78" s="7">
        <v>28624750</v>
      </c>
    </row>
    <row r="79" spans="1:19">
      <c r="A79" s="1" t="s">
        <v>29</v>
      </c>
      <c r="C79" s="5" t="s">
        <v>251</v>
      </c>
      <c r="D79" s="5"/>
      <c r="E79" s="7">
        <v>18989479</v>
      </c>
      <c r="F79" s="5"/>
      <c r="G79" s="7">
        <v>1250</v>
      </c>
      <c r="H79" s="5"/>
      <c r="I79" s="7">
        <v>0</v>
      </c>
      <c r="J79" s="5"/>
      <c r="K79" s="7">
        <v>0</v>
      </c>
      <c r="L79" s="5"/>
      <c r="M79" s="7">
        <v>0</v>
      </c>
      <c r="N79" s="5"/>
      <c r="O79" s="7">
        <v>23736848750</v>
      </c>
      <c r="P79" s="5"/>
      <c r="Q79" s="7">
        <v>0</v>
      </c>
      <c r="R79" s="5"/>
      <c r="S79" s="7">
        <v>23736848750</v>
      </c>
    </row>
    <row r="80" spans="1:19">
      <c r="A80" s="1" t="s">
        <v>37</v>
      </c>
      <c r="C80" s="5" t="s">
        <v>252</v>
      </c>
      <c r="D80" s="5"/>
      <c r="E80" s="7">
        <v>2661735</v>
      </c>
      <c r="F80" s="5"/>
      <c r="G80" s="7">
        <v>9400</v>
      </c>
      <c r="H80" s="5"/>
      <c r="I80" s="7">
        <v>0</v>
      </c>
      <c r="J80" s="5"/>
      <c r="K80" s="7">
        <v>0</v>
      </c>
      <c r="L80" s="5"/>
      <c r="M80" s="7">
        <v>0</v>
      </c>
      <c r="N80" s="5"/>
      <c r="O80" s="7">
        <v>25020309000</v>
      </c>
      <c r="P80" s="5"/>
      <c r="Q80" s="7">
        <v>0</v>
      </c>
      <c r="R80" s="5"/>
      <c r="S80" s="7">
        <v>25020309000</v>
      </c>
    </row>
    <row r="81" spans="1:19">
      <c r="A81" s="1" t="s">
        <v>58</v>
      </c>
      <c r="C81" s="5" t="s">
        <v>242</v>
      </c>
      <c r="D81" s="5"/>
      <c r="E81" s="7">
        <v>14006000</v>
      </c>
      <c r="F81" s="5"/>
      <c r="G81" s="7">
        <v>955</v>
      </c>
      <c r="H81" s="5"/>
      <c r="I81" s="7">
        <v>0</v>
      </c>
      <c r="J81" s="5"/>
      <c r="K81" s="7">
        <v>0</v>
      </c>
      <c r="L81" s="5"/>
      <c r="M81" s="7">
        <v>0</v>
      </c>
      <c r="N81" s="5"/>
      <c r="O81" s="7">
        <v>13375730000</v>
      </c>
      <c r="P81" s="5"/>
      <c r="Q81" s="7">
        <v>1583117802</v>
      </c>
      <c r="R81" s="5"/>
      <c r="S81" s="7">
        <v>11792612198</v>
      </c>
    </row>
    <row r="82" spans="1:19">
      <c r="A82" s="1" t="s">
        <v>26</v>
      </c>
      <c r="C82" s="5" t="s">
        <v>205</v>
      </c>
      <c r="D82" s="5"/>
      <c r="E82" s="7">
        <v>980000</v>
      </c>
      <c r="F82" s="5"/>
      <c r="G82" s="7">
        <v>10000</v>
      </c>
      <c r="H82" s="5"/>
      <c r="I82" s="7">
        <v>0</v>
      </c>
      <c r="J82" s="5"/>
      <c r="K82" s="7">
        <v>0</v>
      </c>
      <c r="L82" s="5"/>
      <c r="M82" s="7">
        <v>0</v>
      </c>
      <c r="N82" s="5"/>
      <c r="O82" s="7">
        <v>9800000000</v>
      </c>
      <c r="P82" s="5"/>
      <c r="Q82" s="7">
        <v>0</v>
      </c>
      <c r="R82" s="5"/>
      <c r="S82" s="7">
        <v>9800000000</v>
      </c>
    </row>
    <row r="83" spans="1:19">
      <c r="A83" s="1" t="s">
        <v>31</v>
      </c>
      <c r="C83" s="5" t="s">
        <v>253</v>
      </c>
      <c r="D83" s="5"/>
      <c r="E83" s="7">
        <v>600000</v>
      </c>
      <c r="F83" s="5"/>
      <c r="G83" s="7">
        <v>13600</v>
      </c>
      <c r="H83" s="5"/>
      <c r="I83" s="7">
        <v>0</v>
      </c>
      <c r="J83" s="5"/>
      <c r="K83" s="7">
        <v>0</v>
      </c>
      <c r="L83" s="5"/>
      <c r="M83" s="7">
        <v>0</v>
      </c>
      <c r="N83" s="5"/>
      <c r="O83" s="7">
        <v>8160000000</v>
      </c>
      <c r="P83" s="5"/>
      <c r="Q83" s="7">
        <v>0</v>
      </c>
      <c r="R83" s="5"/>
      <c r="S83" s="7">
        <v>8160000000</v>
      </c>
    </row>
    <row r="84" spans="1:19">
      <c r="A84" s="1" t="s">
        <v>50</v>
      </c>
      <c r="C84" s="5" t="s">
        <v>254</v>
      </c>
      <c r="D84" s="5"/>
      <c r="E84" s="7">
        <v>9791400</v>
      </c>
      <c r="F84" s="5"/>
      <c r="G84" s="7">
        <v>80</v>
      </c>
      <c r="H84" s="5"/>
      <c r="I84" s="7">
        <v>0</v>
      </c>
      <c r="J84" s="5"/>
      <c r="K84" s="7">
        <v>0</v>
      </c>
      <c r="L84" s="5"/>
      <c r="M84" s="7">
        <v>0</v>
      </c>
      <c r="N84" s="5"/>
      <c r="O84" s="7">
        <v>783312000</v>
      </c>
      <c r="P84" s="5"/>
      <c r="Q84" s="7">
        <v>59949875</v>
      </c>
      <c r="R84" s="5"/>
      <c r="S84" s="7">
        <v>723362125</v>
      </c>
    </row>
    <row r="85" spans="1:19">
      <c r="A85" s="1" t="s">
        <v>19</v>
      </c>
      <c r="C85" s="5" t="s">
        <v>255</v>
      </c>
      <c r="D85" s="5"/>
      <c r="E85" s="7">
        <v>14666666</v>
      </c>
      <c r="F85" s="5"/>
      <c r="G85" s="7">
        <v>800</v>
      </c>
      <c r="H85" s="5"/>
      <c r="I85" s="7">
        <v>0</v>
      </c>
      <c r="J85" s="5"/>
      <c r="K85" s="7">
        <v>0</v>
      </c>
      <c r="L85" s="5"/>
      <c r="M85" s="7">
        <v>0</v>
      </c>
      <c r="N85" s="5"/>
      <c r="O85" s="7">
        <v>8800000000</v>
      </c>
      <c r="P85" s="5"/>
      <c r="Q85" s="7">
        <v>0</v>
      </c>
      <c r="R85" s="5"/>
      <c r="S85" s="7">
        <v>11733332800</v>
      </c>
    </row>
    <row r="86" spans="1:19">
      <c r="A86" s="1" t="s">
        <v>53</v>
      </c>
      <c r="C86" s="5" t="s">
        <v>208</v>
      </c>
      <c r="D86" s="5"/>
      <c r="E86" s="7">
        <v>12474057</v>
      </c>
      <c r="F86" s="5"/>
      <c r="G86" s="7">
        <v>60</v>
      </c>
      <c r="H86" s="5"/>
      <c r="I86" s="7">
        <v>0</v>
      </c>
      <c r="J86" s="5"/>
      <c r="K86" s="7">
        <v>0</v>
      </c>
      <c r="L86" s="5"/>
      <c r="M86" s="7">
        <v>0</v>
      </c>
      <c r="N86" s="5"/>
      <c r="O86" s="7">
        <v>748443420</v>
      </c>
      <c r="P86" s="5"/>
      <c r="Q86" s="7">
        <v>65061686</v>
      </c>
      <c r="R86" s="5"/>
      <c r="S86" s="7">
        <v>683381734</v>
      </c>
    </row>
    <row r="87" spans="1:19">
      <c r="A87" s="1" t="s">
        <v>323</v>
      </c>
      <c r="C87" s="5" t="s">
        <v>322</v>
      </c>
      <c r="D87" s="5"/>
      <c r="E87" s="7">
        <v>0</v>
      </c>
      <c r="F87" s="5"/>
      <c r="G87" s="7">
        <v>0</v>
      </c>
      <c r="H87" s="5"/>
      <c r="I87" s="7">
        <v>0</v>
      </c>
      <c r="J87" s="5"/>
      <c r="K87" s="7">
        <v>0</v>
      </c>
      <c r="L87" s="5"/>
      <c r="M87" s="7">
        <v>0</v>
      </c>
      <c r="N87" s="5"/>
      <c r="O87" s="7">
        <v>3889372388</v>
      </c>
      <c r="P87" s="5"/>
      <c r="Q87" s="7">
        <v>0</v>
      </c>
      <c r="R87" s="5"/>
      <c r="S87" s="7">
        <v>0</v>
      </c>
    </row>
    <row r="88" spans="1:19" ht="24.75" thickBot="1">
      <c r="I88" s="14">
        <f>SUM(I8:I87)</f>
        <v>9100000000</v>
      </c>
      <c r="J88" s="5"/>
      <c r="K88" s="14">
        <f>SUM(K8:K87)</f>
        <v>528932971</v>
      </c>
      <c r="L88" s="5"/>
      <c r="M88" s="14">
        <f>SUM(M8:M87)</f>
        <v>8571067029</v>
      </c>
      <c r="N88" s="5"/>
      <c r="O88" s="14">
        <f>SUM(O8:O87)</f>
        <v>1109379401729</v>
      </c>
      <c r="P88" s="5"/>
      <c r="Q88" s="14">
        <f>SUM(Q8:Q87)</f>
        <v>10471173008</v>
      </c>
      <c r="R88" s="5"/>
      <c r="S88" s="14">
        <f>SUM(S8:S87)</f>
        <v>1095605752963</v>
      </c>
    </row>
    <row r="89" spans="1:19" ht="24.75" thickTop="1">
      <c r="O89" s="3"/>
      <c r="Q89" s="3"/>
    </row>
    <row r="90" spans="1:19">
      <c r="O90" s="3"/>
      <c r="Q90" s="3"/>
    </row>
  </sheetData>
  <autoFilter ref="A7:A87" xr:uid="{00000000-0001-0000-0700-000000000000}"/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6"/>
  <sheetViews>
    <sheetView rightToLeft="1" workbookViewId="0">
      <selection activeCell="I113" sqref="I113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>
      <c r="A3" s="22" t="s">
        <v>178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>
      <c r="A6" s="22" t="s">
        <v>3</v>
      </c>
      <c r="C6" s="21" t="s">
        <v>180</v>
      </c>
      <c r="D6" s="21" t="s">
        <v>180</v>
      </c>
      <c r="E6" s="21" t="s">
        <v>180</v>
      </c>
      <c r="F6" s="21" t="s">
        <v>180</v>
      </c>
      <c r="G6" s="21" t="s">
        <v>180</v>
      </c>
      <c r="H6" s="21" t="s">
        <v>180</v>
      </c>
      <c r="I6" s="21" t="s">
        <v>180</v>
      </c>
      <c r="K6" s="21" t="s">
        <v>181</v>
      </c>
      <c r="L6" s="21" t="s">
        <v>181</v>
      </c>
      <c r="M6" s="21" t="s">
        <v>181</v>
      </c>
      <c r="N6" s="21" t="s">
        <v>181</v>
      </c>
      <c r="O6" s="21" t="s">
        <v>181</v>
      </c>
      <c r="P6" s="21" t="s">
        <v>181</v>
      </c>
      <c r="Q6" s="21" t="s">
        <v>181</v>
      </c>
    </row>
    <row r="7" spans="1:17" ht="24.75">
      <c r="A7" s="21" t="s">
        <v>3</v>
      </c>
      <c r="C7" s="21" t="s">
        <v>7</v>
      </c>
      <c r="E7" s="21" t="s">
        <v>256</v>
      </c>
      <c r="G7" s="21" t="s">
        <v>257</v>
      </c>
      <c r="I7" s="21" t="s">
        <v>258</v>
      </c>
      <c r="K7" s="21" t="s">
        <v>7</v>
      </c>
      <c r="M7" s="21" t="s">
        <v>256</v>
      </c>
      <c r="O7" s="21" t="s">
        <v>257</v>
      </c>
      <c r="Q7" s="21" t="s">
        <v>258</v>
      </c>
    </row>
    <row r="8" spans="1:17">
      <c r="A8" s="1" t="s">
        <v>98</v>
      </c>
      <c r="C8" s="8">
        <v>13207359</v>
      </c>
      <c r="D8" s="8"/>
      <c r="E8" s="8">
        <v>190367240602</v>
      </c>
      <c r="F8" s="8"/>
      <c r="G8" s="8">
        <v>180561794142</v>
      </c>
      <c r="H8" s="8"/>
      <c r="I8" s="8">
        <f>E8-G8</f>
        <v>9805446460</v>
      </c>
      <c r="J8" s="8"/>
      <c r="K8" s="8">
        <v>13207359</v>
      </c>
      <c r="L8" s="8"/>
      <c r="M8" s="8">
        <v>190367240602</v>
      </c>
      <c r="N8" s="8"/>
      <c r="O8" s="8">
        <v>150147696628</v>
      </c>
      <c r="P8" s="8"/>
      <c r="Q8" s="8">
        <f>M8-O8</f>
        <v>40219543974</v>
      </c>
    </row>
    <row r="9" spans="1:17">
      <c r="A9" s="1" t="s">
        <v>85</v>
      </c>
      <c r="C9" s="8">
        <v>11758516</v>
      </c>
      <c r="D9" s="8"/>
      <c r="E9" s="8">
        <v>115015359845</v>
      </c>
      <c r="F9" s="8"/>
      <c r="G9" s="8">
        <v>133647357998</v>
      </c>
      <c r="H9" s="8"/>
      <c r="I9" s="8">
        <f t="shared" ref="I9:I72" si="0">E9-G9</f>
        <v>-18631998153</v>
      </c>
      <c r="J9" s="8"/>
      <c r="K9" s="8">
        <v>11758516</v>
      </c>
      <c r="L9" s="8"/>
      <c r="M9" s="8">
        <v>115015359845</v>
      </c>
      <c r="N9" s="8"/>
      <c r="O9" s="8">
        <v>287755298968</v>
      </c>
      <c r="P9" s="8"/>
      <c r="Q9" s="8">
        <f t="shared" ref="Q9:Q72" si="1">M9-O9</f>
        <v>-172739939123</v>
      </c>
    </row>
    <row r="10" spans="1:17">
      <c r="A10" s="1" t="s">
        <v>62</v>
      </c>
      <c r="C10" s="8">
        <v>7100000</v>
      </c>
      <c r="D10" s="8"/>
      <c r="E10" s="8">
        <v>49545440100</v>
      </c>
      <c r="F10" s="8"/>
      <c r="G10" s="8">
        <v>55121066550</v>
      </c>
      <c r="H10" s="8"/>
      <c r="I10" s="8">
        <f t="shared" si="0"/>
        <v>-5575626450</v>
      </c>
      <c r="J10" s="8"/>
      <c r="K10" s="8">
        <v>7100000</v>
      </c>
      <c r="L10" s="8"/>
      <c r="M10" s="8">
        <v>49545440100</v>
      </c>
      <c r="N10" s="8"/>
      <c r="O10" s="8">
        <v>58163360494</v>
      </c>
      <c r="P10" s="8"/>
      <c r="Q10" s="8">
        <f t="shared" si="1"/>
        <v>-8617920394</v>
      </c>
    </row>
    <row r="11" spans="1:17">
      <c r="A11" s="1" t="s">
        <v>92</v>
      </c>
      <c r="C11" s="8">
        <v>18890378</v>
      </c>
      <c r="D11" s="8"/>
      <c r="E11" s="8">
        <v>107034487430</v>
      </c>
      <c r="F11" s="8"/>
      <c r="G11" s="8">
        <v>122058291337</v>
      </c>
      <c r="H11" s="8"/>
      <c r="I11" s="8">
        <f t="shared" si="0"/>
        <v>-15023803907</v>
      </c>
      <c r="J11" s="8"/>
      <c r="K11" s="8">
        <v>18890378</v>
      </c>
      <c r="L11" s="8"/>
      <c r="M11" s="8">
        <v>107034487430</v>
      </c>
      <c r="N11" s="8"/>
      <c r="O11" s="8">
        <v>144493664885</v>
      </c>
      <c r="P11" s="8"/>
      <c r="Q11" s="8">
        <f t="shared" si="1"/>
        <v>-37459177455</v>
      </c>
    </row>
    <row r="12" spans="1:17">
      <c r="A12" s="1" t="s">
        <v>61</v>
      </c>
      <c r="C12" s="8">
        <v>42600000</v>
      </c>
      <c r="D12" s="8"/>
      <c r="E12" s="8">
        <v>125980926750</v>
      </c>
      <c r="F12" s="8"/>
      <c r="G12" s="8">
        <v>137541076663</v>
      </c>
      <c r="H12" s="8"/>
      <c r="I12" s="8">
        <f t="shared" si="0"/>
        <v>-11560149913</v>
      </c>
      <c r="J12" s="8"/>
      <c r="K12" s="8">
        <v>42600000</v>
      </c>
      <c r="L12" s="8"/>
      <c r="M12" s="8">
        <v>125980926750</v>
      </c>
      <c r="N12" s="8"/>
      <c r="O12" s="8">
        <v>214668343596</v>
      </c>
      <c r="P12" s="8"/>
      <c r="Q12" s="8">
        <f t="shared" si="1"/>
        <v>-88687416846</v>
      </c>
    </row>
    <row r="13" spans="1:17">
      <c r="A13" s="1" t="s">
        <v>60</v>
      </c>
      <c r="C13" s="8">
        <v>72951576</v>
      </c>
      <c r="D13" s="8"/>
      <c r="E13" s="8">
        <v>270780397734</v>
      </c>
      <c r="F13" s="8"/>
      <c r="G13" s="8">
        <v>290070056491</v>
      </c>
      <c r="H13" s="8"/>
      <c r="I13" s="8">
        <f t="shared" si="0"/>
        <v>-19289658757</v>
      </c>
      <c r="J13" s="8"/>
      <c r="K13" s="8">
        <v>72951576</v>
      </c>
      <c r="L13" s="8"/>
      <c r="M13" s="8">
        <v>270780397734</v>
      </c>
      <c r="N13" s="8"/>
      <c r="O13" s="8">
        <v>327720975529</v>
      </c>
      <c r="P13" s="8"/>
      <c r="Q13" s="8">
        <f t="shared" si="1"/>
        <v>-56940577795</v>
      </c>
    </row>
    <row r="14" spans="1:17">
      <c r="A14" s="1" t="s">
        <v>16</v>
      </c>
      <c r="C14" s="8">
        <v>49006658</v>
      </c>
      <c r="D14" s="8"/>
      <c r="E14" s="8">
        <v>99232594300</v>
      </c>
      <c r="F14" s="8"/>
      <c r="G14" s="8">
        <v>100828049390</v>
      </c>
      <c r="H14" s="8"/>
      <c r="I14" s="8">
        <f t="shared" si="0"/>
        <v>-1595455090</v>
      </c>
      <c r="J14" s="8"/>
      <c r="K14" s="8">
        <v>49006658</v>
      </c>
      <c r="L14" s="8"/>
      <c r="M14" s="8">
        <v>99232594300</v>
      </c>
      <c r="N14" s="8"/>
      <c r="O14" s="8">
        <v>115249726271</v>
      </c>
      <c r="P14" s="8"/>
      <c r="Q14" s="8">
        <f t="shared" si="1"/>
        <v>-16017131971</v>
      </c>
    </row>
    <row r="15" spans="1:17">
      <c r="A15" s="1" t="s">
        <v>18</v>
      </c>
      <c r="C15" s="8">
        <v>27150422</v>
      </c>
      <c r="D15" s="8"/>
      <c r="E15" s="8">
        <v>83881429682</v>
      </c>
      <c r="F15" s="8"/>
      <c r="G15" s="8">
        <v>85851617702</v>
      </c>
      <c r="H15" s="8"/>
      <c r="I15" s="8">
        <f t="shared" si="0"/>
        <v>-1970188020</v>
      </c>
      <c r="J15" s="8"/>
      <c r="K15" s="8">
        <v>27150422</v>
      </c>
      <c r="L15" s="8"/>
      <c r="M15" s="8">
        <v>83881429682</v>
      </c>
      <c r="N15" s="8"/>
      <c r="O15" s="8">
        <v>108043764114</v>
      </c>
      <c r="P15" s="8"/>
      <c r="Q15" s="8">
        <f t="shared" si="1"/>
        <v>-24162334432</v>
      </c>
    </row>
    <row r="16" spans="1:17">
      <c r="A16" s="1" t="s">
        <v>59</v>
      </c>
      <c r="C16" s="8">
        <v>43839672</v>
      </c>
      <c r="D16" s="8"/>
      <c r="E16" s="8">
        <v>217894129758</v>
      </c>
      <c r="F16" s="8"/>
      <c r="G16" s="8">
        <v>208742576308</v>
      </c>
      <c r="H16" s="8"/>
      <c r="I16" s="8">
        <f t="shared" si="0"/>
        <v>9151553450</v>
      </c>
      <c r="J16" s="8"/>
      <c r="K16" s="8">
        <v>43839672</v>
      </c>
      <c r="L16" s="8"/>
      <c r="M16" s="8">
        <v>217894129758</v>
      </c>
      <c r="N16" s="8"/>
      <c r="O16" s="8">
        <v>274100845934</v>
      </c>
      <c r="P16" s="8"/>
      <c r="Q16" s="8">
        <f t="shared" si="1"/>
        <v>-56206716176</v>
      </c>
    </row>
    <row r="17" spans="1:17">
      <c r="A17" s="1" t="s">
        <v>63</v>
      </c>
      <c r="C17" s="8">
        <v>13188080</v>
      </c>
      <c r="D17" s="8"/>
      <c r="E17" s="8">
        <v>140535029105</v>
      </c>
      <c r="F17" s="8"/>
      <c r="G17" s="8">
        <v>141845990197</v>
      </c>
      <c r="H17" s="8"/>
      <c r="I17" s="8">
        <f t="shared" si="0"/>
        <v>-1310961092</v>
      </c>
      <c r="J17" s="8"/>
      <c r="K17" s="8">
        <v>13188080</v>
      </c>
      <c r="L17" s="8"/>
      <c r="M17" s="8">
        <v>140535029105</v>
      </c>
      <c r="N17" s="8"/>
      <c r="O17" s="8">
        <v>110351379557</v>
      </c>
      <c r="P17" s="8"/>
      <c r="Q17" s="8">
        <f t="shared" si="1"/>
        <v>30183649548</v>
      </c>
    </row>
    <row r="18" spans="1:17">
      <c r="A18" s="1" t="s">
        <v>64</v>
      </c>
      <c r="C18" s="8">
        <v>45794945</v>
      </c>
      <c r="D18" s="8"/>
      <c r="E18" s="8">
        <v>614098053892</v>
      </c>
      <c r="F18" s="8"/>
      <c r="G18" s="8">
        <v>612042120486</v>
      </c>
      <c r="H18" s="8"/>
      <c r="I18" s="8">
        <f t="shared" si="0"/>
        <v>2055933406</v>
      </c>
      <c r="J18" s="8"/>
      <c r="K18" s="8">
        <v>45794945</v>
      </c>
      <c r="L18" s="8"/>
      <c r="M18" s="8">
        <v>614098053892</v>
      </c>
      <c r="N18" s="8"/>
      <c r="O18" s="8">
        <v>675841128189</v>
      </c>
      <c r="P18" s="8"/>
      <c r="Q18" s="8">
        <f t="shared" si="1"/>
        <v>-61743074297</v>
      </c>
    </row>
    <row r="19" spans="1:17">
      <c r="A19" s="1" t="s">
        <v>83</v>
      </c>
      <c r="C19" s="8">
        <v>18303161</v>
      </c>
      <c r="D19" s="8"/>
      <c r="E19" s="8">
        <v>90243515672</v>
      </c>
      <c r="F19" s="8"/>
      <c r="G19" s="8">
        <v>94610137398</v>
      </c>
      <c r="H19" s="8"/>
      <c r="I19" s="8">
        <f t="shared" si="0"/>
        <v>-4366621726</v>
      </c>
      <c r="J19" s="8"/>
      <c r="K19" s="8">
        <v>18303161</v>
      </c>
      <c r="L19" s="8"/>
      <c r="M19" s="8">
        <v>90243515672</v>
      </c>
      <c r="N19" s="8"/>
      <c r="O19" s="8">
        <v>128791277092</v>
      </c>
      <c r="P19" s="8"/>
      <c r="Q19" s="8">
        <f t="shared" si="1"/>
        <v>-38547761420</v>
      </c>
    </row>
    <row r="20" spans="1:17">
      <c r="A20" s="1" t="s">
        <v>95</v>
      </c>
      <c r="C20" s="8">
        <v>17387146</v>
      </c>
      <c r="D20" s="8"/>
      <c r="E20" s="8">
        <v>83756773764</v>
      </c>
      <c r="F20" s="8"/>
      <c r="G20" s="8">
        <v>86764136256</v>
      </c>
      <c r="H20" s="8"/>
      <c r="I20" s="8">
        <f t="shared" si="0"/>
        <v>-3007362492</v>
      </c>
      <c r="J20" s="8"/>
      <c r="K20" s="8">
        <v>17387146</v>
      </c>
      <c r="L20" s="8"/>
      <c r="M20" s="8">
        <v>83756773764</v>
      </c>
      <c r="N20" s="8"/>
      <c r="O20" s="8">
        <v>119899154007</v>
      </c>
      <c r="P20" s="8"/>
      <c r="Q20" s="8">
        <f t="shared" si="1"/>
        <v>-36142380243</v>
      </c>
    </row>
    <row r="21" spans="1:17">
      <c r="A21" s="1" t="s">
        <v>40</v>
      </c>
      <c r="C21" s="8">
        <v>4200000</v>
      </c>
      <c r="D21" s="8"/>
      <c r="E21" s="8">
        <v>75818181600</v>
      </c>
      <c r="F21" s="8"/>
      <c r="G21" s="8">
        <v>76402683000</v>
      </c>
      <c r="H21" s="8"/>
      <c r="I21" s="8">
        <f t="shared" si="0"/>
        <v>-584501400</v>
      </c>
      <c r="J21" s="8"/>
      <c r="K21" s="8">
        <v>4200000</v>
      </c>
      <c r="L21" s="8"/>
      <c r="M21" s="8">
        <v>75818181600</v>
      </c>
      <c r="N21" s="8"/>
      <c r="O21" s="8">
        <v>99354534710</v>
      </c>
      <c r="P21" s="8"/>
      <c r="Q21" s="8">
        <f t="shared" si="1"/>
        <v>-23536353110</v>
      </c>
    </row>
    <row r="22" spans="1:17">
      <c r="A22" s="1" t="s">
        <v>56</v>
      </c>
      <c r="C22" s="8">
        <v>1300000</v>
      </c>
      <c r="D22" s="8"/>
      <c r="E22" s="8">
        <v>28946736000</v>
      </c>
      <c r="F22" s="8"/>
      <c r="G22" s="8">
        <v>29411951400</v>
      </c>
      <c r="H22" s="8"/>
      <c r="I22" s="8">
        <f t="shared" si="0"/>
        <v>-465215400</v>
      </c>
      <c r="J22" s="8"/>
      <c r="K22" s="8">
        <v>1300000</v>
      </c>
      <c r="L22" s="8"/>
      <c r="M22" s="8">
        <v>28946736000</v>
      </c>
      <c r="N22" s="8"/>
      <c r="O22" s="8">
        <v>24382090607</v>
      </c>
      <c r="P22" s="8"/>
      <c r="Q22" s="8">
        <f t="shared" si="1"/>
        <v>4564645393</v>
      </c>
    </row>
    <row r="23" spans="1:17">
      <c r="A23" s="1" t="s">
        <v>88</v>
      </c>
      <c r="C23" s="8">
        <v>1950000</v>
      </c>
      <c r="D23" s="8"/>
      <c r="E23" s="8">
        <v>21438676350</v>
      </c>
      <c r="F23" s="8"/>
      <c r="G23" s="8">
        <v>20739438308</v>
      </c>
      <c r="H23" s="8"/>
      <c r="I23" s="8">
        <f t="shared" si="0"/>
        <v>699238042</v>
      </c>
      <c r="J23" s="8"/>
      <c r="K23" s="8">
        <v>1950000</v>
      </c>
      <c r="L23" s="8"/>
      <c r="M23" s="8">
        <v>21438676350</v>
      </c>
      <c r="N23" s="8"/>
      <c r="O23" s="8">
        <v>24740411864</v>
      </c>
      <c r="P23" s="8"/>
      <c r="Q23" s="8">
        <f t="shared" si="1"/>
        <v>-3301735514</v>
      </c>
    </row>
    <row r="24" spans="1:17">
      <c r="A24" s="1" t="s">
        <v>44</v>
      </c>
      <c r="C24" s="8">
        <v>10367954</v>
      </c>
      <c r="D24" s="8"/>
      <c r="E24" s="8">
        <v>43121411394</v>
      </c>
      <c r="F24" s="8"/>
      <c r="G24" s="8">
        <v>46058696826</v>
      </c>
      <c r="H24" s="8"/>
      <c r="I24" s="8">
        <f t="shared" si="0"/>
        <v>-2937285432</v>
      </c>
      <c r="J24" s="8"/>
      <c r="K24" s="8">
        <v>10367954</v>
      </c>
      <c r="L24" s="8"/>
      <c r="M24" s="8">
        <v>43121411394</v>
      </c>
      <c r="N24" s="8"/>
      <c r="O24" s="8">
        <v>49557385240</v>
      </c>
      <c r="P24" s="8"/>
      <c r="Q24" s="8">
        <f t="shared" si="1"/>
        <v>-6435973846</v>
      </c>
    </row>
    <row r="25" spans="1:17">
      <c r="A25" s="1" t="s">
        <v>34</v>
      </c>
      <c r="C25" s="8">
        <v>1922195</v>
      </c>
      <c r="D25" s="8"/>
      <c r="E25" s="8">
        <v>129931539903</v>
      </c>
      <c r="F25" s="8"/>
      <c r="G25" s="8">
        <v>130600305181</v>
      </c>
      <c r="H25" s="8"/>
      <c r="I25" s="8">
        <f t="shared" si="0"/>
        <v>-668765278</v>
      </c>
      <c r="J25" s="8"/>
      <c r="K25" s="8">
        <v>1922195</v>
      </c>
      <c r="L25" s="8"/>
      <c r="M25" s="8">
        <v>129931539903</v>
      </c>
      <c r="N25" s="8"/>
      <c r="O25" s="8">
        <v>160082082183</v>
      </c>
      <c r="P25" s="8"/>
      <c r="Q25" s="8">
        <f t="shared" si="1"/>
        <v>-30150542280</v>
      </c>
    </row>
    <row r="26" spans="1:17">
      <c r="A26" s="1" t="s">
        <v>100</v>
      </c>
      <c r="C26" s="8">
        <v>1616864</v>
      </c>
      <c r="D26" s="8"/>
      <c r="E26" s="8">
        <v>21119181681</v>
      </c>
      <c r="F26" s="8"/>
      <c r="G26" s="8">
        <v>21938875948</v>
      </c>
      <c r="H26" s="8"/>
      <c r="I26" s="8">
        <f t="shared" si="0"/>
        <v>-819694267</v>
      </c>
      <c r="J26" s="8"/>
      <c r="K26" s="8">
        <v>1616864</v>
      </c>
      <c r="L26" s="8"/>
      <c r="M26" s="8">
        <v>21119181681</v>
      </c>
      <c r="N26" s="8"/>
      <c r="O26" s="8">
        <v>18226780065</v>
      </c>
      <c r="P26" s="8"/>
      <c r="Q26" s="8">
        <f t="shared" si="1"/>
        <v>2892401616</v>
      </c>
    </row>
    <row r="27" spans="1:17">
      <c r="A27" s="1" t="s">
        <v>70</v>
      </c>
      <c r="C27" s="8">
        <v>7327080</v>
      </c>
      <c r="D27" s="8"/>
      <c r="E27" s="8">
        <v>212896233637</v>
      </c>
      <c r="F27" s="8"/>
      <c r="G27" s="8">
        <v>204665896859</v>
      </c>
      <c r="H27" s="8"/>
      <c r="I27" s="8">
        <f t="shared" si="0"/>
        <v>8230336778</v>
      </c>
      <c r="J27" s="8"/>
      <c r="K27" s="8">
        <v>7327080</v>
      </c>
      <c r="L27" s="8"/>
      <c r="M27" s="8">
        <v>212896233637</v>
      </c>
      <c r="N27" s="8"/>
      <c r="O27" s="8">
        <v>184134008288</v>
      </c>
      <c r="P27" s="8"/>
      <c r="Q27" s="8">
        <f t="shared" si="1"/>
        <v>28762225349</v>
      </c>
    </row>
    <row r="28" spans="1:17">
      <c r="A28" s="1" t="s">
        <v>68</v>
      </c>
      <c r="C28" s="8">
        <v>5980283</v>
      </c>
      <c r="D28" s="8"/>
      <c r="E28" s="8">
        <v>111938706953</v>
      </c>
      <c r="F28" s="8"/>
      <c r="G28" s="8">
        <v>117586172253</v>
      </c>
      <c r="H28" s="8"/>
      <c r="I28" s="8">
        <f t="shared" si="0"/>
        <v>-5647465300</v>
      </c>
      <c r="J28" s="8"/>
      <c r="K28" s="8">
        <v>5980283</v>
      </c>
      <c r="L28" s="8"/>
      <c r="M28" s="8">
        <v>111938706953</v>
      </c>
      <c r="N28" s="8"/>
      <c r="O28" s="8">
        <v>100074435792</v>
      </c>
      <c r="P28" s="8"/>
      <c r="Q28" s="8">
        <f t="shared" si="1"/>
        <v>11864271161</v>
      </c>
    </row>
    <row r="29" spans="1:17">
      <c r="A29" s="1" t="s">
        <v>81</v>
      </c>
      <c r="C29" s="8">
        <v>22413244</v>
      </c>
      <c r="D29" s="8"/>
      <c r="E29" s="8">
        <v>78157837275</v>
      </c>
      <c r="F29" s="8"/>
      <c r="G29" s="8">
        <v>88056694831</v>
      </c>
      <c r="H29" s="8"/>
      <c r="I29" s="8">
        <f t="shared" si="0"/>
        <v>-9898857556</v>
      </c>
      <c r="J29" s="8"/>
      <c r="K29" s="8">
        <v>22413244</v>
      </c>
      <c r="L29" s="8"/>
      <c r="M29" s="8">
        <v>78157837275</v>
      </c>
      <c r="N29" s="8"/>
      <c r="O29" s="8">
        <v>109748884824</v>
      </c>
      <c r="P29" s="8"/>
      <c r="Q29" s="8">
        <f t="shared" si="1"/>
        <v>-31591047549</v>
      </c>
    </row>
    <row r="30" spans="1:17">
      <c r="A30" s="1" t="s">
        <v>69</v>
      </c>
      <c r="C30" s="8">
        <v>638284</v>
      </c>
      <c r="D30" s="8"/>
      <c r="E30" s="8">
        <v>7988181386</v>
      </c>
      <c r="F30" s="8"/>
      <c r="G30" s="8">
        <v>7994526248</v>
      </c>
      <c r="H30" s="8"/>
      <c r="I30" s="8">
        <f t="shared" si="0"/>
        <v>-6344862</v>
      </c>
      <c r="J30" s="8"/>
      <c r="K30" s="8">
        <v>638284</v>
      </c>
      <c r="L30" s="8"/>
      <c r="M30" s="8">
        <v>7988181386</v>
      </c>
      <c r="N30" s="8"/>
      <c r="O30" s="8">
        <v>6518164924</v>
      </c>
      <c r="P30" s="8"/>
      <c r="Q30" s="8">
        <f t="shared" si="1"/>
        <v>1470016462</v>
      </c>
    </row>
    <row r="31" spans="1:17">
      <c r="A31" s="1" t="s">
        <v>67</v>
      </c>
      <c r="C31" s="8">
        <v>9561751</v>
      </c>
      <c r="D31" s="8"/>
      <c r="E31" s="8">
        <v>242373893829</v>
      </c>
      <c r="F31" s="8"/>
      <c r="G31" s="8">
        <v>256821278873</v>
      </c>
      <c r="H31" s="8"/>
      <c r="I31" s="8">
        <f t="shared" si="0"/>
        <v>-14447385044</v>
      </c>
      <c r="J31" s="8"/>
      <c r="K31" s="8">
        <v>9561751</v>
      </c>
      <c r="L31" s="8"/>
      <c r="M31" s="8">
        <v>242373893829</v>
      </c>
      <c r="N31" s="8"/>
      <c r="O31" s="8">
        <v>264069573057</v>
      </c>
      <c r="P31" s="8"/>
      <c r="Q31" s="8">
        <f t="shared" si="1"/>
        <v>-21695679228</v>
      </c>
    </row>
    <row r="32" spans="1:17">
      <c r="A32" s="1" t="s">
        <v>52</v>
      </c>
      <c r="C32" s="8">
        <v>4697591</v>
      </c>
      <c r="D32" s="8"/>
      <c r="E32" s="8">
        <v>49591580342</v>
      </c>
      <c r="F32" s="8"/>
      <c r="G32" s="8">
        <v>52997686906</v>
      </c>
      <c r="H32" s="8"/>
      <c r="I32" s="8">
        <f t="shared" si="0"/>
        <v>-3406106564</v>
      </c>
      <c r="J32" s="8"/>
      <c r="K32" s="8">
        <v>4697591</v>
      </c>
      <c r="L32" s="8"/>
      <c r="M32" s="8">
        <v>49591580342</v>
      </c>
      <c r="N32" s="8"/>
      <c r="O32" s="8">
        <v>40914857419</v>
      </c>
      <c r="P32" s="8"/>
      <c r="Q32" s="8">
        <f t="shared" si="1"/>
        <v>8676722923</v>
      </c>
    </row>
    <row r="33" spans="1:17">
      <c r="A33" s="1" t="s">
        <v>54</v>
      </c>
      <c r="C33" s="8">
        <v>97245</v>
      </c>
      <c r="D33" s="8"/>
      <c r="E33" s="8">
        <v>54390312263</v>
      </c>
      <c r="F33" s="8"/>
      <c r="G33" s="8">
        <v>55849008122</v>
      </c>
      <c r="H33" s="8"/>
      <c r="I33" s="8">
        <f t="shared" si="0"/>
        <v>-1458695859</v>
      </c>
      <c r="J33" s="8"/>
      <c r="K33" s="8">
        <v>97245</v>
      </c>
      <c r="L33" s="8"/>
      <c r="M33" s="8">
        <v>54390312263</v>
      </c>
      <c r="N33" s="8"/>
      <c r="O33" s="8">
        <v>44107505203</v>
      </c>
      <c r="P33" s="8"/>
      <c r="Q33" s="8">
        <f t="shared" si="1"/>
        <v>10282807060</v>
      </c>
    </row>
    <row r="34" spans="1:17">
      <c r="A34" s="1" t="s">
        <v>66</v>
      </c>
      <c r="C34" s="8">
        <v>105629</v>
      </c>
      <c r="D34" s="8"/>
      <c r="E34" s="8">
        <v>1516207327</v>
      </c>
      <c r="F34" s="8"/>
      <c r="G34" s="8">
        <v>1463894963</v>
      </c>
      <c r="H34" s="8"/>
      <c r="I34" s="8">
        <f t="shared" si="0"/>
        <v>52312364</v>
      </c>
      <c r="J34" s="8"/>
      <c r="K34" s="8">
        <v>105629</v>
      </c>
      <c r="L34" s="8"/>
      <c r="M34" s="8">
        <v>1516207327</v>
      </c>
      <c r="N34" s="8"/>
      <c r="O34" s="8">
        <v>1442143995</v>
      </c>
      <c r="P34" s="8"/>
      <c r="Q34" s="8">
        <f t="shared" si="1"/>
        <v>74063332</v>
      </c>
    </row>
    <row r="35" spans="1:17">
      <c r="A35" s="1" t="s">
        <v>22</v>
      </c>
      <c r="C35" s="8">
        <v>5298636</v>
      </c>
      <c r="D35" s="8"/>
      <c r="E35" s="8">
        <v>74529593988</v>
      </c>
      <c r="F35" s="8"/>
      <c r="G35" s="8">
        <v>72317408159</v>
      </c>
      <c r="H35" s="8"/>
      <c r="I35" s="8">
        <f t="shared" si="0"/>
        <v>2212185829</v>
      </c>
      <c r="J35" s="8"/>
      <c r="K35" s="8">
        <v>5298636</v>
      </c>
      <c r="L35" s="8"/>
      <c r="M35" s="8">
        <v>74529593988</v>
      </c>
      <c r="N35" s="8"/>
      <c r="O35" s="8">
        <v>68685810877</v>
      </c>
      <c r="P35" s="8"/>
      <c r="Q35" s="8">
        <f t="shared" si="1"/>
        <v>5843783111</v>
      </c>
    </row>
    <row r="36" spans="1:17">
      <c r="A36" s="1" t="s">
        <v>20</v>
      </c>
      <c r="C36" s="8">
        <v>58785301</v>
      </c>
      <c r="D36" s="8"/>
      <c r="E36" s="8">
        <v>362884631730</v>
      </c>
      <c r="F36" s="8"/>
      <c r="G36" s="8">
        <v>322825117825</v>
      </c>
      <c r="H36" s="8"/>
      <c r="I36" s="8">
        <f t="shared" si="0"/>
        <v>40059513905</v>
      </c>
      <c r="J36" s="8"/>
      <c r="K36" s="8">
        <v>58785301</v>
      </c>
      <c r="L36" s="8"/>
      <c r="M36" s="8">
        <v>362884631730</v>
      </c>
      <c r="N36" s="8"/>
      <c r="O36" s="8">
        <v>304824825908</v>
      </c>
      <c r="P36" s="8"/>
      <c r="Q36" s="8">
        <f t="shared" si="1"/>
        <v>58059805822</v>
      </c>
    </row>
    <row r="37" spans="1:17">
      <c r="A37" s="1" t="s">
        <v>94</v>
      </c>
      <c r="C37" s="8">
        <v>5298146</v>
      </c>
      <c r="D37" s="8"/>
      <c r="E37" s="8">
        <v>47399598281</v>
      </c>
      <c r="F37" s="8"/>
      <c r="G37" s="8">
        <v>55826193531</v>
      </c>
      <c r="H37" s="8"/>
      <c r="I37" s="8">
        <f t="shared" si="0"/>
        <v>-8426595250</v>
      </c>
      <c r="J37" s="8"/>
      <c r="K37" s="8">
        <v>5298146</v>
      </c>
      <c r="L37" s="8"/>
      <c r="M37" s="8">
        <v>47399598281</v>
      </c>
      <c r="N37" s="8"/>
      <c r="O37" s="8">
        <v>69427296166</v>
      </c>
      <c r="P37" s="8"/>
      <c r="Q37" s="8">
        <f t="shared" si="1"/>
        <v>-22027697885</v>
      </c>
    </row>
    <row r="38" spans="1:17">
      <c r="A38" s="1" t="s">
        <v>93</v>
      </c>
      <c r="C38" s="8">
        <v>420129</v>
      </c>
      <c r="D38" s="8"/>
      <c r="E38" s="8">
        <v>3407854536</v>
      </c>
      <c r="F38" s="8"/>
      <c r="G38" s="8">
        <v>3821307476</v>
      </c>
      <c r="H38" s="8"/>
      <c r="I38" s="8">
        <f t="shared" si="0"/>
        <v>-413452940</v>
      </c>
      <c r="J38" s="8"/>
      <c r="K38" s="8">
        <v>420129</v>
      </c>
      <c r="L38" s="8"/>
      <c r="M38" s="8">
        <v>3407854536</v>
      </c>
      <c r="N38" s="8"/>
      <c r="O38" s="8">
        <v>5772246043</v>
      </c>
      <c r="P38" s="8"/>
      <c r="Q38" s="8">
        <f t="shared" si="1"/>
        <v>-2364391507</v>
      </c>
    </row>
    <row r="39" spans="1:17">
      <c r="A39" s="1" t="s">
        <v>86</v>
      </c>
      <c r="C39" s="8">
        <v>91388915</v>
      </c>
      <c r="D39" s="8"/>
      <c r="E39" s="8">
        <v>442779265758</v>
      </c>
      <c r="F39" s="8"/>
      <c r="G39" s="8">
        <v>453317303269</v>
      </c>
      <c r="H39" s="8"/>
      <c r="I39" s="8">
        <f t="shared" si="0"/>
        <v>-10538037511</v>
      </c>
      <c r="J39" s="8"/>
      <c r="K39" s="8">
        <v>91388915</v>
      </c>
      <c r="L39" s="8"/>
      <c r="M39" s="8">
        <v>442779265758</v>
      </c>
      <c r="N39" s="8"/>
      <c r="O39" s="8">
        <v>527976181157</v>
      </c>
      <c r="P39" s="8"/>
      <c r="Q39" s="8">
        <f t="shared" si="1"/>
        <v>-85196915399</v>
      </c>
    </row>
    <row r="40" spans="1:17">
      <c r="A40" s="1" t="s">
        <v>84</v>
      </c>
      <c r="C40" s="8">
        <v>142910338</v>
      </c>
      <c r="D40" s="8"/>
      <c r="E40" s="8">
        <v>306849646416</v>
      </c>
      <c r="F40" s="8"/>
      <c r="G40" s="8">
        <v>319635048350</v>
      </c>
      <c r="H40" s="8"/>
      <c r="I40" s="8">
        <f t="shared" si="0"/>
        <v>-12785401934</v>
      </c>
      <c r="J40" s="8"/>
      <c r="K40" s="8">
        <v>142910338</v>
      </c>
      <c r="L40" s="8"/>
      <c r="M40" s="8">
        <v>306849646416</v>
      </c>
      <c r="N40" s="8"/>
      <c r="O40" s="8">
        <v>611372662432</v>
      </c>
      <c r="P40" s="8"/>
      <c r="Q40" s="8">
        <f t="shared" si="1"/>
        <v>-304523016016</v>
      </c>
    </row>
    <row r="41" spans="1:17">
      <c r="A41" s="1" t="s">
        <v>101</v>
      </c>
      <c r="C41" s="8">
        <v>6000000</v>
      </c>
      <c r="D41" s="8"/>
      <c r="E41" s="8">
        <v>95846301000</v>
      </c>
      <c r="F41" s="8"/>
      <c r="G41" s="8">
        <v>101393100000</v>
      </c>
      <c r="H41" s="8"/>
      <c r="I41" s="8">
        <f t="shared" si="0"/>
        <v>-5546799000</v>
      </c>
      <c r="J41" s="8"/>
      <c r="K41" s="8">
        <v>6000000</v>
      </c>
      <c r="L41" s="8"/>
      <c r="M41" s="8">
        <v>95846301000</v>
      </c>
      <c r="N41" s="8"/>
      <c r="O41" s="8">
        <v>97945821309</v>
      </c>
      <c r="P41" s="8"/>
      <c r="Q41" s="8">
        <f t="shared" si="1"/>
        <v>-2099520309</v>
      </c>
    </row>
    <row r="42" spans="1:17">
      <c r="A42" s="1" t="s">
        <v>33</v>
      </c>
      <c r="C42" s="8">
        <v>1300000</v>
      </c>
      <c r="D42" s="8"/>
      <c r="E42" s="8">
        <v>46495694700</v>
      </c>
      <c r="F42" s="8"/>
      <c r="G42" s="8">
        <v>47710423800</v>
      </c>
      <c r="H42" s="8"/>
      <c r="I42" s="8">
        <f t="shared" si="0"/>
        <v>-1214729100</v>
      </c>
      <c r="J42" s="8"/>
      <c r="K42" s="8">
        <v>1300000</v>
      </c>
      <c r="L42" s="8"/>
      <c r="M42" s="8">
        <v>46495694700</v>
      </c>
      <c r="N42" s="8"/>
      <c r="O42" s="8">
        <v>63103512190</v>
      </c>
      <c r="P42" s="8"/>
      <c r="Q42" s="8">
        <f t="shared" si="1"/>
        <v>-16607817490</v>
      </c>
    </row>
    <row r="43" spans="1:17">
      <c r="A43" s="1" t="s">
        <v>45</v>
      </c>
      <c r="C43" s="8">
        <v>4000000</v>
      </c>
      <c r="D43" s="8"/>
      <c r="E43" s="8">
        <v>39642714000</v>
      </c>
      <c r="F43" s="8"/>
      <c r="G43" s="8">
        <v>40119858000</v>
      </c>
      <c r="H43" s="8"/>
      <c r="I43" s="8">
        <f t="shared" si="0"/>
        <v>-477144000</v>
      </c>
      <c r="J43" s="8"/>
      <c r="K43" s="8">
        <v>4000000</v>
      </c>
      <c r="L43" s="8"/>
      <c r="M43" s="8">
        <v>39642714000</v>
      </c>
      <c r="N43" s="8"/>
      <c r="O43" s="8">
        <v>34361936402</v>
      </c>
      <c r="P43" s="8"/>
      <c r="Q43" s="8">
        <f t="shared" si="1"/>
        <v>5280777598</v>
      </c>
    </row>
    <row r="44" spans="1:17">
      <c r="A44" s="1" t="s">
        <v>51</v>
      </c>
      <c r="C44" s="8">
        <v>2291676</v>
      </c>
      <c r="D44" s="8"/>
      <c r="E44" s="8">
        <v>27085901875</v>
      </c>
      <c r="F44" s="8"/>
      <c r="G44" s="8">
        <v>23873855379</v>
      </c>
      <c r="H44" s="8"/>
      <c r="I44" s="8">
        <f t="shared" si="0"/>
        <v>3212046496</v>
      </c>
      <c r="J44" s="8"/>
      <c r="K44" s="8">
        <v>2291676</v>
      </c>
      <c r="L44" s="8"/>
      <c r="M44" s="8">
        <v>27085901875</v>
      </c>
      <c r="N44" s="8"/>
      <c r="O44" s="8">
        <v>28250737101</v>
      </c>
      <c r="P44" s="8"/>
      <c r="Q44" s="8">
        <f t="shared" si="1"/>
        <v>-1164835226</v>
      </c>
    </row>
    <row r="45" spans="1:17">
      <c r="A45" s="1" t="s">
        <v>102</v>
      </c>
      <c r="C45" s="8">
        <v>2291676</v>
      </c>
      <c r="D45" s="8"/>
      <c r="E45" s="8">
        <v>24807861347</v>
      </c>
      <c r="F45" s="8"/>
      <c r="G45" s="8">
        <v>27853030104</v>
      </c>
      <c r="H45" s="8"/>
      <c r="I45" s="8">
        <f t="shared" si="0"/>
        <v>-3045168757</v>
      </c>
      <c r="J45" s="8"/>
      <c r="K45" s="8">
        <v>2291676</v>
      </c>
      <c r="L45" s="8"/>
      <c r="M45" s="8">
        <v>24807861347</v>
      </c>
      <c r="N45" s="8"/>
      <c r="O45" s="8">
        <v>27853030104</v>
      </c>
      <c r="P45" s="8"/>
      <c r="Q45" s="8">
        <f t="shared" si="1"/>
        <v>-3045168757</v>
      </c>
    </row>
    <row r="46" spans="1:17">
      <c r="A46" s="1" t="s">
        <v>15</v>
      </c>
      <c r="C46" s="8">
        <v>60000000</v>
      </c>
      <c r="D46" s="8"/>
      <c r="E46" s="8">
        <v>79384833000</v>
      </c>
      <c r="F46" s="8"/>
      <c r="G46" s="8">
        <v>84752703000</v>
      </c>
      <c r="H46" s="8"/>
      <c r="I46" s="8">
        <f t="shared" si="0"/>
        <v>-5367870000</v>
      </c>
      <c r="J46" s="8"/>
      <c r="K46" s="8">
        <v>60000000</v>
      </c>
      <c r="L46" s="8"/>
      <c r="M46" s="8">
        <v>79384833000</v>
      </c>
      <c r="N46" s="8"/>
      <c r="O46" s="8">
        <v>119738526807</v>
      </c>
      <c r="P46" s="8"/>
      <c r="Q46" s="8">
        <f t="shared" si="1"/>
        <v>-40353693807</v>
      </c>
    </row>
    <row r="47" spans="1:17">
      <c r="A47" s="1" t="s">
        <v>17</v>
      </c>
      <c r="C47" s="8">
        <v>25877083</v>
      </c>
      <c r="D47" s="8"/>
      <c r="E47" s="8">
        <v>34083126521</v>
      </c>
      <c r="F47" s="8"/>
      <c r="G47" s="8">
        <v>36412280003</v>
      </c>
      <c r="H47" s="8"/>
      <c r="I47" s="8">
        <f t="shared" si="0"/>
        <v>-2329153482</v>
      </c>
      <c r="J47" s="8"/>
      <c r="K47" s="8">
        <v>25877083</v>
      </c>
      <c r="L47" s="8"/>
      <c r="M47" s="8">
        <v>34083126521</v>
      </c>
      <c r="N47" s="8"/>
      <c r="O47" s="8">
        <v>50581104022</v>
      </c>
      <c r="P47" s="8"/>
      <c r="Q47" s="8">
        <f t="shared" si="1"/>
        <v>-16497977501</v>
      </c>
    </row>
    <row r="48" spans="1:17">
      <c r="A48" s="1" t="s">
        <v>49</v>
      </c>
      <c r="C48" s="8">
        <v>28983278</v>
      </c>
      <c r="D48" s="8"/>
      <c r="E48" s="8">
        <v>99397354860</v>
      </c>
      <c r="F48" s="8"/>
      <c r="G48" s="8">
        <v>107509400182</v>
      </c>
      <c r="H48" s="8"/>
      <c r="I48" s="8">
        <f t="shared" si="0"/>
        <v>-8112045322</v>
      </c>
      <c r="J48" s="8"/>
      <c r="K48" s="8">
        <v>28983278</v>
      </c>
      <c r="L48" s="8"/>
      <c r="M48" s="8">
        <v>99397354860</v>
      </c>
      <c r="N48" s="8"/>
      <c r="O48" s="8">
        <v>145349972838</v>
      </c>
      <c r="P48" s="8"/>
      <c r="Q48" s="8">
        <f t="shared" si="1"/>
        <v>-45952617978</v>
      </c>
    </row>
    <row r="49" spans="1:17">
      <c r="A49" s="1" t="s">
        <v>24</v>
      </c>
      <c r="C49" s="8">
        <v>14773018</v>
      </c>
      <c r="D49" s="8"/>
      <c r="E49" s="8">
        <v>182682874673</v>
      </c>
      <c r="F49" s="8"/>
      <c r="G49" s="8">
        <v>187675814978</v>
      </c>
      <c r="H49" s="8"/>
      <c r="I49" s="8">
        <f t="shared" si="0"/>
        <v>-4992940305</v>
      </c>
      <c r="J49" s="8"/>
      <c r="K49" s="8">
        <v>14773018</v>
      </c>
      <c r="L49" s="8"/>
      <c r="M49" s="8">
        <v>182682874673</v>
      </c>
      <c r="N49" s="8"/>
      <c r="O49" s="8">
        <v>179544525501</v>
      </c>
      <c r="P49" s="8"/>
      <c r="Q49" s="8">
        <f t="shared" si="1"/>
        <v>3138349172</v>
      </c>
    </row>
    <row r="50" spans="1:17">
      <c r="A50" s="1" t="s">
        <v>21</v>
      </c>
      <c r="C50" s="8">
        <v>4372737</v>
      </c>
      <c r="D50" s="8"/>
      <c r="E50" s="8">
        <v>31296378346</v>
      </c>
      <c r="F50" s="8"/>
      <c r="G50" s="8">
        <v>30166231351</v>
      </c>
      <c r="H50" s="8"/>
      <c r="I50" s="8">
        <f t="shared" si="0"/>
        <v>1130146995</v>
      </c>
      <c r="J50" s="8"/>
      <c r="K50" s="8">
        <v>4372737</v>
      </c>
      <c r="L50" s="8"/>
      <c r="M50" s="8">
        <v>31296378346</v>
      </c>
      <c r="N50" s="8"/>
      <c r="O50" s="8">
        <v>30164842327</v>
      </c>
      <c r="P50" s="8"/>
      <c r="Q50" s="8">
        <f t="shared" si="1"/>
        <v>1131536019</v>
      </c>
    </row>
    <row r="51" spans="1:17">
      <c r="A51" s="1" t="s">
        <v>89</v>
      </c>
      <c r="C51" s="8">
        <v>13329090</v>
      </c>
      <c r="D51" s="8"/>
      <c r="E51" s="8">
        <v>409683256796</v>
      </c>
      <c r="F51" s="8"/>
      <c r="G51" s="8">
        <v>410743239349</v>
      </c>
      <c r="H51" s="8"/>
      <c r="I51" s="8">
        <f t="shared" si="0"/>
        <v>-1059982553</v>
      </c>
      <c r="J51" s="8"/>
      <c r="K51" s="8">
        <v>13329090</v>
      </c>
      <c r="L51" s="8"/>
      <c r="M51" s="8">
        <v>409683256796</v>
      </c>
      <c r="N51" s="8"/>
      <c r="O51" s="8">
        <v>422259956541</v>
      </c>
      <c r="P51" s="8"/>
      <c r="Q51" s="8">
        <f t="shared" si="1"/>
        <v>-12576699745</v>
      </c>
    </row>
    <row r="52" spans="1:17">
      <c r="A52" s="1" t="s">
        <v>28</v>
      </c>
      <c r="C52" s="8">
        <v>3692289</v>
      </c>
      <c r="D52" s="8"/>
      <c r="E52" s="8">
        <v>682422575372</v>
      </c>
      <c r="F52" s="8"/>
      <c r="G52" s="8">
        <v>704664713847</v>
      </c>
      <c r="H52" s="8"/>
      <c r="I52" s="8">
        <f t="shared" si="0"/>
        <v>-22242138475</v>
      </c>
      <c r="J52" s="8"/>
      <c r="K52" s="8">
        <v>3692289</v>
      </c>
      <c r="L52" s="8"/>
      <c r="M52" s="8">
        <v>682422575372</v>
      </c>
      <c r="N52" s="8"/>
      <c r="O52" s="8">
        <v>672307733009</v>
      </c>
      <c r="P52" s="8"/>
      <c r="Q52" s="8">
        <f t="shared" si="1"/>
        <v>10114842363</v>
      </c>
    </row>
    <row r="53" spans="1:17">
      <c r="A53" s="1" t="s">
        <v>30</v>
      </c>
      <c r="C53" s="8">
        <v>372866</v>
      </c>
      <c r="D53" s="8"/>
      <c r="E53" s="8">
        <v>38176687071</v>
      </c>
      <c r="F53" s="8"/>
      <c r="G53" s="8">
        <v>36953550495</v>
      </c>
      <c r="H53" s="8"/>
      <c r="I53" s="8">
        <f t="shared" si="0"/>
        <v>1223136576</v>
      </c>
      <c r="J53" s="8"/>
      <c r="K53" s="8">
        <v>372866</v>
      </c>
      <c r="L53" s="8"/>
      <c r="M53" s="8">
        <v>38176687071</v>
      </c>
      <c r="N53" s="8"/>
      <c r="O53" s="8">
        <v>60855793914</v>
      </c>
      <c r="P53" s="8"/>
      <c r="Q53" s="8">
        <f t="shared" si="1"/>
        <v>-22679106843</v>
      </c>
    </row>
    <row r="54" spans="1:17">
      <c r="A54" s="1" t="s">
        <v>76</v>
      </c>
      <c r="C54" s="8">
        <v>600000</v>
      </c>
      <c r="D54" s="8"/>
      <c r="E54" s="8">
        <v>3876795000</v>
      </c>
      <c r="F54" s="8"/>
      <c r="G54" s="8">
        <v>1246832828</v>
      </c>
      <c r="H54" s="8"/>
      <c r="I54" s="8">
        <f t="shared" si="0"/>
        <v>2629962172</v>
      </c>
      <c r="J54" s="8"/>
      <c r="K54" s="8">
        <v>600000</v>
      </c>
      <c r="L54" s="8"/>
      <c r="M54" s="8">
        <v>3876795000</v>
      </c>
      <c r="N54" s="8"/>
      <c r="O54" s="8">
        <v>4318278604</v>
      </c>
      <c r="P54" s="8"/>
      <c r="Q54" s="8">
        <f t="shared" si="1"/>
        <v>-441483604</v>
      </c>
    </row>
    <row r="55" spans="1:17">
      <c r="A55" s="1" t="s">
        <v>97</v>
      </c>
      <c r="C55" s="8">
        <v>3900180</v>
      </c>
      <c r="D55" s="8"/>
      <c r="E55" s="8">
        <v>51253595341</v>
      </c>
      <c r="F55" s="8"/>
      <c r="G55" s="8">
        <v>53618549438</v>
      </c>
      <c r="H55" s="8"/>
      <c r="I55" s="8">
        <f t="shared" si="0"/>
        <v>-2364954097</v>
      </c>
      <c r="J55" s="8"/>
      <c r="K55" s="8">
        <v>3900180</v>
      </c>
      <c r="L55" s="8"/>
      <c r="M55" s="8">
        <v>51253595341</v>
      </c>
      <c r="N55" s="8"/>
      <c r="O55" s="8">
        <v>75014339609</v>
      </c>
      <c r="P55" s="8"/>
      <c r="Q55" s="8">
        <f t="shared" si="1"/>
        <v>-23760744268</v>
      </c>
    </row>
    <row r="56" spans="1:17">
      <c r="A56" s="1" t="s">
        <v>96</v>
      </c>
      <c r="C56" s="8">
        <v>4040235</v>
      </c>
      <c r="D56" s="8"/>
      <c r="E56" s="8">
        <v>184945807460</v>
      </c>
      <c r="F56" s="8"/>
      <c r="G56" s="8">
        <v>188063313258</v>
      </c>
      <c r="H56" s="8"/>
      <c r="I56" s="8">
        <f t="shared" si="0"/>
        <v>-3117505798</v>
      </c>
      <c r="J56" s="8"/>
      <c r="K56" s="8">
        <v>4040235</v>
      </c>
      <c r="L56" s="8"/>
      <c r="M56" s="8">
        <v>184945807460</v>
      </c>
      <c r="N56" s="8"/>
      <c r="O56" s="8">
        <v>191617311111</v>
      </c>
      <c r="P56" s="8"/>
      <c r="Q56" s="8">
        <f t="shared" si="1"/>
        <v>-6671503651</v>
      </c>
    </row>
    <row r="57" spans="1:17">
      <c r="A57" s="1" t="s">
        <v>72</v>
      </c>
      <c r="C57" s="8">
        <v>10860001</v>
      </c>
      <c r="D57" s="8"/>
      <c r="E57" s="8">
        <v>76647226357</v>
      </c>
      <c r="F57" s="8"/>
      <c r="G57" s="8">
        <v>78590395476</v>
      </c>
      <c r="H57" s="8"/>
      <c r="I57" s="8">
        <f t="shared" si="0"/>
        <v>-1943169119</v>
      </c>
      <c r="J57" s="8"/>
      <c r="K57" s="8">
        <v>10860001</v>
      </c>
      <c r="L57" s="8"/>
      <c r="M57" s="8">
        <v>76647226357</v>
      </c>
      <c r="N57" s="8"/>
      <c r="O57" s="8">
        <v>93821507234</v>
      </c>
      <c r="P57" s="8"/>
      <c r="Q57" s="8">
        <f t="shared" si="1"/>
        <v>-17174280877</v>
      </c>
    </row>
    <row r="58" spans="1:17">
      <c r="A58" s="1" t="s">
        <v>75</v>
      </c>
      <c r="C58" s="8">
        <v>4024137</v>
      </c>
      <c r="D58" s="8"/>
      <c r="E58" s="8">
        <v>32321562549</v>
      </c>
      <c r="F58" s="8"/>
      <c r="G58" s="8">
        <v>34401663109</v>
      </c>
      <c r="H58" s="8"/>
      <c r="I58" s="8">
        <f t="shared" si="0"/>
        <v>-2080100560</v>
      </c>
      <c r="J58" s="8"/>
      <c r="K58" s="8">
        <v>4024137</v>
      </c>
      <c r="L58" s="8"/>
      <c r="M58" s="8">
        <v>32321562549</v>
      </c>
      <c r="N58" s="8"/>
      <c r="O58" s="8">
        <v>46527214781</v>
      </c>
      <c r="P58" s="8"/>
      <c r="Q58" s="8">
        <f t="shared" si="1"/>
        <v>-14205652232</v>
      </c>
    </row>
    <row r="59" spans="1:17">
      <c r="A59" s="1" t="s">
        <v>71</v>
      </c>
      <c r="C59" s="8">
        <v>10065086</v>
      </c>
      <c r="D59" s="8"/>
      <c r="E59" s="8">
        <v>108756510285</v>
      </c>
      <c r="F59" s="8"/>
      <c r="G59" s="8">
        <v>115059785490</v>
      </c>
      <c r="H59" s="8"/>
      <c r="I59" s="8">
        <f t="shared" si="0"/>
        <v>-6303275205</v>
      </c>
      <c r="J59" s="8"/>
      <c r="K59" s="8">
        <v>10065086</v>
      </c>
      <c r="L59" s="8"/>
      <c r="M59" s="8">
        <v>108756510285</v>
      </c>
      <c r="N59" s="8"/>
      <c r="O59" s="8">
        <v>151870755902</v>
      </c>
      <c r="P59" s="8"/>
      <c r="Q59" s="8">
        <f t="shared" si="1"/>
        <v>-43114245617</v>
      </c>
    </row>
    <row r="60" spans="1:17">
      <c r="A60" s="1" t="s">
        <v>73</v>
      </c>
      <c r="C60" s="8">
        <v>33358085</v>
      </c>
      <c r="D60" s="8"/>
      <c r="E60" s="8">
        <v>59952564744</v>
      </c>
      <c r="F60" s="8"/>
      <c r="G60" s="8">
        <v>57797190459</v>
      </c>
      <c r="H60" s="8"/>
      <c r="I60" s="8">
        <f t="shared" si="0"/>
        <v>2155374285</v>
      </c>
      <c r="J60" s="8"/>
      <c r="K60" s="8">
        <v>33358085</v>
      </c>
      <c r="L60" s="8"/>
      <c r="M60" s="8">
        <v>59952564744</v>
      </c>
      <c r="N60" s="8"/>
      <c r="O60" s="8">
        <v>53789952649</v>
      </c>
      <c r="P60" s="8"/>
      <c r="Q60" s="8">
        <f t="shared" si="1"/>
        <v>6162612095</v>
      </c>
    </row>
    <row r="61" spans="1:17">
      <c r="A61" s="1" t="s">
        <v>90</v>
      </c>
      <c r="C61" s="8">
        <v>8000000</v>
      </c>
      <c r="D61" s="8"/>
      <c r="E61" s="8">
        <v>89225928000</v>
      </c>
      <c r="F61" s="8"/>
      <c r="G61" s="8">
        <v>108892523250</v>
      </c>
      <c r="H61" s="8"/>
      <c r="I61" s="8">
        <f t="shared" si="0"/>
        <v>-19666595250</v>
      </c>
      <c r="J61" s="8"/>
      <c r="K61" s="8">
        <v>8000000</v>
      </c>
      <c r="L61" s="8"/>
      <c r="M61" s="8">
        <v>89225928000</v>
      </c>
      <c r="N61" s="8"/>
      <c r="O61" s="8">
        <v>144932848663</v>
      </c>
      <c r="P61" s="8"/>
      <c r="Q61" s="8">
        <f t="shared" si="1"/>
        <v>-55706920663</v>
      </c>
    </row>
    <row r="62" spans="1:17">
      <c r="A62" s="1" t="s">
        <v>25</v>
      </c>
      <c r="C62" s="8">
        <v>1800000</v>
      </c>
      <c r="D62" s="8"/>
      <c r="E62" s="8">
        <v>125876551500</v>
      </c>
      <c r="F62" s="8"/>
      <c r="G62" s="8">
        <v>126323874000</v>
      </c>
      <c r="H62" s="8"/>
      <c r="I62" s="8">
        <f t="shared" si="0"/>
        <v>-447322500</v>
      </c>
      <c r="J62" s="8"/>
      <c r="K62" s="8">
        <v>1800000</v>
      </c>
      <c r="L62" s="8"/>
      <c r="M62" s="8">
        <v>125876551500</v>
      </c>
      <c r="N62" s="8"/>
      <c r="O62" s="8">
        <v>170283106610</v>
      </c>
      <c r="P62" s="8"/>
      <c r="Q62" s="8">
        <f t="shared" si="1"/>
        <v>-44406555110</v>
      </c>
    </row>
    <row r="63" spans="1:17">
      <c r="A63" s="1" t="s">
        <v>82</v>
      </c>
      <c r="C63" s="8">
        <v>5630095</v>
      </c>
      <c r="D63" s="8"/>
      <c r="E63" s="8">
        <v>41806571632</v>
      </c>
      <c r="F63" s="8"/>
      <c r="G63" s="8">
        <v>47941734939</v>
      </c>
      <c r="H63" s="8"/>
      <c r="I63" s="8">
        <f t="shared" si="0"/>
        <v>-6135163307</v>
      </c>
      <c r="J63" s="8"/>
      <c r="K63" s="8">
        <v>5630095</v>
      </c>
      <c r="L63" s="8"/>
      <c r="M63" s="8">
        <v>41806571632</v>
      </c>
      <c r="N63" s="8"/>
      <c r="O63" s="8">
        <v>52302510863</v>
      </c>
      <c r="P63" s="8"/>
      <c r="Q63" s="8">
        <f t="shared" si="1"/>
        <v>-10495939231</v>
      </c>
    </row>
    <row r="64" spans="1:17">
      <c r="A64" s="1" t="s">
        <v>91</v>
      </c>
      <c r="C64" s="8">
        <v>13900000</v>
      </c>
      <c r="D64" s="8"/>
      <c r="E64" s="8">
        <v>327469891500</v>
      </c>
      <c r="F64" s="8"/>
      <c r="G64" s="8">
        <v>320975762850</v>
      </c>
      <c r="H64" s="8"/>
      <c r="I64" s="8">
        <f t="shared" si="0"/>
        <v>6494128650</v>
      </c>
      <c r="J64" s="8"/>
      <c r="K64" s="8">
        <v>13900000</v>
      </c>
      <c r="L64" s="8"/>
      <c r="M64" s="8">
        <v>327469891500</v>
      </c>
      <c r="N64" s="8"/>
      <c r="O64" s="8">
        <v>331778215255</v>
      </c>
      <c r="P64" s="8"/>
      <c r="Q64" s="8">
        <f t="shared" si="1"/>
        <v>-4308323755</v>
      </c>
    </row>
    <row r="65" spans="1:17">
      <c r="A65" s="1" t="s">
        <v>80</v>
      </c>
      <c r="C65" s="8">
        <v>15580119</v>
      </c>
      <c r="D65" s="8"/>
      <c r="E65" s="8">
        <v>215275100358</v>
      </c>
      <c r="F65" s="8"/>
      <c r="G65" s="8">
        <v>270100557571</v>
      </c>
      <c r="H65" s="8"/>
      <c r="I65" s="8">
        <f t="shared" si="0"/>
        <v>-54825457213</v>
      </c>
      <c r="J65" s="8"/>
      <c r="K65" s="8">
        <v>15580119</v>
      </c>
      <c r="L65" s="8"/>
      <c r="M65" s="8">
        <v>215275100358</v>
      </c>
      <c r="N65" s="8"/>
      <c r="O65" s="8">
        <v>145528506720</v>
      </c>
      <c r="P65" s="8"/>
      <c r="Q65" s="8">
        <f t="shared" si="1"/>
        <v>69746593638</v>
      </c>
    </row>
    <row r="66" spans="1:17">
      <c r="A66" s="1" t="s">
        <v>87</v>
      </c>
      <c r="C66" s="8">
        <v>25821452</v>
      </c>
      <c r="D66" s="8"/>
      <c r="E66" s="8">
        <v>47280114052</v>
      </c>
      <c r="F66" s="8"/>
      <c r="G66" s="8">
        <v>50565594290</v>
      </c>
      <c r="H66" s="8"/>
      <c r="I66" s="8">
        <f t="shared" si="0"/>
        <v>-3285480238</v>
      </c>
      <c r="J66" s="8"/>
      <c r="K66" s="8">
        <v>25821452</v>
      </c>
      <c r="L66" s="8"/>
      <c r="M66" s="8">
        <v>47280114052</v>
      </c>
      <c r="N66" s="8"/>
      <c r="O66" s="8">
        <v>81275220470</v>
      </c>
      <c r="P66" s="8"/>
      <c r="Q66" s="8">
        <f t="shared" si="1"/>
        <v>-33995106418</v>
      </c>
    </row>
    <row r="67" spans="1:17">
      <c r="A67" s="1" t="s">
        <v>23</v>
      </c>
      <c r="C67" s="8">
        <v>25973520</v>
      </c>
      <c r="D67" s="8"/>
      <c r="E67" s="8">
        <v>123931092268</v>
      </c>
      <c r="F67" s="8"/>
      <c r="G67" s="8">
        <v>119541866084</v>
      </c>
      <c r="H67" s="8"/>
      <c r="I67" s="8">
        <f t="shared" si="0"/>
        <v>4389226184</v>
      </c>
      <c r="J67" s="8"/>
      <c r="K67" s="8">
        <v>25973520</v>
      </c>
      <c r="L67" s="8"/>
      <c r="M67" s="8">
        <v>123931092268</v>
      </c>
      <c r="N67" s="8"/>
      <c r="O67" s="8">
        <v>110389459462</v>
      </c>
      <c r="P67" s="8"/>
      <c r="Q67" s="8">
        <f t="shared" si="1"/>
        <v>13541632806</v>
      </c>
    </row>
    <row r="68" spans="1:17">
      <c r="A68" s="1" t="s">
        <v>27</v>
      </c>
      <c r="C68" s="8">
        <v>79023120</v>
      </c>
      <c r="D68" s="8"/>
      <c r="E68" s="8">
        <v>170774075115</v>
      </c>
      <c r="F68" s="8"/>
      <c r="G68" s="8">
        <v>175958568656</v>
      </c>
      <c r="H68" s="8"/>
      <c r="I68" s="8">
        <f t="shared" si="0"/>
        <v>-5184493541</v>
      </c>
      <c r="J68" s="8"/>
      <c r="K68" s="8">
        <v>79023120</v>
      </c>
      <c r="L68" s="8"/>
      <c r="M68" s="8">
        <v>170774075115</v>
      </c>
      <c r="N68" s="8"/>
      <c r="O68" s="8">
        <v>191656295115</v>
      </c>
      <c r="P68" s="8"/>
      <c r="Q68" s="8">
        <f t="shared" si="1"/>
        <v>-20882220000</v>
      </c>
    </row>
    <row r="69" spans="1:17">
      <c r="A69" s="1" t="s">
        <v>38</v>
      </c>
      <c r="C69" s="8">
        <v>3899999</v>
      </c>
      <c r="D69" s="8"/>
      <c r="E69" s="8">
        <v>17949556247</v>
      </c>
      <c r="F69" s="8"/>
      <c r="G69" s="8">
        <v>18317851678</v>
      </c>
      <c r="H69" s="8"/>
      <c r="I69" s="8">
        <f t="shared" si="0"/>
        <v>-368295431</v>
      </c>
      <c r="J69" s="8"/>
      <c r="K69" s="8">
        <v>3899999</v>
      </c>
      <c r="L69" s="8"/>
      <c r="M69" s="8">
        <v>17949556247</v>
      </c>
      <c r="N69" s="8"/>
      <c r="O69" s="8">
        <v>14799693730</v>
      </c>
      <c r="P69" s="8"/>
      <c r="Q69" s="8">
        <f t="shared" si="1"/>
        <v>3149862517</v>
      </c>
    </row>
    <row r="70" spans="1:17">
      <c r="A70" s="1" t="s">
        <v>39</v>
      </c>
      <c r="C70" s="8">
        <v>11907787</v>
      </c>
      <c r="D70" s="8"/>
      <c r="E70" s="8">
        <v>58936102687</v>
      </c>
      <c r="F70" s="8"/>
      <c r="G70" s="8">
        <v>59184678336</v>
      </c>
      <c r="H70" s="8"/>
      <c r="I70" s="8">
        <f t="shared" si="0"/>
        <v>-248575649</v>
      </c>
      <c r="J70" s="8"/>
      <c r="K70" s="8">
        <v>11907787</v>
      </c>
      <c r="L70" s="8"/>
      <c r="M70" s="8">
        <v>58936102687</v>
      </c>
      <c r="N70" s="8"/>
      <c r="O70" s="8">
        <v>50756139527</v>
      </c>
      <c r="P70" s="8"/>
      <c r="Q70" s="8">
        <f t="shared" si="1"/>
        <v>8179963160</v>
      </c>
    </row>
    <row r="71" spans="1:17">
      <c r="A71" s="1" t="s">
        <v>79</v>
      </c>
      <c r="C71" s="8">
        <v>9533759</v>
      </c>
      <c r="D71" s="8"/>
      <c r="E71" s="8">
        <v>26014455952</v>
      </c>
      <c r="F71" s="8"/>
      <c r="G71" s="8">
        <v>30011524949</v>
      </c>
      <c r="H71" s="8"/>
      <c r="I71" s="8">
        <f t="shared" si="0"/>
        <v>-3997068997</v>
      </c>
      <c r="J71" s="8"/>
      <c r="K71" s="8">
        <v>9533759</v>
      </c>
      <c r="L71" s="8"/>
      <c r="M71" s="8">
        <v>26014455952</v>
      </c>
      <c r="N71" s="8"/>
      <c r="O71" s="8">
        <v>45926579872</v>
      </c>
      <c r="P71" s="8"/>
      <c r="Q71" s="8">
        <f t="shared" si="1"/>
        <v>-19912123920</v>
      </c>
    </row>
    <row r="72" spans="1:17">
      <c r="A72" s="1" t="s">
        <v>32</v>
      </c>
      <c r="C72" s="8">
        <v>1721589</v>
      </c>
      <c r="D72" s="8"/>
      <c r="E72" s="8">
        <v>152412434277</v>
      </c>
      <c r="F72" s="8"/>
      <c r="G72" s="8">
        <v>149742735226</v>
      </c>
      <c r="H72" s="8"/>
      <c r="I72" s="8">
        <f t="shared" si="0"/>
        <v>2669699051</v>
      </c>
      <c r="J72" s="8"/>
      <c r="K72" s="8">
        <v>1721589</v>
      </c>
      <c r="L72" s="8"/>
      <c r="M72" s="8">
        <v>152412434277</v>
      </c>
      <c r="N72" s="8"/>
      <c r="O72" s="8">
        <v>187373298581</v>
      </c>
      <c r="P72" s="8"/>
      <c r="Q72" s="8">
        <f t="shared" si="1"/>
        <v>-34960864304</v>
      </c>
    </row>
    <row r="73" spans="1:17">
      <c r="A73" s="1" t="s">
        <v>36</v>
      </c>
      <c r="C73" s="8">
        <v>467290</v>
      </c>
      <c r="D73" s="8"/>
      <c r="E73" s="8">
        <v>47774814879</v>
      </c>
      <c r="F73" s="8"/>
      <c r="G73" s="8">
        <v>52164430831</v>
      </c>
      <c r="H73" s="8"/>
      <c r="I73" s="8">
        <f t="shared" ref="I73:I108" si="2">E73-G73</f>
        <v>-4389615952</v>
      </c>
      <c r="J73" s="8"/>
      <c r="K73" s="8">
        <v>467290</v>
      </c>
      <c r="L73" s="8"/>
      <c r="M73" s="8">
        <v>47774814879</v>
      </c>
      <c r="N73" s="8"/>
      <c r="O73" s="8">
        <v>54552010299</v>
      </c>
      <c r="P73" s="8"/>
      <c r="Q73" s="8">
        <f t="shared" ref="Q73:Q108" si="3">M73-O73</f>
        <v>-6777195420</v>
      </c>
    </row>
    <row r="74" spans="1:17">
      <c r="A74" s="1" t="s">
        <v>55</v>
      </c>
      <c r="C74" s="8">
        <v>8868106</v>
      </c>
      <c r="D74" s="8"/>
      <c r="E74" s="8">
        <v>42965970909</v>
      </c>
      <c r="F74" s="8"/>
      <c r="G74" s="8">
        <v>36107635791</v>
      </c>
      <c r="H74" s="8"/>
      <c r="I74" s="8">
        <f t="shared" si="2"/>
        <v>6858335118</v>
      </c>
      <c r="J74" s="8"/>
      <c r="K74" s="8">
        <v>8868106</v>
      </c>
      <c r="L74" s="8"/>
      <c r="M74" s="8">
        <v>42965970909</v>
      </c>
      <c r="N74" s="8"/>
      <c r="O74" s="8">
        <v>77901166378</v>
      </c>
      <c r="P74" s="8"/>
      <c r="Q74" s="8">
        <f t="shared" si="3"/>
        <v>-34935195469</v>
      </c>
    </row>
    <row r="75" spans="1:17">
      <c r="A75" s="1" t="s">
        <v>35</v>
      </c>
      <c r="C75" s="8">
        <v>2941548</v>
      </c>
      <c r="D75" s="8"/>
      <c r="E75" s="8">
        <v>49123969261</v>
      </c>
      <c r="F75" s="8"/>
      <c r="G75" s="8">
        <v>51375484519</v>
      </c>
      <c r="H75" s="8"/>
      <c r="I75" s="8">
        <f t="shared" si="2"/>
        <v>-2251515258</v>
      </c>
      <c r="J75" s="8"/>
      <c r="K75" s="8">
        <v>2941548</v>
      </c>
      <c r="L75" s="8"/>
      <c r="M75" s="8">
        <v>49123969261</v>
      </c>
      <c r="N75" s="8"/>
      <c r="O75" s="8">
        <v>53498951053</v>
      </c>
      <c r="P75" s="8"/>
      <c r="Q75" s="8">
        <f t="shared" si="3"/>
        <v>-4374981792</v>
      </c>
    </row>
    <row r="76" spans="1:17">
      <c r="A76" s="1" t="s">
        <v>47</v>
      </c>
      <c r="C76" s="8">
        <v>2339999</v>
      </c>
      <c r="D76" s="8"/>
      <c r="E76" s="8">
        <v>7492290815</v>
      </c>
      <c r="F76" s="8"/>
      <c r="G76" s="8">
        <v>8664633122</v>
      </c>
      <c r="H76" s="8"/>
      <c r="I76" s="8">
        <f t="shared" si="2"/>
        <v>-1172342307</v>
      </c>
      <c r="J76" s="8"/>
      <c r="K76" s="8">
        <v>2339999</v>
      </c>
      <c r="L76" s="8"/>
      <c r="M76" s="8">
        <v>7492290815</v>
      </c>
      <c r="N76" s="8"/>
      <c r="O76" s="8">
        <v>1097459531</v>
      </c>
      <c r="P76" s="8"/>
      <c r="Q76" s="8">
        <f t="shared" si="3"/>
        <v>6394831284</v>
      </c>
    </row>
    <row r="77" spans="1:17">
      <c r="A77" s="1" t="s">
        <v>78</v>
      </c>
      <c r="C77" s="8">
        <v>328467</v>
      </c>
      <c r="D77" s="8"/>
      <c r="E77" s="8">
        <v>9256632815</v>
      </c>
      <c r="F77" s="8"/>
      <c r="G77" s="8">
        <v>9811704271</v>
      </c>
      <c r="H77" s="8"/>
      <c r="I77" s="8">
        <f t="shared" si="2"/>
        <v>-555071456</v>
      </c>
      <c r="J77" s="8"/>
      <c r="K77" s="8">
        <v>328467</v>
      </c>
      <c r="L77" s="8"/>
      <c r="M77" s="8">
        <v>9256632815</v>
      </c>
      <c r="N77" s="8"/>
      <c r="O77" s="8">
        <v>10351756147</v>
      </c>
      <c r="P77" s="8"/>
      <c r="Q77" s="8">
        <f t="shared" si="3"/>
        <v>-1095123332</v>
      </c>
    </row>
    <row r="78" spans="1:17">
      <c r="A78" s="1" t="s">
        <v>65</v>
      </c>
      <c r="C78" s="8">
        <v>3063095</v>
      </c>
      <c r="D78" s="8"/>
      <c r="E78" s="8">
        <v>165336418451</v>
      </c>
      <c r="F78" s="8"/>
      <c r="G78" s="8">
        <v>159551166240</v>
      </c>
      <c r="H78" s="8"/>
      <c r="I78" s="8">
        <f t="shared" si="2"/>
        <v>5785252211</v>
      </c>
      <c r="J78" s="8"/>
      <c r="K78" s="8">
        <v>3063095</v>
      </c>
      <c r="L78" s="8"/>
      <c r="M78" s="8">
        <v>165336418451</v>
      </c>
      <c r="N78" s="8"/>
      <c r="O78" s="8">
        <v>151315887995</v>
      </c>
      <c r="P78" s="8"/>
      <c r="Q78" s="8">
        <f t="shared" si="3"/>
        <v>14020530456</v>
      </c>
    </row>
    <row r="79" spans="1:17">
      <c r="A79" s="1" t="s">
        <v>29</v>
      </c>
      <c r="C79" s="8">
        <v>18989479</v>
      </c>
      <c r="D79" s="8"/>
      <c r="E79" s="8">
        <v>162526592675</v>
      </c>
      <c r="F79" s="8"/>
      <c r="G79" s="8">
        <v>168567069987</v>
      </c>
      <c r="H79" s="8"/>
      <c r="I79" s="8">
        <f t="shared" si="2"/>
        <v>-6040477312</v>
      </c>
      <c r="J79" s="8"/>
      <c r="K79" s="8">
        <v>18989479</v>
      </c>
      <c r="L79" s="8"/>
      <c r="M79" s="8">
        <v>162526592675</v>
      </c>
      <c r="N79" s="8"/>
      <c r="O79" s="8">
        <v>206630630179</v>
      </c>
      <c r="P79" s="8"/>
      <c r="Q79" s="8">
        <f t="shared" si="3"/>
        <v>-44104037504</v>
      </c>
    </row>
    <row r="80" spans="1:17">
      <c r="A80" s="1" t="s">
        <v>37</v>
      </c>
      <c r="C80" s="8">
        <v>168651</v>
      </c>
      <c r="D80" s="8"/>
      <c r="E80" s="8">
        <v>11006060118</v>
      </c>
      <c r="F80" s="8"/>
      <c r="G80" s="8">
        <v>6689750268</v>
      </c>
      <c r="H80" s="8"/>
      <c r="I80" s="8">
        <f t="shared" si="2"/>
        <v>4316309850</v>
      </c>
      <c r="J80" s="8"/>
      <c r="K80" s="8">
        <v>168651</v>
      </c>
      <c r="L80" s="8"/>
      <c r="M80" s="8">
        <v>11006060118</v>
      </c>
      <c r="N80" s="8"/>
      <c r="O80" s="8">
        <v>12295838041</v>
      </c>
      <c r="P80" s="8"/>
      <c r="Q80" s="8">
        <f t="shared" si="3"/>
        <v>-1289777923</v>
      </c>
    </row>
    <row r="81" spans="1:17">
      <c r="A81" s="1" t="s">
        <v>58</v>
      </c>
      <c r="C81" s="8">
        <v>23343333</v>
      </c>
      <c r="D81" s="8"/>
      <c r="E81" s="8">
        <v>68476302937</v>
      </c>
      <c r="F81" s="8"/>
      <c r="G81" s="8">
        <v>75832110471</v>
      </c>
      <c r="H81" s="8"/>
      <c r="I81" s="8">
        <f t="shared" si="2"/>
        <v>-7355807534</v>
      </c>
      <c r="J81" s="8"/>
      <c r="K81" s="8">
        <v>23343333</v>
      </c>
      <c r="L81" s="8"/>
      <c r="M81" s="8">
        <v>68476302937</v>
      </c>
      <c r="N81" s="8"/>
      <c r="O81" s="8">
        <v>96910891448</v>
      </c>
      <c r="P81" s="8"/>
      <c r="Q81" s="8">
        <f t="shared" si="3"/>
        <v>-28434588511</v>
      </c>
    </row>
    <row r="82" spans="1:17">
      <c r="A82" s="1" t="s">
        <v>57</v>
      </c>
      <c r="C82" s="8">
        <v>201459023</v>
      </c>
      <c r="D82" s="8"/>
      <c r="E82" s="8">
        <v>176028840453</v>
      </c>
      <c r="F82" s="8"/>
      <c r="G82" s="8">
        <v>182336019294</v>
      </c>
      <c r="H82" s="8"/>
      <c r="I82" s="8">
        <f t="shared" si="2"/>
        <v>-6307178841</v>
      </c>
      <c r="J82" s="8"/>
      <c r="K82" s="8">
        <v>201459023</v>
      </c>
      <c r="L82" s="8"/>
      <c r="M82" s="8">
        <v>176028840453</v>
      </c>
      <c r="N82" s="8"/>
      <c r="O82" s="8">
        <v>203511083000</v>
      </c>
      <c r="P82" s="8"/>
      <c r="Q82" s="8">
        <f t="shared" si="3"/>
        <v>-27482242547</v>
      </c>
    </row>
    <row r="83" spans="1:17">
      <c r="A83" s="1" t="s">
        <v>74</v>
      </c>
      <c r="C83" s="8">
        <v>84855799</v>
      </c>
      <c r="D83" s="8"/>
      <c r="E83" s="8">
        <v>36608293636</v>
      </c>
      <c r="F83" s="8"/>
      <c r="G83" s="8">
        <v>36608293636</v>
      </c>
      <c r="H83" s="8"/>
      <c r="I83" s="8">
        <f t="shared" si="2"/>
        <v>0</v>
      </c>
      <c r="J83" s="8"/>
      <c r="K83" s="8">
        <v>84855799</v>
      </c>
      <c r="L83" s="8"/>
      <c r="M83" s="8">
        <v>36608293636</v>
      </c>
      <c r="N83" s="8"/>
      <c r="O83" s="8">
        <v>36876847481</v>
      </c>
      <c r="P83" s="8"/>
      <c r="Q83" s="8">
        <f t="shared" si="3"/>
        <v>-268553845</v>
      </c>
    </row>
    <row r="84" spans="1:17">
      <c r="A84" s="1" t="s">
        <v>26</v>
      </c>
      <c r="C84" s="8">
        <v>4018000</v>
      </c>
      <c r="D84" s="8"/>
      <c r="E84" s="8">
        <v>92039876787</v>
      </c>
      <c r="F84" s="8"/>
      <c r="G84" s="8">
        <v>90471075030</v>
      </c>
      <c r="H84" s="8"/>
      <c r="I84" s="8">
        <f t="shared" si="2"/>
        <v>1568801757</v>
      </c>
      <c r="J84" s="8"/>
      <c r="K84" s="8">
        <v>4018000</v>
      </c>
      <c r="L84" s="8"/>
      <c r="M84" s="8">
        <v>92039876787</v>
      </c>
      <c r="N84" s="8"/>
      <c r="O84" s="8">
        <v>72209893843</v>
      </c>
      <c r="P84" s="8"/>
      <c r="Q84" s="8">
        <f t="shared" si="3"/>
        <v>19829982944</v>
      </c>
    </row>
    <row r="85" spans="1:17">
      <c r="A85" s="1" t="s">
        <v>31</v>
      </c>
      <c r="C85" s="8">
        <v>600000</v>
      </c>
      <c r="D85" s="8"/>
      <c r="E85" s="8">
        <v>33877224000</v>
      </c>
      <c r="F85" s="8"/>
      <c r="G85" s="8">
        <v>37485625500</v>
      </c>
      <c r="H85" s="8"/>
      <c r="I85" s="8">
        <f t="shared" si="2"/>
        <v>-3608401500</v>
      </c>
      <c r="J85" s="8"/>
      <c r="K85" s="8">
        <v>600000</v>
      </c>
      <c r="L85" s="8"/>
      <c r="M85" s="8">
        <v>33877224000</v>
      </c>
      <c r="N85" s="8"/>
      <c r="O85" s="8">
        <v>64474083000</v>
      </c>
      <c r="P85" s="8"/>
      <c r="Q85" s="8">
        <f t="shared" si="3"/>
        <v>-30596859000</v>
      </c>
    </row>
    <row r="86" spans="1:17">
      <c r="A86" s="1" t="s">
        <v>50</v>
      </c>
      <c r="C86" s="8">
        <v>9699863</v>
      </c>
      <c r="D86" s="8"/>
      <c r="E86" s="8">
        <v>84175959156</v>
      </c>
      <c r="F86" s="8"/>
      <c r="G86" s="8">
        <v>80126256653</v>
      </c>
      <c r="H86" s="8"/>
      <c r="I86" s="8">
        <f t="shared" si="2"/>
        <v>4049702503</v>
      </c>
      <c r="J86" s="8"/>
      <c r="K86" s="8">
        <v>9699863</v>
      </c>
      <c r="L86" s="8"/>
      <c r="M86" s="8">
        <v>84175959156</v>
      </c>
      <c r="N86" s="8"/>
      <c r="O86" s="8">
        <v>56310288774</v>
      </c>
      <c r="P86" s="8"/>
      <c r="Q86" s="8">
        <f t="shared" si="3"/>
        <v>27865670382</v>
      </c>
    </row>
    <row r="87" spans="1:17">
      <c r="A87" s="1" t="s">
        <v>19</v>
      </c>
      <c r="C87" s="8">
        <v>31830868</v>
      </c>
      <c r="D87" s="8"/>
      <c r="E87" s="8">
        <v>101569132616</v>
      </c>
      <c r="F87" s="8"/>
      <c r="G87" s="8">
        <v>97888560817</v>
      </c>
      <c r="H87" s="8"/>
      <c r="I87" s="8">
        <f t="shared" si="2"/>
        <v>3680571799</v>
      </c>
      <c r="J87" s="8"/>
      <c r="K87" s="8">
        <v>31830868</v>
      </c>
      <c r="L87" s="8"/>
      <c r="M87" s="8">
        <v>101569132616</v>
      </c>
      <c r="N87" s="8"/>
      <c r="O87" s="8">
        <v>85090183998</v>
      </c>
      <c r="P87" s="8"/>
      <c r="Q87" s="8">
        <f t="shared" si="3"/>
        <v>16478948618</v>
      </c>
    </row>
    <row r="88" spans="1:17">
      <c r="A88" s="1" t="s">
        <v>77</v>
      </c>
      <c r="C88" s="8">
        <v>11000000</v>
      </c>
      <c r="D88" s="8"/>
      <c r="E88" s="8">
        <v>57953115000</v>
      </c>
      <c r="F88" s="8"/>
      <c r="G88" s="8">
        <v>57953115000</v>
      </c>
      <c r="H88" s="8"/>
      <c r="I88" s="8">
        <f t="shared" si="2"/>
        <v>0</v>
      </c>
      <c r="J88" s="8"/>
      <c r="K88" s="8">
        <v>11000000</v>
      </c>
      <c r="L88" s="8"/>
      <c r="M88" s="8">
        <v>57953115000</v>
      </c>
      <c r="N88" s="8"/>
      <c r="O88" s="8">
        <v>72665920800</v>
      </c>
      <c r="P88" s="8"/>
      <c r="Q88" s="8">
        <f t="shared" si="3"/>
        <v>-14712805800</v>
      </c>
    </row>
    <row r="89" spans="1:17">
      <c r="A89" s="1" t="s">
        <v>48</v>
      </c>
      <c r="C89" s="8">
        <v>11423673</v>
      </c>
      <c r="D89" s="8"/>
      <c r="E89" s="8">
        <v>21848370928</v>
      </c>
      <c r="F89" s="8"/>
      <c r="G89" s="8">
        <v>27287752255</v>
      </c>
      <c r="H89" s="8"/>
      <c r="I89" s="8">
        <f t="shared" si="2"/>
        <v>-5439381327</v>
      </c>
      <c r="J89" s="8"/>
      <c r="K89" s="8">
        <v>11423673</v>
      </c>
      <c r="L89" s="8"/>
      <c r="M89" s="8">
        <v>21848370928</v>
      </c>
      <c r="N89" s="8"/>
      <c r="O89" s="8">
        <v>31404974554</v>
      </c>
      <c r="P89" s="8"/>
      <c r="Q89" s="8">
        <f t="shared" si="3"/>
        <v>-9556603626</v>
      </c>
    </row>
    <row r="90" spans="1:17">
      <c r="A90" s="1" t="s">
        <v>53</v>
      </c>
      <c r="C90" s="8">
        <v>8595000</v>
      </c>
      <c r="D90" s="8"/>
      <c r="E90" s="8">
        <v>18967368645</v>
      </c>
      <c r="F90" s="8"/>
      <c r="G90" s="8">
        <v>22043158155</v>
      </c>
      <c r="H90" s="8"/>
      <c r="I90" s="8">
        <f t="shared" si="2"/>
        <v>-3075789510</v>
      </c>
      <c r="J90" s="8"/>
      <c r="K90" s="8">
        <v>8595000</v>
      </c>
      <c r="L90" s="8"/>
      <c r="M90" s="8">
        <v>18967368645</v>
      </c>
      <c r="N90" s="8"/>
      <c r="O90" s="8">
        <v>22461797733</v>
      </c>
      <c r="P90" s="8"/>
      <c r="Q90" s="8">
        <f t="shared" si="3"/>
        <v>-3494429088</v>
      </c>
    </row>
    <row r="91" spans="1:17">
      <c r="A91" s="1" t="s">
        <v>42</v>
      </c>
      <c r="C91" s="8">
        <v>75000</v>
      </c>
      <c r="D91" s="8"/>
      <c r="E91" s="8">
        <v>112434281250</v>
      </c>
      <c r="F91" s="8"/>
      <c r="G91" s="8">
        <v>106853765625</v>
      </c>
      <c r="H91" s="8"/>
      <c r="I91" s="8">
        <f t="shared" si="2"/>
        <v>5580515625</v>
      </c>
      <c r="J91" s="8"/>
      <c r="K91" s="8">
        <v>75000</v>
      </c>
      <c r="L91" s="8"/>
      <c r="M91" s="8">
        <v>112434281250</v>
      </c>
      <c r="N91" s="8"/>
      <c r="O91" s="8">
        <v>101752031250</v>
      </c>
      <c r="P91" s="8"/>
      <c r="Q91" s="8">
        <f t="shared" si="3"/>
        <v>10682250000</v>
      </c>
    </row>
    <row r="92" spans="1:17">
      <c r="A92" s="1" t="s">
        <v>43</v>
      </c>
      <c r="C92" s="8">
        <v>114900</v>
      </c>
      <c r="D92" s="8"/>
      <c r="E92" s="8">
        <v>171159133312</v>
      </c>
      <c r="F92" s="8"/>
      <c r="G92" s="8">
        <v>163757117612</v>
      </c>
      <c r="H92" s="8"/>
      <c r="I92" s="8">
        <f t="shared" si="2"/>
        <v>7402015700</v>
      </c>
      <c r="J92" s="8"/>
      <c r="K92" s="8">
        <v>114900</v>
      </c>
      <c r="L92" s="8"/>
      <c r="M92" s="8">
        <v>171159133312</v>
      </c>
      <c r="N92" s="8"/>
      <c r="O92" s="8">
        <v>146401433417</v>
      </c>
      <c r="P92" s="8"/>
      <c r="Q92" s="8">
        <f t="shared" si="3"/>
        <v>24757699895</v>
      </c>
    </row>
    <row r="93" spans="1:17">
      <c r="A93" s="1" t="s">
        <v>41</v>
      </c>
      <c r="C93" s="8">
        <v>104300</v>
      </c>
      <c r="D93" s="8"/>
      <c r="E93" s="8">
        <v>155837759000</v>
      </c>
      <c r="F93" s="8"/>
      <c r="G93" s="8">
        <v>148338691865</v>
      </c>
      <c r="H93" s="8"/>
      <c r="I93" s="8">
        <f t="shared" si="2"/>
        <v>7499067135</v>
      </c>
      <c r="J93" s="8"/>
      <c r="K93" s="8">
        <v>104300</v>
      </c>
      <c r="L93" s="8"/>
      <c r="M93" s="8">
        <v>155837759000</v>
      </c>
      <c r="N93" s="8"/>
      <c r="O93" s="8">
        <v>128853321519</v>
      </c>
      <c r="P93" s="8"/>
      <c r="Q93" s="8">
        <f t="shared" si="3"/>
        <v>26984437481</v>
      </c>
    </row>
    <row r="94" spans="1:17">
      <c r="A94" s="1" t="s">
        <v>142</v>
      </c>
      <c r="C94" s="8">
        <v>10000</v>
      </c>
      <c r="D94" s="8"/>
      <c r="E94" s="8">
        <v>9998177501</v>
      </c>
      <c r="F94" s="8"/>
      <c r="G94" s="8">
        <v>9998177501</v>
      </c>
      <c r="H94" s="8"/>
      <c r="I94" s="8">
        <f t="shared" si="2"/>
        <v>0</v>
      </c>
      <c r="J94" s="8"/>
      <c r="K94" s="8">
        <v>10000</v>
      </c>
      <c r="L94" s="8"/>
      <c r="M94" s="8">
        <v>9998177501</v>
      </c>
      <c r="N94" s="8"/>
      <c r="O94" s="8">
        <v>10001802495</v>
      </c>
      <c r="P94" s="8"/>
      <c r="Q94" s="8">
        <f t="shared" si="3"/>
        <v>-3624994</v>
      </c>
    </row>
    <row r="95" spans="1:17">
      <c r="A95" s="1" t="s">
        <v>151</v>
      </c>
      <c r="C95" s="8">
        <v>165000</v>
      </c>
      <c r="D95" s="8"/>
      <c r="E95" s="8">
        <v>168269495625</v>
      </c>
      <c r="F95" s="8"/>
      <c r="G95" s="8">
        <v>164687645937</v>
      </c>
      <c r="H95" s="8"/>
      <c r="I95" s="8">
        <f t="shared" si="2"/>
        <v>3581849688</v>
      </c>
      <c r="J95" s="8"/>
      <c r="K95" s="8">
        <v>165000</v>
      </c>
      <c r="L95" s="8"/>
      <c r="M95" s="8">
        <v>168269495625</v>
      </c>
      <c r="N95" s="8"/>
      <c r="O95" s="8">
        <v>164687645937</v>
      </c>
      <c r="P95" s="8"/>
      <c r="Q95" s="8">
        <f t="shared" si="3"/>
        <v>3581849688</v>
      </c>
    </row>
    <row r="96" spans="1:17">
      <c r="A96" s="1" t="s">
        <v>148</v>
      </c>
      <c r="C96" s="8">
        <v>23800</v>
      </c>
      <c r="D96" s="8"/>
      <c r="E96" s="8">
        <v>18955881623</v>
      </c>
      <c r="F96" s="8"/>
      <c r="G96" s="8">
        <v>18972038058</v>
      </c>
      <c r="H96" s="8"/>
      <c r="I96" s="8">
        <f t="shared" si="2"/>
        <v>-16156435</v>
      </c>
      <c r="J96" s="8"/>
      <c r="K96" s="8">
        <v>23800</v>
      </c>
      <c r="L96" s="8"/>
      <c r="M96" s="8">
        <v>18955881623</v>
      </c>
      <c r="N96" s="8"/>
      <c r="O96" s="8">
        <v>18972038058</v>
      </c>
      <c r="P96" s="8"/>
      <c r="Q96" s="8">
        <f t="shared" si="3"/>
        <v>-16156435</v>
      </c>
    </row>
    <row r="97" spans="1:17">
      <c r="A97" s="1" t="s">
        <v>136</v>
      </c>
      <c r="C97" s="8">
        <v>150000</v>
      </c>
      <c r="D97" s="8"/>
      <c r="E97" s="8">
        <v>147723220312</v>
      </c>
      <c r="F97" s="8"/>
      <c r="G97" s="8">
        <v>139474715625</v>
      </c>
      <c r="H97" s="8"/>
      <c r="I97" s="8">
        <f t="shared" si="2"/>
        <v>8248504687</v>
      </c>
      <c r="J97" s="8"/>
      <c r="K97" s="8">
        <v>150000</v>
      </c>
      <c r="L97" s="8"/>
      <c r="M97" s="8">
        <v>147723220312</v>
      </c>
      <c r="N97" s="8"/>
      <c r="O97" s="8">
        <v>140836900625</v>
      </c>
      <c r="P97" s="8"/>
      <c r="Q97" s="8">
        <f t="shared" si="3"/>
        <v>6886319687</v>
      </c>
    </row>
    <row r="98" spans="1:17">
      <c r="A98" s="1" t="s">
        <v>112</v>
      </c>
      <c r="C98" s="8">
        <v>185900</v>
      </c>
      <c r="D98" s="8"/>
      <c r="E98" s="8">
        <v>177335042196</v>
      </c>
      <c r="F98" s="8"/>
      <c r="G98" s="8">
        <v>174890176762</v>
      </c>
      <c r="H98" s="8"/>
      <c r="I98" s="8">
        <f t="shared" si="2"/>
        <v>2444865434</v>
      </c>
      <c r="J98" s="8"/>
      <c r="K98" s="8">
        <v>185900</v>
      </c>
      <c r="L98" s="8"/>
      <c r="M98" s="8">
        <v>177335042196</v>
      </c>
      <c r="N98" s="8"/>
      <c r="O98" s="8">
        <v>154686016568</v>
      </c>
      <c r="P98" s="8"/>
      <c r="Q98" s="8">
        <f t="shared" si="3"/>
        <v>22649025628</v>
      </c>
    </row>
    <row r="99" spans="1:17">
      <c r="A99" s="1" t="s">
        <v>116</v>
      </c>
      <c r="C99" s="8">
        <v>19957</v>
      </c>
      <c r="D99" s="8"/>
      <c r="E99" s="8">
        <v>18853153266</v>
      </c>
      <c r="F99" s="8"/>
      <c r="G99" s="8">
        <v>18616506146</v>
      </c>
      <c r="H99" s="8"/>
      <c r="I99" s="8">
        <f t="shared" si="2"/>
        <v>236647120</v>
      </c>
      <c r="J99" s="8"/>
      <c r="K99" s="8">
        <v>19957</v>
      </c>
      <c r="L99" s="8"/>
      <c r="M99" s="8">
        <v>18853153266</v>
      </c>
      <c r="N99" s="8"/>
      <c r="O99" s="8">
        <v>16464958039</v>
      </c>
      <c r="P99" s="8"/>
      <c r="Q99" s="8">
        <f t="shared" si="3"/>
        <v>2388195227</v>
      </c>
    </row>
    <row r="100" spans="1:17">
      <c r="A100" s="1" t="s">
        <v>119</v>
      </c>
      <c r="C100" s="8">
        <v>217644</v>
      </c>
      <c r="D100" s="8"/>
      <c r="E100" s="8">
        <v>201719419727</v>
      </c>
      <c r="F100" s="8"/>
      <c r="G100" s="8">
        <v>198976692367</v>
      </c>
      <c r="H100" s="8"/>
      <c r="I100" s="8">
        <f t="shared" si="2"/>
        <v>2742727360</v>
      </c>
      <c r="J100" s="8"/>
      <c r="K100" s="8">
        <v>217644</v>
      </c>
      <c r="L100" s="8"/>
      <c r="M100" s="8">
        <v>201719419727</v>
      </c>
      <c r="N100" s="8"/>
      <c r="O100" s="8">
        <v>189153996917</v>
      </c>
      <c r="P100" s="8"/>
      <c r="Q100" s="8">
        <f t="shared" si="3"/>
        <v>12565422810</v>
      </c>
    </row>
    <row r="101" spans="1:17">
      <c r="A101" s="1" t="s">
        <v>125</v>
      </c>
      <c r="C101" s="8">
        <v>26800</v>
      </c>
      <c r="D101" s="8"/>
      <c r="E101" s="8">
        <v>23451644618</v>
      </c>
      <c r="F101" s="8"/>
      <c r="G101" s="8">
        <v>23254164418</v>
      </c>
      <c r="H101" s="8"/>
      <c r="I101" s="8">
        <f t="shared" si="2"/>
        <v>197480200</v>
      </c>
      <c r="J101" s="8"/>
      <c r="K101" s="8">
        <v>26800</v>
      </c>
      <c r="L101" s="8"/>
      <c r="M101" s="8">
        <v>23451644618</v>
      </c>
      <c r="N101" s="8"/>
      <c r="O101" s="8">
        <v>23237130966</v>
      </c>
      <c r="P101" s="8"/>
      <c r="Q101" s="8">
        <f t="shared" si="3"/>
        <v>214513652</v>
      </c>
    </row>
    <row r="102" spans="1:17">
      <c r="A102" s="1" t="s">
        <v>122</v>
      </c>
      <c r="C102" s="8">
        <v>274550</v>
      </c>
      <c r="D102" s="8"/>
      <c r="E102" s="8">
        <v>245403212604</v>
      </c>
      <c r="F102" s="8"/>
      <c r="G102" s="8">
        <v>242139404776</v>
      </c>
      <c r="H102" s="8"/>
      <c r="I102" s="8">
        <f t="shared" si="2"/>
        <v>3263807828</v>
      </c>
      <c r="J102" s="8"/>
      <c r="K102" s="8">
        <v>274550</v>
      </c>
      <c r="L102" s="8"/>
      <c r="M102" s="8">
        <v>245403212604</v>
      </c>
      <c r="N102" s="8"/>
      <c r="O102" s="8">
        <v>237122776158</v>
      </c>
      <c r="P102" s="8"/>
      <c r="Q102" s="8">
        <f>M102-O102</f>
        <v>8280436446</v>
      </c>
    </row>
    <row r="103" spans="1:17">
      <c r="A103" s="1" t="s">
        <v>154</v>
      </c>
      <c r="C103" s="8">
        <v>123766</v>
      </c>
      <c r="D103" s="8"/>
      <c r="E103" s="8">
        <v>99921693249</v>
      </c>
      <c r="F103" s="8"/>
      <c r="G103" s="8">
        <v>100016077693</v>
      </c>
      <c r="H103" s="8"/>
      <c r="I103" s="8">
        <f t="shared" si="2"/>
        <v>-94384444</v>
      </c>
      <c r="J103" s="8"/>
      <c r="K103" s="8">
        <v>123766</v>
      </c>
      <c r="L103" s="8"/>
      <c r="M103" s="8">
        <v>99921693249</v>
      </c>
      <c r="N103" s="8"/>
      <c r="O103" s="8">
        <v>100016077693</v>
      </c>
      <c r="P103" s="8"/>
      <c r="Q103" s="8">
        <f t="shared" si="3"/>
        <v>-94384444</v>
      </c>
    </row>
    <row r="104" spans="1:17">
      <c r="A104" s="1" t="s">
        <v>157</v>
      </c>
      <c r="C104" s="8">
        <v>31400</v>
      </c>
      <c r="D104" s="8"/>
      <c r="E104" s="8">
        <v>24958475456</v>
      </c>
      <c r="F104" s="8"/>
      <c r="G104" s="8">
        <v>24979144647</v>
      </c>
      <c r="H104" s="8"/>
      <c r="I104" s="8">
        <f t="shared" si="2"/>
        <v>-20669191</v>
      </c>
      <c r="J104" s="8"/>
      <c r="K104" s="8">
        <v>31400</v>
      </c>
      <c r="L104" s="8"/>
      <c r="M104" s="8">
        <v>24958475456</v>
      </c>
      <c r="N104" s="8"/>
      <c r="O104" s="8">
        <v>24979144647</v>
      </c>
      <c r="P104" s="8"/>
      <c r="Q104" s="8">
        <f t="shared" si="3"/>
        <v>-20669191</v>
      </c>
    </row>
    <row r="105" spans="1:17">
      <c r="A105" s="1" t="s">
        <v>139</v>
      </c>
      <c r="C105" s="8">
        <v>102000</v>
      </c>
      <c r="D105" s="8"/>
      <c r="E105" s="8">
        <v>99838880922</v>
      </c>
      <c r="F105" s="8"/>
      <c r="G105" s="8">
        <v>99941882250</v>
      </c>
      <c r="H105" s="8"/>
      <c r="I105" s="8">
        <f t="shared" si="2"/>
        <v>-103001328</v>
      </c>
      <c r="J105" s="8"/>
      <c r="K105" s="8">
        <v>102000</v>
      </c>
      <c r="L105" s="8"/>
      <c r="M105" s="8">
        <v>99838880922</v>
      </c>
      <c r="N105" s="8"/>
      <c r="O105" s="8">
        <v>98853879387</v>
      </c>
      <c r="P105" s="8"/>
      <c r="Q105" s="8">
        <f t="shared" si="3"/>
        <v>985001535</v>
      </c>
    </row>
    <row r="106" spans="1:17">
      <c r="A106" s="1" t="s">
        <v>128</v>
      </c>
      <c r="C106" s="8">
        <v>325300</v>
      </c>
      <c r="D106" s="8"/>
      <c r="E106" s="8">
        <v>321455233676</v>
      </c>
      <c r="F106" s="8"/>
      <c r="G106" s="8">
        <v>319256698371</v>
      </c>
      <c r="H106" s="8"/>
      <c r="I106" s="8">
        <f t="shared" si="2"/>
        <v>2198535305</v>
      </c>
      <c r="J106" s="8"/>
      <c r="K106" s="8">
        <v>325300</v>
      </c>
      <c r="L106" s="8"/>
      <c r="M106" s="8">
        <v>321455233676</v>
      </c>
      <c r="N106" s="8"/>
      <c r="O106" s="8">
        <v>318650040246</v>
      </c>
      <c r="P106" s="8"/>
      <c r="Q106" s="8">
        <f>M106-O106</f>
        <v>2805193430</v>
      </c>
    </row>
    <row r="107" spans="1:17">
      <c r="A107" s="1" t="s">
        <v>131</v>
      </c>
      <c r="C107" s="8">
        <v>2000</v>
      </c>
      <c r="D107" s="8"/>
      <c r="E107" s="8">
        <v>1922651456</v>
      </c>
      <c r="F107" s="8"/>
      <c r="G107" s="8">
        <v>1979641125</v>
      </c>
      <c r="H107" s="8"/>
      <c r="I107" s="8">
        <f t="shared" si="2"/>
        <v>-56989669</v>
      </c>
      <c r="J107" s="8"/>
      <c r="K107" s="8">
        <v>2000</v>
      </c>
      <c r="L107" s="8"/>
      <c r="M107" s="8">
        <v>1922651456</v>
      </c>
      <c r="N107" s="8"/>
      <c r="O107" s="8">
        <v>1911966480</v>
      </c>
      <c r="P107" s="8"/>
      <c r="Q107" s="8">
        <f t="shared" si="3"/>
        <v>10684976</v>
      </c>
    </row>
    <row r="108" spans="1:17">
      <c r="A108" s="1" t="s">
        <v>133</v>
      </c>
      <c r="C108" s="8">
        <v>50000</v>
      </c>
      <c r="D108" s="8"/>
      <c r="E108" s="8">
        <v>50490846875</v>
      </c>
      <c r="F108" s="8"/>
      <c r="G108" s="8">
        <v>49990937500</v>
      </c>
      <c r="H108" s="8"/>
      <c r="I108" s="8">
        <f t="shared" si="2"/>
        <v>499909375</v>
      </c>
      <c r="J108" s="8"/>
      <c r="K108" s="8">
        <v>50000</v>
      </c>
      <c r="L108" s="8"/>
      <c r="M108" s="8">
        <v>50490846875</v>
      </c>
      <c r="N108" s="8"/>
      <c r="O108" s="8">
        <v>47626000000</v>
      </c>
      <c r="P108" s="8"/>
      <c r="Q108" s="8">
        <f t="shared" si="3"/>
        <v>2864846875</v>
      </c>
    </row>
    <row r="109" spans="1:17" ht="24.75" thickBot="1">
      <c r="C109" s="8"/>
      <c r="D109" s="8"/>
      <c r="E109" s="9">
        <f>SUM(E8:E108)</f>
        <v>11447911580917</v>
      </c>
      <c r="F109" s="8"/>
      <c r="G109" s="9">
        <f>SUM(G8:G108)</f>
        <v>11641264281739</v>
      </c>
      <c r="H109" s="8"/>
      <c r="I109" s="9">
        <f>SUM(I8:I108)</f>
        <v>-193352700822</v>
      </c>
      <c r="J109" s="8"/>
      <c r="K109" s="8"/>
      <c r="L109" s="8"/>
      <c r="M109" s="9">
        <f>SUM(SUM(M8:M108))</f>
        <v>11447911580917</v>
      </c>
      <c r="N109" s="8"/>
      <c r="O109" s="9">
        <f>SUM(O8:O108)</f>
        <v>12740684047497</v>
      </c>
      <c r="P109" s="8"/>
      <c r="Q109" s="9">
        <f>SUM(Q8:Q108)</f>
        <v>-1292772466580</v>
      </c>
    </row>
    <row r="110" spans="1:17" ht="24.75" thickTop="1">
      <c r="I110" s="8"/>
      <c r="J110" s="8"/>
      <c r="K110" s="8"/>
      <c r="L110" s="8"/>
      <c r="M110" s="8"/>
      <c r="N110" s="8"/>
      <c r="O110" s="8"/>
      <c r="P110" s="8"/>
      <c r="Q110" s="8"/>
    </row>
    <row r="111" spans="1:17">
      <c r="I111" s="5"/>
      <c r="J111" s="5"/>
      <c r="K111" s="5"/>
      <c r="L111" s="5"/>
      <c r="M111" s="5"/>
      <c r="N111" s="5"/>
      <c r="O111" s="5"/>
      <c r="P111" s="5"/>
      <c r="Q111" s="7"/>
    </row>
    <row r="112" spans="1:17">
      <c r="I112" s="5"/>
      <c r="J112" s="5"/>
      <c r="K112" s="5"/>
      <c r="L112" s="5"/>
      <c r="M112" s="5"/>
      <c r="N112" s="5"/>
      <c r="O112" s="5"/>
      <c r="P112" s="5"/>
      <c r="Q112" s="5"/>
    </row>
    <row r="113" spans="9:17">
      <c r="I113" s="5"/>
      <c r="J113" s="5"/>
      <c r="K113" s="5"/>
      <c r="L113" s="5"/>
      <c r="M113" s="5"/>
      <c r="N113" s="5"/>
      <c r="O113" s="5"/>
      <c r="P113" s="5"/>
      <c r="Q113" s="5"/>
    </row>
    <row r="115" spans="9:17">
      <c r="I115" s="8"/>
      <c r="J115" s="18"/>
      <c r="K115" s="18"/>
      <c r="L115" s="18"/>
      <c r="M115" s="18"/>
      <c r="N115" s="18"/>
      <c r="O115" s="18"/>
      <c r="P115" s="18"/>
      <c r="Q115" s="8"/>
    </row>
    <row r="116" spans="9:17">
      <c r="I116" s="7"/>
      <c r="Q116" s="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129"/>
  <sheetViews>
    <sheetView rightToLeft="1" workbookViewId="0">
      <selection activeCell="I13" sqref="A12:I13"/>
    </sheetView>
  </sheetViews>
  <sheetFormatPr defaultRowHeight="24"/>
  <cols>
    <col min="1" max="1" width="34.855468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2.7109375" style="1" bestFit="1" customWidth="1"/>
    <col min="21" max="21" width="9.140625" style="1"/>
    <col min="22" max="22" width="12.7109375" style="19" bestFit="1" customWidth="1"/>
    <col min="23" max="16384" width="9.140625" style="1"/>
  </cols>
  <sheetData>
    <row r="2" spans="1:20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20" ht="24.75">
      <c r="A3" s="22" t="s">
        <v>178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20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T4" s="19"/>
    </row>
    <row r="5" spans="1:20">
      <c r="T5" s="19"/>
    </row>
    <row r="6" spans="1:20" ht="24.75">
      <c r="A6" s="22" t="s">
        <v>3</v>
      </c>
      <c r="C6" s="21" t="s">
        <v>180</v>
      </c>
      <c r="D6" s="21" t="s">
        <v>180</v>
      </c>
      <c r="E6" s="21" t="s">
        <v>180</v>
      </c>
      <c r="F6" s="21" t="s">
        <v>180</v>
      </c>
      <c r="G6" s="21" t="s">
        <v>180</v>
      </c>
      <c r="H6" s="21" t="s">
        <v>180</v>
      </c>
      <c r="I6" s="21" t="s">
        <v>180</v>
      </c>
      <c r="K6" s="21" t="s">
        <v>181</v>
      </c>
      <c r="L6" s="21" t="s">
        <v>181</v>
      </c>
      <c r="M6" s="21" t="s">
        <v>181</v>
      </c>
      <c r="N6" s="21" t="s">
        <v>181</v>
      </c>
      <c r="O6" s="21" t="s">
        <v>181</v>
      </c>
      <c r="P6" s="21" t="s">
        <v>181</v>
      </c>
      <c r="Q6" s="21" t="s">
        <v>181</v>
      </c>
      <c r="T6" s="19"/>
    </row>
    <row r="7" spans="1:20" ht="24.75">
      <c r="A7" s="21" t="s">
        <v>3</v>
      </c>
      <c r="C7" s="21" t="s">
        <v>7</v>
      </c>
      <c r="E7" s="21" t="s">
        <v>256</v>
      </c>
      <c r="G7" s="21" t="s">
        <v>257</v>
      </c>
      <c r="I7" s="21" t="s">
        <v>259</v>
      </c>
      <c r="K7" s="21" t="s">
        <v>7</v>
      </c>
      <c r="M7" s="21" t="s">
        <v>256</v>
      </c>
      <c r="O7" s="21" t="s">
        <v>257</v>
      </c>
      <c r="Q7" s="21" t="s">
        <v>259</v>
      </c>
      <c r="T7" s="19"/>
    </row>
    <row r="8" spans="1:20">
      <c r="A8" s="1" t="s">
        <v>88</v>
      </c>
      <c r="C8" s="8">
        <v>2505637</v>
      </c>
      <c r="D8" s="8"/>
      <c r="E8" s="8">
        <v>29072627685</v>
      </c>
      <c r="F8" s="8"/>
      <c r="G8" s="8">
        <v>31789995575</v>
      </c>
      <c r="H8" s="8"/>
      <c r="I8" s="8">
        <f>E8-G8</f>
        <v>-2717367890</v>
      </c>
      <c r="J8" s="8"/>
      <c r="K8" s="8">
        <v>32329357</v>
      </c>
      <c r="L8" s="8"/>
      <c r="M8" s="8">
        <v>421185370732</v>
      </c>
      <c r="N8" s="8"/>
      <c r="O8" s="8">
        <v>411178192796</v>
      </c>
      <c r="P8" s="8"/>
      <c r="Q8" s="8">
        <f>M8-O8</f>
        <v>10007177936</v>
      </c>
      <c r="T8" s="19"/>
    </row>
    <row r="9" spans="1:20">
      <c r="A9" s="1" t="s">
        <v>46</v>
      </c>
      <c r="C9" s="8">
        <v>9071797</v>
      </c>
      <c r="D9" s="8"/>
      <c r="E9" s="8">
        <v>16873542420</v>
      </c>
      <c r="F9" s="8"/>
      <c r="G9" s="8">
        <v>16873542420</v>
      </c>
      <c r="H9" s="8"/>
      <c r="I9" s="8">
        <f t="shared" ref="I9:I72" si="0">E9-G9</f>
        <v>0</v>
      </c>
      <c r="J9" s="8"/>
      <c r="K9" s="8">
        <v>12738463</v>
      </c>
      <c r="L9" s="8"/>
      <c r="M9" s="8">
        <v>28276873680</v>
      </c>
      <c r="N9" s="8"/>
      <c r="O9" s="8">
        <v>24403801150</v>
      </c>
      <c r="P9" s="8"/>
      <c r="Q9" s="8">
        <f t="shared" ref="Q9:Q72" si="1">M9-O9</f>
        <v>3873072530</v>
      </c>
      <c r="T9" s="19"/>
    </row>
    <row r="10" spans="1:20">
      <c r="A10" s="1" t="s">
        <v>37</v>
      </c>
      <c r="C10" s="8">
        <v>749351</v>
      </c>
      <c r="D10" s="8"/>
      <c r="E10" s="8">
        <v>49396208756</v>
      </c>
      <c r="F10" s="8"/>
      <c r="G10" s="8">
        <v>54632930212</v>
      </c>
      <c r="H10" s="8"/>
      <c r="I10" s="8">
        <f t="shared" si="0"/>
        <v>-5236721456</v>
      </c>
      <c r="J10" s="8"/>
      <c r="K10" s="8">
        <v>2543084</v>
      </c>
      <c r="L10" s="8"/>
      <c r="M10" s="8">
        <v>176119063187</v>
      </c>
      <c r="N10" s="8"/>
      <c r="O10" s="8">
        <v>187228698433</v>
      </c>
      <c r="P10" s="8"/>
      <c r="Q10" s="8">
        <f t="shared" si="1"/>
        <v>-11109635246</v>
      </c>
      <c r="T10" s="19"/>
    </row>
    <row r="11" spans="1:20">
      <c r="A11" s="1" t="s">
        <v>76</v>
      </c>
      <c r="C11" s="8">
        <v>7526636</v>
      </c>
      <c r="D11" s="8"/>
      <c r="E11" s="8">
        <v>51568269324</v>
      </c>
      <c r="F11" s="8"/>
      <c r="G11" s="8">
        <v>54170185230</v>
      </c>
      <c r="H11" s="8"/>
      <c r="I11" s="8">
        <f t="shared" si="0"/>
        <v>-2601915906</v>
      </c>
      <c r="J11" s="8"/>
      <c r="K11" s="8">
        <v>28261378</v>
      </c>
      <c r="L11" s="8"/>
      <c r="M11" s="8">
        <v>211693042528</v>
      </c>
      <c r="N11" s="8"/>
      <c r="O11" s="8">
        <v>208853203573</v>
      </c>
      <c r="P11" s="8"/>
      <c r="Q11" s="8">
        <f t="shared" si="1"/>
        <v>2839838955</v>
      </c>
    </row>
    <row r="12" spans="1:20">
      <c r="A12" s="1" t="s">
        <v>99</v>
      </c>
      <c r="C12" s="8">
        <v>110500</v>
      </c>
      <c r="D12" s="8"/>
      <c r="E12" s="8">
        <v>272484020</v>
      </c>
      <c r="F12" s="8"/>
      <c r="G12" s="8">
        <v>206696268</v>
      </c>
      <c r="H12" s="8"/>
      <c r="I12" s="8">
        <f t="shared" si="0"/>
        <v>65787752</v>
      </c>
      <c r="J12" s="8"/>
      <c r="K12" s="8">
        <v>26768050</v>
      </c>
      <c r="L12" s="8"/>
      <c r="M12" s="8">
        <v>65337538682</v>
      </c>
      <c r="N12" s="8"/>
      <c r="O12" s="8">
        <v>50071095258</v>
      </c>
      <c r="P12" s="8"/>
      <c r="Q12" s="8">
        <f t="shared" si="1"/>
        <v>15266443424</v>
      </c>
    </row>
    <row r="13" spans="1:20">
      <c r="A13" s="1" t="s">
        <v>260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0"/>
        <v>0</v>
      </c>
      <c r="J13" s="8"/>
      <c r="K13" s="8">
        <v>7561995</v>
      </c>
      <c r="L13" s="8"/>
      <c r="M13" s="8">
        <v>24008401112</v>
      </c>
      <c r="N13" s="8"/>
      <c r="O13" s="8">
        <v>22270075275</v>
      </c>
      <c r="P13" s="8"/>
      <c r="Q13" s="8">
        <f t="shared" si="1"/>
        <v>1738325837</v>
      </c>
    </row>
    <row r="14" spans="1:20">
      <c r="A14" s="1" t="s">
        <v>94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J14" s="8"/>
      <c r="K14" s="8">
        <v>4143506</v>
      </c>
      <c r="L14" s="8"/>
      <c r="M14" s="8">
        <v>66153971176</v>
      </c>
      <c r="N14" s="8"/>
      <c r="O14" s="8">
        <v>62126346092</v>
      </c>
      <c r="P14" s="8"/>
      <c r="Q14" s="8">
        <f t="shared" si="1"/>
        <v>4027625084</v>
      </c>
    </row>
    <row r="15" spans="1:20">
      <c r="A15" s="1" t="s">
        <v>44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J15" s="8"/>
      <c r="K15" s="8">
        <v>12005900</v>
      </c>
      <c r="L15" s="8"/>
      <c r="M15" s="8">
        <v>70913456618</v>
      </c>
      <c r="N15" s="8"/>
      <c r="O15" s="8">
        <v>75683522922</v>
      </c>
      <c r="P15" s="8"/>
      <c r="Q15" s="8">
        <f t="shared" si="1"/>
        <v>-4770066304</v>
      </c>
    </row>
    <row r="16" spans="1:20">
      <c r="A16" s="1" t="s">
        <v>93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700215</v>
      </c>
      <c r="L16" s="8"/>
      <c r="M16" s="8">
        <v>8730486950</v>
      </c>
      <c r="N16" s="8"/>
      <c r="O16" s="8">
        <v>9620409799</v>
      </c>
      <c r="P16" s="8"/>
      <c r="Q16" s="8">
        <f t="shared" si="1"/>
        <v>-889922849</v>
      </c>
    </row>
    <row r="17" spans="1:17">
      <c r="A17" s="1" t="s">
        <v>261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280086</v>
      </c>
      <c r="L17" s="8"/>
      <c r="M17" s="8">
        <v>2707487192</v>
      </c>
      <c r="N17" s="8"/>
      <c r="O17" s="8">
        <v>428531580</v>
      </c>
      <c r="P17" s="8"/>
      <c r="Q17" s="8">
        <f t="shared" si="1"/>
        <v>2278955612</v>
      </c>
    </row>
    <row r="18" spans="1:17">
      <c r="A18" s="1" t="s">
        <v>49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624463</v>
      </c>
      <c r="L18" s="8"/>
      <c r="M18" s="8">
        <v>2354089635</v>
      </c>
      <c r="N18" s="8"/>
      <c r="O18" s="8">
        <v>3262411368</v>
      </c>
      <c r="P18" s="8"/>
      <c r="Q18" s="8">
        <f t="shared" si="1"/>
        <v>-908321733</v>
      </c>
    </row>
    <row r="19" spans="1:17">
      <c r="A19" s="1" t="s">
        <v>262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8300000</v>
      </c>
      <c r="L19" s="8"/>
      <c r="M19" s="8">
        <v>92929458117</v>
      </c>
      <c r="N19" s="8"/>
      <c r="O19" s="8">
        <v>92929458117</v>
      </c>
      <c r="P19" s="8"/>
      <c r="Q19" s="8">
        <f t="shared" si="1"/>
        <v>0</v>
      </c>
    </row>
    <row r="20" spans="1:17">
      <c r="A20" s="1" t="s">
        <v>63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8700000</v>
      </c>
      <c r="L20" s="8"/>
      <c r="M20" s="8">
        <v>101328105361</v>
      </c>
      <c r="N20" s="8"/>
      <c r="O20" s="8">
        <v>162400986000</v>
      </c>
      <c r="P20" s="8"/>
      <c r="Q20" s="8">
        <f t="shared" si="1"/>
        <v>-61072880639</v>
      </c>
    </row>
    <row r="21" spans="1:17">
      <c r="A21" s="1" t="s">
        <v>64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439136</v>
      </c>
      <c r="L21" s="8"/>
      <c r="M21" s="8">
        <v>6424413212</v>
      </c>
      <c r="N21" s="8"/>
      <c r="O21" s="8">
        <v>6985464890</v>
      </c>
      <c r="P21" s="8"/>
      <c r="Q21" s="8">
        <f t="shared" si="1"/>
        <v>-561051678</v>
      </c>
    </row>
    <row r="22" spans="1:17">
      <c r="A22" s="1" t="s">
        <v>263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13188080</v>
      </c>
      <c r="L22" s="8"/>
      <c r="M22" s="8">
        <v>97163299557</v>
      </c>
      <c r="N22" s="8"/>
      <c r="O22" s="8">
        <v>97163299557</v>
      </c>
      <c r="P22" s="8"/>
      <c r="Q22" s="8">
        <f t="shared" si="1"/>
        <v>0</v>
      </c>
    </row>
    <row r="23" spans="1:17">
      <c r="A23" s="1" t="s">
        <v>264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11130</v>
      </c>
      <c r="L23" s="8"/>
      <c r="M23" s="8">
        <v>105769710</v>
      </c>
      <c r="N23" s="8"/>
      <c r="O23" s="8">
        <v>105217963</v>
      </c>
      <c r="P23" s="8"/>
      <c r="Q23" s="8">
        <f t="shared" si="1"/>
        <v>551747</v>
      </c>
    </row>
    <row r="24" spans="1:17">
      <c r="A24" s="1" t="s">
        <v>81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100000</v>
      </c>
      <c r="L24" s="8"/>
      <c r="M24" s="8">
        <v>1430437964</v>
      </c>
      <c r="N24" s="8"/>
      <c r="O24" s="8">
        <v>1315624683</v>
      </c>
      <c r="P24" s="8"/>
      <c r="Q24" s="8">
        <f t="shared" si="1"/>
        <v>114813281</v>
      </c>
    </row>
    <row r="25" spans="1:17">
      <c r="A25" s="1" t="s">
        <v>38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2100000</v>
      </c>
      <c r="L25" s="8"/>
      <c r="M25" s="8">
        <v>13435375609</v>
      </c>
      <c r="N25" s="8"/>
      <c r="O25" s="8">
        <v>8560007788</v>
      </c>
      <c r="P25" s="8"/>
      <c r="Q25" s="8">
        <f t="shared" si="1"/>
        <v>4875367821</v>
      </c>
    </row>
    <row r="26" spans="1:17">
      <c r="A26" s="1" t="s">
        <v>39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2240341</v>
      </c>
      <c r="L26" s="8"/>
      <c r="M26" s="8">
        <v>8845448471</v>
      </c>
      <c r="N26" s="8"/>
      <c r="O26" s="8">
        <v>9538434873</v>
      </c>
      <c r="P26" s="8"/>
      <c r="Q26" s="8">
        <f t="shared" si="1"/>
        <v>-692986402</v>
      </c>
    </row>
    <row r="27" spans="1:17">
      <c r="A27" s="1" t="s">
        <v>47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2399999</v>
      </c>
      <c r="L27" s="8"/>
      <c r="M27" s="8">
        <v>1802399249</v>
      </c>
      <c r="N27" s="8"/>
      <c r="O27" s="8">
        <v>9948448254</v>
      </c>
      <c r="P27" s="8"/>
      <c r="Q27" s="8">
        <f t="shared" si="1"/>
        <v>-8146049005</v>
      </c>
    </row>
    <row r="28" spans="1:17">
      <c r="A28" s="1" t="s">
        <v>40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500785</v>
      </c>
      <c r="L28" s="8"/>
      <c r="M28" s="8">
        <v>9311296577</v>
      </c>
      <c r="N28" s="8"/>
      <c r="O28" s="8">
        <v>11846490608</v>
      </c>
      <c r="P28" s="8"/>
      <c r="Q28" s="8">
        <f t="shared" si="1"/>
        <v>-2535194031</v>
      </c>
    </row>
    <row r="29" spans="1:17">
      <c r="A29" s="1" t="s">
        <v>56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600000</v>
      </c>
      <c r="L29" s="8"/>
      <c r="M29" s="8">
        <v>16605605386</v>
      </c>
      <c r="N29" s="8"/>
      <c r="O29" s="8">
        <v>11253272597</v>
      </c>
      <c r="P29" s="8"/>
      <c r="Q29" s="8">
        <f t="shared" si="1"/>
        <v>5352332789</v>
      </c>
    </row>
    <row r="30" spans="1:17">
      <c r="A30" s="1" t="s">
        <v>66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10976</v>
      </c>
      <c r="L30" s="8"/>
      <c r="M30" s="8">
        <v>120333981</v>
      </c>
      <c r="N30" s="8"/>
      <c r="O30" s="8">
        <v>108919046</v>
      </c>
      <c r="P30" s="8"/>
      <c r="Q30" s="8">
        <f t="shared" si="1"/>
        <v>11414935</v>
      </c>
    </row>
    <row r="31" spans="1:17">
      <c r="A31" s="1" t="s">
        <v>265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2868525</v>
      </c>
      <c r="L31" s="8"/>
      <c r="M31" s="8">
        <v>68629460625</v>
      </c>
      <c r="N31" s="8"/>
      <c r="O31" s="8">
        <v>68629460625</v>
      </c>
      <c r="P31" s="8"/>
      <c r="Q31" s="8">
        <f t="shared" si="1"/>
        <v>0</v>
      </c>
    </row>
    <row r="32" spans="1:17">
      <c r="A32" s="1" t="s">
        <v>68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731008</v>
      </c>
      <c r="L32" s="8"/>
      <c r="M32" s="8">
        <v>16106072539</v>
      </c>
      <c r="N32" s="8"/>
      <c r="O32" s="8">
        <v>12232734358</v>
      </c>
      <c r="P32" s="8"/>
      <c r="Q32" s="8">
        <f t="shared" si="1"/>
        <v>3873338181</v>
      </c>
    </row>
    <row r="33" spans="1:17">
      <c r="A33" s="1" t="s">
        <v>69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1</v>
      </c>
      <c r="L33" s="8"/>
      <c r="M33" s="8">
        <v>1</v>
      </c>
      <c r="N33" s="8"/>
      <c r="O33" s="8">
        <v>10212</v>
      </c>
      <c r="P33" s="8"/>
      <c r="Q33" s="8">
        <f t="shared" si="1"/>
        <v>-10211</v>
      </c>
    </row>
    <row r="34" spans="1:17">
      <c r="A34" s="1" t="s">
        <v>50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3300137</v>
      </c>
      <c r="L34" s="8"/>
      <c r="M34" s="8">
        <v>27160826347</v>
      </c>
      <c r="N34" s="8"/>
      <c r="O34" s="8">
        <v>19158174426</v>
      </c>
      <c r="P34" s="8"/>
      <c r="Q34" s="8">
        <f t="shared" si="1"/>
        <v>8002651921</v>
      </c>
    </row>
    <row r="35" spans="1:17">
      <c r="A35" s="1" t="s">
        <v>266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1394767</v>
      </c>
      <c r="L35" s="8"/>
      <c r="M35" s="8">
        <v>6414276177</v>
      </c>
      <c r="N35" s="8"/>
      <c r="O35" s="8">
        <v>6148994483</v>
      </c>
      <c r="P35" s="8"/>
      <c r="Q35" s="8">
        <f t="shared" si="1"/>
        <v>265281694</v>
      </c>
    </row>
    <row r="36" spans="1:17">
      <c r="A36" s="1" t="s">
        <v>267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1700000</v>
      </c>
      <c r="L36" s="8"/>
      <c r="M36" s="8">
        <v>61606564087</v>
      </c>
      <c r="N36" s="8"/>
      <c r="O36" s="8">
        <v>52352637300</v>
      </c>
      <c r="P36" s="8"/>
      <c r="Q36" s="8">
        <f t="shared" si="1"/>
        <v>9253926787</v>
      </c>
    </row>
    <row r="37" spans="1:17">
      <c r="A37" s="1" t="s">
        <v>45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1401970</v>
      </c>
      <c r="L37" s="8"/>
      <c r="M37" s="8">
        <v>18642332154</v>
      </c>
      <c r="N37" s="8"/>
      <c r="O37" s="8">
        <v>12043600997</v>
      </c>
      <c r="P37" s="8"/>
      <c r="Q37" s="8">
        <f t="shared" si="1"/>
        <v>6598731157</v>
      </c>
    </row>
    <row r="38" spans="1:17">
      <c r="A38" s="1" t="s">
        <v>268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2595868</v>
      </c>
      <c r="L38" s="8"/>
      <c r="M38" s="8">
        <v>15915078913</v>
      </c>
      <c r="N38" s="8"/>
      <c r="O38" s="8">
        <v>11095721202</v>
      </c>
      <c r="P38" s="8"/>
      <c r="Q38" s="8">
        <f t="shared" si="1"/>
        <v>4819357711</v>
      </c>
    </row>
    <row r="39" spans="1:17">
      <c r="A39" s="1" t="s">
        <v>249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81785</v>
      </c>
      <c r="L39" s="8"/>
      <c r="M39" s="8">
        <v>1253621082</v>
      </c>
      <c r="N39" s="8"/>
      <c r="O39" s="8">
        <v>1755394604</v>
      </c>
      <c r="P39" s="8"/>
      <c r="Q39" s="8">
        <f t="shared" si="1"/>
        <v>-501773522</v>
      </c>
    </row>
    <row r="40" spans="1:17">
      <c r="A40" s="1" t="s">
        <v>269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1724137</v>
      </c>
      <c r="L40" s="8"/>
      <c r="M40" s="8">
        <v>29918949361</v>
      </c>
      <c r="N40" s="8"/>
      <c r="O40" s="8">
        <v>29918949361</v>
      </c>
      <c r="P40" s="8"/>
      <c r="Q40" s="8">
        <f t="shared" si="1"/>
        <v>0</v>
      </c>
    </row>
    <row r="41" spans="1:17">
      <c r="A41" s="1" t="s">
        <v>35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854163</v>
      </c>
      <c r="L41" s="8"/>
      <c r="M41" s="8">
        <v>14472655703</v>
      </c>
      <c r="N41" s="8"/>
      <c r="O41" s="8">
        <v>21376559906</v>
      </c>
      <c r="P41" s="8"/>
      <c r="Q41" s="8">
        <f t="shared" si="1"/>
        <v>-6903904203</v>
      </c>
    </row>
    <row r="42" spans="1:17">
      <c r="A42" s="1" t="s">
        <v>51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243118</v>
      </c>
      <c r="L42" s="8"/>
      <c r="M42" s="8">
        <v>5428507859</v>
      </c>
      <c r="N42" s="8"/>
      <c r="O42" s="8">
        <v>5980240241</v>
      </c>
      <c r="P42" s="8"/>
      <c r="Q42" s="8">
        <f t="shared" si="1"/>
        <v>-551732382</v>
      </c>
    </row>
    <row r="43" spans="1:17">
      <c r="A43" s="1" t="s">
        <v>100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966471</v>
      </c>
      <c r="L43" s="8"/>
      <c r="M43" s="8">
        <v>14260453957</v>
      </c>
      <c r="N43" s="8"/>
      <c r="O43" s="8">
        <v>23631781467</v>
      </c>
      <c r="P43" s="8"/>
      <c r="Q43" s="8">
        <f t="shared" si="1"/>
        <v>-9371327510</v>
      </c>
    </row>
    <row r="44" spans="1:17">
      <c r="A44" s="1" t="s">
        <v>270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1616864</v>
      </c>
      <c r="L44" s="8"/>
      <c r="M44" s="8">
        <v>16609916065</v>
      </c>
      <c r="N44" s="8"/>
      <c r="O44" s="8">
        <v>16609916065</v>
      </c>
      <c r="P44" s="8"/>
      <c r="Q44" s="8">
        <f t="shared" si="1"/>
        <v>0</v>
      </c>
    </row>
    <row r="45" spans="1:17">
      <c r="A45" s="1" t="s">
        <v>271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2009743</v>
      </c>
      <c r="L45" s="8"/>
      <c r="M45" s="8">
        <v>28169553896</v>
      </c>
      <c r="N45" s="8"/>
      <c r="O45" s="8">
        <v>28169553896</v>
      </c>
      <c r="P45" s="8"/>
      <c r="Q45" s="8">
        <f t="shared" si="1"/>
        <v>0</v>
      </c>
    </row>
    <row r="46" spans="1:17">
      <c r="A46" s="1" t="s">
        <v>75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400000</v>
      </c>
      <c r="L46" s="8"/>
      <c r="M46" s="8">
        <v>5654156458</v>
      </c>
      <c r="N46" s="8"/>
      <c r="O46" s="8">
        <v>6081645884</v>
      </c>
      <c r="P46" s="8"/>
      <c r="Q46" s="8">
        <f t="shared" si="1"/>
        <v>-427489426</v>
      </c>
    </row>
    <row r="47" spans="1:17">
      <c r="A47" s="1" t="s">
        <v>90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28113</v>
      </c>
      <c r="L47" s="8"/>
      <c r="M47" s="8">
        <v>523423482</v>
      </c>
      <c r="N47" s="8"/>
      <c r="O47" s="8">
        <v>511616560</v>
      </c>
      <c r="P47" s="8"/>
      <c r="Q47" s="8">
        <f t="shared" si="1"/>
        <v>11806922</v>
      </c>
    </row>
    <row r="48" spans="1:17">
      <c r="A48" s="1" t="s">
        <v>272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3100</v>
      </c>
      <c r="L48" s="8"/>
      <c r="M48" s="8">
        <v>3602884761</v>
      </c>
      <c r="N48" s="8"/>
      <c r="O48" s="8">
        <v>3582219721</v>
      </c>
      <c r="P48" s="8"/>
      <c r="Q48" s="8">
        <f t="shared" si="1"/>
        <v>20665040</v>
      </c>
    </row>
    <row r="49" spans="1:17">
      <c r="A49" s="1" t="s">
        <v>273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9337333</v>
      </c>
      <c r="L49" s="8"/>
      <c r="M49" s="8">
        <v>20607491725</v>
      </c>
      <c r="N49" s="8"/>
      <c r="O49" s="8">
        <v>20607491725</v>
      </c>
      <c r="P49" s="8"/>
      <c r="Q49" s="8">
        <f t="shared" si="1"/>
        <v>0</v>
      </c>
    </row>
    <row r="50" spans="1:17">
      <c r="A50" s="1" t="s">
        <v>274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102200</v>
      </c>
      <c r="L50" s="8"/>
      <c r="M50" s="8">
        <v>125603800000</v>
      </c>
      <c r="N50" s="8"/>
      <c r="O50" s="8">
        <v>117631218240</v>
      </c>
      <c r="P50" s="8"/>
      <c r="Q50" s="8">
        <f t="shared" si="1"/>
        <v>7972581760</v>
      </c>
    </row>
    <row r="51" spans="1:17">
      <c r="A51" s="1" t="s">
        <v>275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241824</v>
      </c>
      <c r="L51" s="8"/>
      <c r="M51" s="8">
        <v>2187430301</v>
      </c>
      <c r="N51" s="8"/>
      <c r="O51" s="8">
        <v>2194717832</v>
      </c>
      <c r="P51" s="8"/>
      <c r="Q51" s="8">
        <f t="shared" si="1"/>
        <v>-7287531</v>
      </c>
    </row>
    <row r="52" spans="1:17">
      <c r="A52" s="1" t="s">
        <v>276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77500</v>
      </c>
      <c r="L52" s="8"/>
      <c r="M52" s="8">
        <v>92225000000</v>
      </c>
      <c r="N52" s="8"/>
      <c r="O52" s="8">
        <v>98169443794</v>
      </c>
      <c r="P52" s="8"/>
      <c r="Q52" s="8">
        <f t="shared" si="1"/>
        <v>-5944443794</v>
      </c>
    </row>
    <row r="53" spans="1:17">
      <c r="A53" s="1" t="s">
        <v>277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1400</v>
      </c>
      <c r="L53" s="8"/>
      <c r="M53" s="8">
        <v>1632486943</v>
      </c>
      <c r="N53" s="8"/>
      <c r="O53" s="8">
        <v>1774074221</v>
      </c>
      <c r="P53" s="8"/>
      <c r="Q53" s="8">
        <f t="shared" si="1"/>
        <v>-141587278</v>
      </c>
    </row>
    <row r="54" spans="1:17">
      <c r="A54" s="1" t="s">
        <v>278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26685111</v>
      </c>
      <c r="L54" s="8"/>
      <c r="M54" s="8">
        <v>71043731061</v>
      </c>
      <c r="N54" s="8"/>
      <c r="O54" s="8">
        <v>71043731061</v>
      </c>
      <c r="P54" s="8"/>
      <c r="Q54" s="8">
        <f t="shared" si="1"/>
        <v>0</v>
      </c>
    </row>
    <row r="55" spans="1:17">
      <c r="A55" s="1" t="s">
        <v>279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2855616</v>
      </c>
      <c r="L55" s="8"/>
      <c r="M55" s="8">
        <v>96837277079</v>
      </c>
      <c r="N55" s="8"/>
      <c r="O55" s="8">
        <v>94913473504</v>
      </c>
      <c r="P55" s="8"/>
      <c r="Q55" s="8">
        <f t="shared" si="1"/>
        <v>1923803575</v>
      </c>
    </row>
    <row r="56" spans="1:17">
      <c r="A56" s="1" t="s">
        <v>61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2849921</v>
      </c>
      <c r="L56" s="8"/>
      <c r="M56" s="8">
        <v>11352779793</v>
      </c>
      <c r="N56" s="8"/>
      <c r="O56" s="8">
        <v>14415820523</v>
      </c>
      <c r="P56" s="8"/>
      <c r="Q56" s="8">
        <f t="shared" si="1"/>
        <v>-3063040730</v>
      </c>
    </row>
    <row r="57" spans="1:17">
      <c r="A57" s="1" t="s">
        <v>280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31326</v>
      </c>
      <c r="L57" s="8"/>
      <c r="M57" s="8">
        <v>37497221</v>
      </c>
      <c r="N57" s="8"/>
      <c r="O57" s="8">
        <v>31333988</v>
      </c>
      <c r="P57" s="8"/>
      <c r="Q57" s="8">
        <f t="shared" si="1"/>
        <v>6163233</v>
      </c>
    </row>
    <row r="58" spans="1:17">
      <c r="A58" s="1" t="s">
        <v>281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38136</v>
      </c>
      <c r="L58" s="8"/>
      <c r="M58" s="8">
        <v>101632439</v>
      </c>
      <c r="N58" s="8"/>
      <c r="O58" s="8">
        <v>83968638</v>
      </c>
      <c r="P58" s="8"/>
      <c r="Q58" s="8">
        <f t="shared" si="1"/>
        <v>17663801</v>
      </c>
    </row>
    <row r="59" spans="1:17">
      <c r="A59" s="1" t="s">
        <v>24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30933</v>
      </c>
      <c r="L59" s="8"/>
      <c r="M59" s="8">
        <v>3136215356</v>
      </c>
      <c r="N59" s="8"/>
      <c r="O59" s="8">
        <v>4021839465</v>
      </c>
      <c r="P59" s="8"/>
      <c r="Q59" s="8">
        <f t="shared" si="1"/>
        <v>-885624109</v>
      </c>
    </row>
    <row r="60" spans="1:17">
      <c r="A60" s="1" t="s">
        <v>282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58566</v>
      </c>
      <c r="L60" s="8"/>
      <c r="M60" s="8">
        <v>199065833</v>
      </c>
      <c r="N60" s="8"/>
      <c r="O60" s="8">
        <v>160887319</v>
      </c>
      <c r="P60" s="8"/>
      <c r="Q60" s="8">
        <f t="shared" si="1"/>
        <v>38178514</v>
      </c>
    </row>
    <row r="61" spans="1:17">
      <c r="A61" s="1" t="s">
        <v>97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874347</v>
      </c>
      <c r="L61" s="8"/>
      <c r="M61" s="8">
        <v>12184438281</v>
      </c>
      <c r="N61" s="8"/>
      <c r="O61" s="8">
        <v>16826016723</v>
      </c>
      <c r="P61" s="8"/>
      <c r="Q61" s="8">
        <f t="shared" si="1"/>
        <v>-4641578442</v>
      </c>
    </row>
    <row r="62" spans="1:17">
      <c r="A62" s="1" t="s">
        <v>283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883106</v>
      </c>
      <c r="L62" s="8"/>
      <c r="M62" s="8">
        <v>9479259804</v>
      </c>
      <c r="N62" s="8"/>
      <c r="O62" s="8">
        <v>9479259804</v>
      </c>
      <c r="P62" s="8"/>
      <c r="Q62" s="8">
        <f t="shared" si="1"/>
        <v>0</v>
      </c>
    </row>
    <row r="63" spans="1:17">
      <c r="A63" s="1" t="s">
        <v>98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300000</v>
      </c>
      <c r="L63" s="8"/>
      <c r="M63" s="8">
        <v>4209728786</v>
      </c>
      <c r="N63" s="8"/>
      <c r="O63" s="8">
        <v>3401779022</v>
      </c>
      <c r="P63" s="8"/>
      <c r="Q63" s="8">
        <f t="shared" si="1"/>
        <v>807949764</v>
      </c>
    </row>
    <row r="64" spans="1:17">
      <c r="A64" s="1" t="s">
        <v>20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2</v>
      </c>
      <c r="L64" s="8"/>
      <c r="M64" s="8">
        <v>2</v>
      </c>
      <c r="N64" s="8"/>
      <c r="O64" s="8">
        <v>9597</v>
      </c>
      <c r="P64" s="8"/>
      <c r="Q64" s="8">
        <f t="shared" si="1"/>
        <v>-9595</v>
      </c>
    </row>
    <row r="65" spans="1:17">
      <c r="A65" s="1" t="s">
        <v>284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1362</v>
      </c>
      <c r="L65" s="8"/>
      <c r="M65" s="8">
        <v>2630021</v>
      </c>
      <c r="N65" s="8"/>
      <c r="O65" s="8">
        <v>2502148</v>
      </c>
      <c r="P65" s="8"/>
      <c r="Q65" s="8">
        <f t="shared" si="1"/>
        <v>127873</v>
      </c>
    </row>
    <row r="66" spans="1:17">
      <c r="A66" s="1" t="s">
        <v>285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15580119</v>
      </c>
      <c r="L66" s="8"/>
      <c r="M66" s="8">
        <v>129791353852</v>
      </c>
      <c r="N66" s="8"/>
      <c r="O66" s="8">
        <v>129791353852</v>
      </c>
      <c r="P66" s="8"/>
      <c r="Q66" s="8">
        <f t="shared" si="1"/>
        <v>0</v>
      </c>
    </row>
    <row r="67" spans="1:17">
      <c r="A67" s="1" t="s">
        <v>91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1744019</v>
      </c>
      <c r="L67" s="8"/>
      <c r="M67" s="8">
        <v>36045664633</v>
      </c>
      <c r="N67" s="8"/>
      <c r="O67" s="8">
        <v>41595024245</v>
      </c>
      <c r="P67" s="8"/>
      <c r="Q67" s="8">
        <f t="shared" si="1"/>
        <v>-5549359612</v>
      </c>
    </row>
    <row r="68" spans="1:17">
      <c r="A68" s="1" t="s">
        <v>80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5193373</v>
      </c>
      <c r="L68" s="8"/>
      <c r="M68" s="8">
        <v>57381813238</v>
      </c>
      <c r="N68" s="8"/>
      <c r="O68" s="8">
        <v>89053288961</v>
      </c>
      <c r="P68" s="8"/>
      <c r="Q68" s="8">
        <f t="shared" si="1"/>
        <v>-31671475723</v>
      </c>
    </row>
    <row r="69" spans="1:17">
      <c r="A69" s="1" t="s">
        <v>286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5985523</v>
      </c>
      <c r="L69" s="8"/>
      <c r="M69" s="8">
        <v>24640807830</v>
      </c>
      <c r="N69" s="8"/>
      <c r="O69" s="8">
        <v>27465433447</v>
      </c>
      <c r="P69" s="8"/>
      <c r="Q69" s="8">
        <f t="shared" si="1"/>
        <v>-2824625617</v>
      </c>
    </row>
    <row r="70" spans="1:17">
      <c r="A70" s="1" t="s">
        <v>73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222500</v>
      </c>
      <c r="L70" s="8"/>
      <c r="M70" s="8">
        <v>516464309</v>
      </c>
      <c r="N70" s="8"/>
      <c r="O70" s="8">
        <v>454588651</v>
      </c>
      <c r="P70" s="8"/>
      <c r="Q70" s="8">
        <f t="shared" si="1"/>
        <v>61875658</v>
      </c>
    </row>
    <row r="71" spans="1:17">
      <c r="A71" s="1" t="s">
        <v>92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55279</v>
      </c>
      <c r="L71" s="8"/>
      <c r="M71" s="8">
        <v>407180176</v>
      </c>
      <c r="N71" s="8"/>
      <c r="O71" s="8">
        <v>424582498</v>
      </c>
      <c r="P71" s="8"/>
      <c r="Q71" s="8">
        <f t="shared" si="1"/>
        <v>-17402322</v>
      </c>
    </row>
    <row r="72" spans="1:17">
      <c r="A72" s="1" t="s">
        <v>19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684260</v>
      </c>
      <c r="L72" s="8"/>
      <c r="M72" s="8">
        <v>3101213040</v>
      </c>
      <c r="N72" s="8"/>
      <c r="O72" s="8">
        <v>2533981182</v>
      </c>
      <c r="P72" s="8"/>
      <c r="Q72" s="8">
        <f t="shared" si="1"/>
        <v>567231858</v>
      </c>
    </row>
    <row r="73" spans="1:17">
      <c r="A73" s="1" t="s">
        <v>287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121" si="2">E73-G73</f>
        <v>0</v>
      </c>
      <c r="J73" s="8"/>
      <c r="K73" s="8">
        <v>635792</v>
      </c>
      <c r="L73" s="8"/>
      <c r="M73" s="8">
        <v>34623529424</v>
      </c>
      <c r="N73" s="8"/>
      <c r="O73" s="8">
        <v>35986736082</v>
      </c>
      <c r="P73" s="8"/>
      <c r="Q73" s="8">
        <f t="shared" ref="Q73:Q121" si="3">M73-O73</f>
        <v>-1363206658</v>
      </c>
    </row>
    <row r="74" spans="1:17">
      <c r="A74" s="1" t="s">
        <v>82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490807</v>
      </c>
      <c r="L74" s="8"/>
      <c r="M74" s="8">
        <v>8234503572</v>
      </c>
      <c r="N74" s="8"/>
      <c r="O74" s="8">
        <v>8948373698</v>
      </c>
      <c r="P74" s="8"/>
      <c r="Q74" s="8">
        <f t="shared" si="3"/>
        <v>-713870126</v>
      </c>
    </row>
    <row r="75" spans="1:17">
      <c r="A75" s="1" t="s">
        <v>32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1328411</v>
      </c>
      <c r="L75" s="8"/>
      <c r="M75" s="8">
        <v>148771616460</v>
      </c>
      <c r="N75" s="8"/>
      <c r="O75" s="8">
        <v>144660624366</v>
      </c>
      <c r="P75" s="8"/>
      <c r="Q75" s="8">
        <f t="shared" si="3"/>
        <v>4110992094</v>
      </c>
    </row>
    <row r="76" spans="1:17">
      <c r="A76" s="1" t="s">
        <v>288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4294801</v>
      </c>
      <c r="L76" s="8"/>
      <c r="M76" s="8">
        <v>32334477030</v>
      </c>
      <c r="N76" s="8"/>
      <c r="O76" s="8">
        <v>32334477030</v>
      </c>
      <c r="P76" s="8"/>
      <c r="Q76" s="8">
        <f t="shared" si="3"/>
        <v>0</v>
      </c>
    </row>
    <row r="77" spans="1:17">
      <c r="A77" s="1" t="s">
        <v>234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2"/>
        <v>0</v>
      </c>
      <c r="J77" s="8"/>
      <c r="K77" s="8">
        <v>223321</v>
      </c>
      <c r="L77" s="8"/>
      <c r="M77" s="8">
        <v>11985361126</v>
      </c>
      <c r="N77" s="8"/>
      <c r="O77" s="8">
        <v>10688675827</v>
      </c>
      <c r="P77" s="8"/>
      <c r="Q77" s="8">
        <f t="shared" si="3"/>
        <v>1296685299</v>
      </c>
    </row>
    <row r="78" spans="1:17">
      <c r="A78" s="1" t="s">
        <v>289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8">
        <v>218674</v>
      </c>
      <c r="L78" s="8"/>
      <c r="M78" s="8">
        <v>3120927871</v>
      </c>
      <c r="N78" s="8"/>
      <c r="O78" s="8">
        <v>4495271358</v>
      </c>
      <c r="P78" s="8"/>
      <c r="Q78" s="8">
        <f t="shared" si="3"/>
        <v>-1374343487</v>
      </c>
    </row>
    <row r="79" spans="1:17">
      <c r="A79" s="1" t="s">
        <v>29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f t="shared" si="2"/>
        <v>0</v>
      </c>
      <c r="J79" s="8"/>
      <c r="K79" s="8">
        <v>1477654</v>
      </c>
      <c r="L79" s="8"/>
      <c r="M79" s="8">
        <v>18455001680</v>
      </c>
      <c r="N79" s="8"/>
      <c r="O79" s="8">
        <v>16078828553</v>
      </c>
      <c r="P79" s="8"/>
      <c r="Q79" s="8">
        <f t="shared" si="3"/>
        <v>2376173127</v>
      </c>
    </row>
    <row r="80" spans="1:17">
      <c r="A80" s="1" t="s">
        <v>27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f t="shared" si="2"/>
        <v>0</v>
      </c>
      <c r="J80" s="8"/>
      <c r="K80" s="8">
        <v>8010001</v>
      </c>
      <c r="L80" s="8"/>
      <c r="M80" s="8">
        <v>22971763195</v>
      </c>
      <c r="N80" s="8"/>
      <c r="O80" s="8">
        <v>21424354826</v>
      </c>
      <c r="P80" s="8"/>
      <c r="Q80" s="8">
        <f t="shared" si="3"/>
        <v>1547408369</v>
      </c>
    </row>
    <row r="81" spans="1:17">
      <c r="A81" s="1" t="s">
        <v>290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2"/>
        <v>0</v>
      </c>
      <c r="J81" s="8"/>
      <c r="K81" s="8">
        <v>2550528</v>
      </c>
      <c r="L81" s="8"/>
      <c r="M81" s="8">
        <v>58399221912</v>
      </c>
      <c r="N81" s="8"/>
      <c r="O81" s="8">
        <v>70686774280</v>
      </c>
      <c r="P81" s="8"/>
      <c r="Q81" s="8">
        <f t="shared" si="3"/>
        <v>-12287552368</v>
      </c>
    </row>
    <row r="82" spans="1:17">
      <c r="A82" s="1" t="s">
        <v>52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8">
        <v>257784</v>
      </c>
      <c r="L82" s="8"/>
      <c r="M82" s="8">
        <v>3180543576</v>
      </c>
      <c r="N82" s="8"/>
      <c r="O82" s="8">
        <v>2953987715</v>
      </c>
      <c r="P82" s="8"/>
      <c r="Q82" s="8">
        <f t="shared" si="3"/>
        <v>226555861</v>
      </c>
    </row>
    <row r="83" spans="1:17">
      <c r="A83" s="1" t="s">
        <v>33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2"/>
        <v>0</v>
      </c>
      <c r="J83" s="8"/>
      <c r="K83" s="8">
        <v>904890</v>
      </c>
      <c r="L83" s="8"/>
      <c r="M83" s="8">
        <v>41441227406</v>
      </c>
      <c r="N83" s="8"/>
      <c r="O83" s="8">
        <v>45303050784</v>
      </c>
      <c r="P83" s="8"/>
      <c r="Q83" s="8">
        <f t="shared" si="3"/>
        <v>-3861823378</v>
      </c>
    </row>
    <row r="84" spans="1:17">
      <c r="A84" s="1" t="s">
        <v>28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2"/>
        <v>0</v>
      </c>
      <c r="J84" s="8"/>
      <c r="K84" s="8">
        <v>21994</v>
      </c>
      <c r="L84" s="8"/>
      <c r="M84" s="8">
        <v>3563750531</v>
      </c>
      <c r="N84" s="8"/>
      <c r="O84" s="8">
        <v>4130602197</v>
      </c>
      <c r="P84" s="8"/>
      <c r="Q84" s="8">
        <f t="shared" si="3"/>
        <v>-566851666</v>
      </c>
    </row>
    <row r="85" spans="1:17">
      <c r="A85" s="1" t="s">
        <v>87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8">
        <v>1</v>
      </c>
      <c r="L85" s="8"/>
      <c r="M85" s="8">
        <v>1</v>
      </c>
      <c r="N85" s="8"/>
      <c r="O85" s="8">
        <v>3146</v>
      </c>
      <c r="P85" s="8"/>
      <c r="Q85" s="8">
        <f t="shared" si="3"/>
        <v>-3145</v>
      </c>
    </row>
    <row r="86" spans="1:17">
      <c r="A86" s="1" t="s">
        <v>36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2"/>
        <v>0</v>
      </c>
      <c r="J86" s="8"/>
      <c r="K86" s="8">
        <v>52642</v>
      </c>
      <c r="L86" s="8"/>
      <c r="M86" s="8">
        <v>7277423580</v>
      </c>
      <c r="N86" s="8"/>
      <c r="O86" s="8">
        <v>6145491937</v>
      </c>
      <c r="P86" s="8"/>
      <c r="Q86" s="8">
        <f t="shared" si="3"/>
        <v>1131931643</v>
      </c>
    </row>
    <row r="87" spans="1:17">
      <c r="A87" s="1" t="s">
        <v>26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2"/>
        <v>0</v>
      </c>
      <c r="J87" s="8"/>
      <c r="K87" s="8">
        <v>891297</v>
      </c>
      <c r="L87" s="8"/>
      <c r="M87" s="8">
        <v>69586037006</v>
      </c>
      <c r="N87" s="8"/>
      <c r="O87" s="8">
        <v>65676430305</v>
      </c>
      <c r="P87" s="8"/>
      <c r="Q87" s="8">
        <f t="shared" si="3"/>
        <v>3909606701</v>
      </c>
    </row>
    <row r="88" spans="1:17">
      <c r="A88" s="1" t="s">
        <v>30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f t="shared" si="2"/>
        <v>0</v>
      </c>
      <c r="J88" s="8"/>
      <c r="K88" s="8">
        <v>887417</v>
      </c>
      <c r="L88" s="8"/>
      <c r="M88" s="8">
        <v>162143267723</v>
      </c>
      <c r="N88" s="8"/>
      <c r="O88" s="8">
        <v>265661372022</v>
      </c>
      <c r="P88" s="8"/>
      <c r="Q88" s="8">
        <f t="shared" si="3"/>
        <v>-103518104299</v>
      </c>
    </row>
    <row r="89" spans="1:17">
      <c r="A89" s="1" t="s">
        <v>25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f t="shared" si="2"/>
        <v>0</v>
      </c>
      <c r="J89" s="8"/>
      <c r="K89" s="8">
        <v>432960</v>
      </c>
      <c r="L89" s="8"/>
      <c r="M89" s="8">
        <v>35835158273</v>
      </c>
      <c r="N89" s="8"/>
      <c r="O89" s="8">
        <v>40958763220</v>
      </c>
      <c r="P89" s="8"/>
      <c r="Q89" s="8">
        <f t="shared" si="3"/>
        <v>-5123604947</v>
      </c>
    </row>
    <row r="90" spans="1:17">
      <c r="A90" s="1" t="s">
        <v>62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f t="shared" si="2"/>
        <v>0</v>
      </c>
      <c r="J90" s="8"/>
      <c r="K90" s="8">
        <v>8280351</v>
      </c>
      <c r="L90" s="8"/>
      <c r="M90" s="8">
        <v>80138027669</v>
      </c>
      <c r="N90" s="8"/>
      <c r="O90" s="8">
        <v>67832822577</v>
      </c>
      <c r="P90" s="8"/>
      <c r="Q90" s="8">
        <f t="shared" si="3"/>
        <v>12305205092</v>
      </c>
    </row>
    <row r="91" spans="1:17">
      <c r="A91" s="1" t="s">
        <v>83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f t="shared" si="2"/>
        <v>0</v>
      </c>
      <c r="J91" s="8"/>
      <c r="K91" s="8">
        <v>90669</v>
      </c>
      <c r="L91" s="8"/>
      <c r="M91" s="8">
        <v>657044271</v>
      </c>
      <c r="N91" s="8"/>
      <c r="O91" s="8">
        <v>692194688</v>
      </c>
      <c r="P91" s="8"/>
      <c r="Q91" s="8">
        <f t="shared" si="3"/>
        <v>-35150417</v>
      </c>
    </row>
    <row r="92" spans="1:17">
      <c r="A92" s="1" t="s">
        <v>53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f t="shared" si="2"/>
        <v>0</v>
      </c>
      <c r="J92" s="8"/>
      <c r="K92" s="8">
        <v>3879057</v>
      </c>
      <c r="L92" s="8"/>
      <c r="M92" s="8">
        <v>10857458370</v>
      </c>
      <c r="N92" s="8"/>
      <c r="O92" s="8">
        <v>10137358200</v>
      </c>
      <c r="P92" s="8"/>
      <c r="Q92" s="8">
        <f t="shared" si="3"/>
        <v>720100170</v>
      </c>
    </row>
    <row r="93" spans="1:17">
      <c r="A93" s="1" t="s">
        <v>101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f t="shared" si="2"/>
        <v>0</v>
      </c>
      <c r="J93" s="8"/>
      <c r="K93" s="8">
        <v>232479</v>
      </c>
      <c r="L93" s="8"/>
      <c r="M93" s="8">
        <v>4391087093</v>
      </c>
      <c r="N93" s="8"/>
      <c r="O93" s="8">
        <v>3795057766</v>
      </c>
      <c r="P93" s="8"/>
      <c r="Q93" s="8">
        <f t="shared" si="3"/>
        <v>596029327</v>
      </c>
    </row>
    <row r="94" spans="1:17">
      <c r="A94" s="1" t="s">
        <v>84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f t="shared" si="2"/>
        <v>0</v>
      </c>
      <c r="J94" s="8"/>
      <c r="K94" s="8">
        <v>1</v>
      </c>
      <c r="L94" s="8"/>
      <c r="M94" s="8">
        <v>1</v>
      </c>
      <c r="N94" s="8"/>
      <c r="O94" s="8">
        <v>6772</v>
      </c>
      <c r="P94" s="8"/>
      <c r="Q94" s="8">
        <f t="shared" si="3"/>
        <v>-6771</v>
      </c>
    </row>
    <row r="95" spans="1:17">
      <c r="A95" s="1" t="s">
        <v>85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f t="shared" si="2"/>
        <v>0</v>
      </c>
      <c r="J95" s="8"/>
      <c r="K95" s="8">
        <v>630534</v>
      </c>
      <c r="L95" s="8"/>
      <c r="M95" s="8">
        <v>10552708860</v>
      </c>
      <c r="N95" s="8"/>
      <c r="O95" s="8">
        <v>15781310453</v>
      </c>
      <c r="P95" s="8"/>
      <c r="Q95" s="8">
        <f t="shared" si="3"/>
        <v>-5228601593</v>
      </c>
    </row>
    <row r="96" spans="1:17">
      <c r="A96" s="1" t="s">
        <v>95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f t="shared" si="2"/>
        <v>0</v>
      </c>
      <c r="J96" s="8"/>
      <c r="K96" s="8">
        <v>6900000</v>
      </c>
      <c r="L96" s="8"/>
      <c r="M96" s="8">
        <v>47816863885</v>
      </c>
      <c r="N96" s="8"/>
      <c r="O96" s="8">
        <v>47564013772</v>
      </c>
      <c r="P96" s="8"/>
      <c r="Q96" s="8">
        <f t="shared" si="3"/>
        <v>252850113</v>
      </c>
    </row>
    <row r="97" spans="1:17">
      <c r="A97" s="1" t="s">
        <v>291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f t="shared" si="2"/>
        <v>0</v>
      </c>
      <c r="J97" s="8"/>
      <c r="K97" s="8">
        <v>4500000</v>
      </c>
      <c r="L97" s="8"/>
      <c r="M97" s="8">
        <v>99507807709</v>
      </c>
      <c r="N97" s="8"/>
      <c r="O97" s="8">
        <v>114693489000</v>
      </c>
      <c r="P97" s="8"/>
      <c r="Q97" s="8">
        <f t="shared" si="3"/>
        <v>-15185681291</v>
      </c>
    </row>
    <row r="98" spans="1:17">
      <c r="A98" s="1" t="s">
        <v>79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f t="shared" si="2"/>
        <v>0</v>
      </c>
      <c r="J98" s="8"/>
      <c r="K98" s="8">
        <v>2100793</v>
      </c>
      <c r="L98" s="8"/>
      <c r="M98" s="8">
        <v>10655769776</v>
      </c>
      <c r="N98" s="8"/>
      <c r="O98" s="8">
        <v>11995482932</v>
      </c>
      <c r="P98" s="8"/>
      <c r="Q98" s="8">
        <f t="shared" si="3"/>
        <v>-1339713156</v>
      </c>
    </row>
    <row r="99" spans="1:17">
      <c r="A99" s="1" t="s">
        <v>54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f t="shared" si="2"/>
        <v>0</v>
      </c>
      <c r="J99" s="8"/>
      <c r="K99" s="8">
        <v>440588</v>
      </c>
      <c r="L99" s="8"/>
      <c r="M99" s="8">
        <v>223953140683</v>
      </c>
      <c r="N99" s="8"/>
      <c r="O99" s="8">
        <v>199837909407</v>
      </c>
      <c r="P99" s="8"/>
      <c r="Q99" s="8">
        <f t="shared" si="3"/>
        <v>24115231276</v>
      </c>
    </row>
    <row r="100" spans="1:17">
      <c r="A100" s="1" t="s">
        <v>86</v>
      </c>
      <c r="C100" s="8">
        <v>0</v>
      </c>
      <c r="D100" s="8"/>
      <c r="E100" s="8">
        <v>0</v>
      </c>
      <c r="F100" s="8"/>
      <c r="G100" s="8">
        <v>0</v>
      </c>
      <c r="H100" s="8"/>
      <c r="I100" s="8">
        <f t="shared" si="2"/>
        <v>0</v>
      </c>
      <c r="J100" s="8"/>
      <c r="K100" s="8">
        <v>500000</v>
      </c>
      <c r="L100" s="8"/>
      <c r="M100" s="8">
        <v>5068388255</v>
      </c>
      <c r="N100" s="8"/>
      <c r="O100" s="8">
        <v>5204112307</v>
      </c>
      <c r="P100" s="8"/>
      <c r="Q100" s="8">
        <f t="shared" si="3"/>
        <v>-135724052</v>
      </c>
    </row>
    <row r="101" spans="1:17">
      <c r="A101" s="1" t="s">
        <v>292</v>
      </c>
      <c r="C101" s="8">
        <v>0</v>
      </c>
      <c r="D101" s="8"/>
      <c r="E101" s="8">
        <v>0</v>
      </c>
      <c r="F101" s="8"/>
      <c r="G101" s="8">
        <v>0</v>
      </c>
      <c r="H101" s="8"/>
      <c r="I101" s="8">
        <f t="shared" si="2"/>
        <v>0</v>
      </c>
      <c r="J101" s="8"/>
      <c r="K101" s="8">
        <v>2531823</v>
      </c>
      <c r="L101" s="8"/>
      <c r="M101" s="8">
        <v>14365563702</v>
      </c>
      <c r="N101" s="8"/>
      <c r="O101" s="8">
        <v>14365563702</v>
      </c>
      <c r="P101" s="8"/>
      <c r="Q101" s="8">
        <f t="shared" si="3"/>
        <v>0</v>
      </c>
    </row>
    <row r="102" spans="1:17">
      <c r="A102" s="1" t="s">
        <v>145</v>
      </c>
      <c r="C102" s="8">
        <v>200000</v>
      </c>
      <c r="D102" s="8"/>
      <c r="E102" s="8">
        <v>200000000000</v>
      </c>
      <c r="F102" s="8"/>
      <c r="G102" s="8">
        <v>199292727312</v>
      </c>
      <c r="H102" s="8"/>
      <c r="I102" s="8">
        <f t="shared" si="2"/>
        <v>707272688</v>
      </c>
      <c r="J102" s="8"/>
      <c r="K102" s="8">
        <v>200000</v>
      </c>
      <c r="L102" s="8"/>
      <c r="M102" s="8">
        <v>200000000000</v>
      </c>
      <c r="N102" s="8"/>
      <c r="O102" s="8">
        <v>199292727312</v>
      </c>
      <c r="P102" s="8"/>
      <c r="Q102" s="8">
        <f t="shared" si="3"/>
        <v>707272688</v>
      </c>
    </row>
    <row r="103" spans="1:17">
      <c r="A103" s="1" t="s">
        <v>197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f t="shared" si="2"/>
        <v>0</v>
      </c>
      <c r="J103" s="8"/>
      <c r="K103" s="8">
        <v>420511</v>
      </c>
      <c r="L103" s="8"/>
      <c r="M103" s="8">
        <v>420511000000</v>
      </c>
      <c r="N103" s="8"/>
      <c r="O103" s="8">
        <v>416494965631</v>
      </c>
      <c r="P103" s="8"/>
      <c r="Q103" s="8">
        <f t="shared" si="3"/>
        <v>4016034369</v>
      </c>
    </row>
    <row r="104" spans="1:17">
      <c r="A104" s="1" t="s">
        <v>293</v>
      </c>
      <c r="C104" s="8">
        <v>0</v>
      </c>
      <c r="D104" s="8"/>
      <c r="E104" s="8">
        <v>0</v>
      </c>
      <c r="F104" s="8"/>
      <c r="G104" s="8">
        <v>0</v>
      </c>
      <c r="H104" s="8"/>
      <c r="I104" s="8">
        <f t="shared" si="2"/>
        <v>0</v>
      </c>
      <c r="J104" s="8"/>
      <c r="K104" s="8">
        <v>31029</v>
      </c>
      <c r="L104" s="8"/>
      <c r="M104" s="8">
        <v>31029000000</v>
      </c>
      <c r="N104" s="8"/>
      <c r="O104" s="8">
        <v>29860274781</v>
      </c>
      <c r="P104" s="8"/>
      <c r="Q104" s="8">
        <f t="shared" si="3"/>
        <v>1168725219</v>
      </c>
    </row>
    <row r="105" spans="1:17">
      <c r="A105" s="1" t="s">
        <v>294</v>
      </c>
      <c r="C105" s="8">
        <v>0</v>
      </c>
      <c r="D105" s="8"/>
      <c r="E105" s="8">
        <v>0</v>
      </c>
      <c r="F105" s="8"/>
      <c r="G105" s="8">
        <v>0</v>
      </c>
      <c r="H105" s="8"/>
      <c r="I105" s="8">
        <f t="shared" si="2"/>
        <v>0</v>
      </c>
      <c r="J105" s="8"/>
      <c r="K105" s="8">
        <v>5000</v>
      </c>
      <c r="L105" s="8"/>
      <c r="M105" s="8">
        <v>5000000000</v>
      </c>
      <c r="N105" s="8"/>
      <c r="O105" s="8">
        <v>4926201964</v>
      </c>
      <c r="P105" s="8"/>
      <c r="Q105" s="8">
        <f t="shared" si="3"/>
        <v>73798036</v>
      </c>
    </row>
    <row r="106" spans="1:17">
      <c r="A106" s="1" t="s">
        <v>295</v>
      </c>
      <c r="C106" s="8">
        <v>0</v>
      </c>
      <c r="D106" s="8"/>
      <c r="E106" s="8">
        <v>0</v>
      </c>
      <c r="F106" s="8"/>
      <c r="G106" s="8">
        <v>0</v>
      </c>
      <c r="H106" s="8"/>
      <c r="I106" s="8">
        <f t="shared" si="2"/>
        <v>0</v>
      </c>
      <c r="J106" s="8"/>
      <c r="K106" s="8">
        <v>56965</v>
      </c>
      <c r="L106" s="8"/>
      <c r="M106" s="8">
        <v>56965000000</v>
      </c>
      <c r="N106" s="8"/>
      <c r="O106" s="8">
        <v>55075170815</v>
      </c>
      <c r="P106" s="8"/>
      <c r="Q106" s="8">
        <f t="shared" si="3"/>
        <v>1889829185</v>
      </c>
    </row>
    <row r="107" spans="1:17">
      <c r="A107" s="1" t="s">
        <v>296</v>
      </c>
      <c r="C107" s="8">
        <v>0</v>
      </c>
      <c r="D107" s="8"/>
      <c r="E107" s="8">
        <v>0</v>
      </c>
      <c r="F107" s="8"/>
      <c r="G107" s="8">
        <v>0</v>
      </c>
      <c r="H107" s="8"/>
      <c r="I107" s="8">
        <f t="shared" si="2"/>
        <v>0</v>
      </c>
      <c r="J107" s="8"/>
      <c r="K107" s="8">
        <v>179889</v>
      </c>
      <c r="L107" s="8"/>
      <c r="M107" s="8">
        <v>173233582500</v>
      </c>
      <c r="N107" s="8"/>
      <c r="O107" s="8">
        <v>155121535665</v>
      </c>
      <c r="P107" s="8"/>
      <c r="Q107" s="8">
        <f t="shared" si="3"/>
        <v>18112046835</v>
      </c>
    </row>
    <row r="108" spans="1:17">
      <c r="A108" s="1" t="s">
        <v>297</v>
      </c>
      <c r="C108" s="8">
        <v>0</v>
      </c>
      <c r="D108" s="8"/>
      <c r="E108" s="8">
        <v>0</v>
      </c>
      <c r="F108" s="8"/>
      <c r="G108" s="8">
        <v>0</v>
      </c>
      <c r="H108" s="8"/>
      <c r="I108" s="8">
        <f t="shared" si="2"/>
        <v>0</v>
      </c>
      <c r="J108" s="8"/>
      <c r="K108" s="8">
        <v>91619</v>
      </c>
      <c r="L108" s="8"/>
      <c r="M108" s="8">
        <v>91619000000</v>
      </c>
      <c r="N108" s="8"/>
      <c r="O108" s="8">
        <v>87846512695</v>
      </c>
      <c r="P108" s="8"/>
      <c r="Q108" s="8">
        <f t="shared" si="3"/>
        <v>3772487305</v>
      </c>
    </row>
    <row r="109" spans="1:17">
      <c r="A109" s="1" t="s">
        <v>192</v>
      </c>
      <c r="C109" s="8">
        <v>0</v>
      </c>
      <c r="D109" s="8"/>
      <c r="E109" s="8">
        <v>0</v>
      </c>
      <c r="F109" s="8"/>
      <c r="G109" s="8">
        <v>0</v>
      </c>
      <c r="H109" s="8"/>
      <c r="I109" s="8">
        <f t="shared" si="2"/>
        <v>0</v>
      </c>
      <c r="J109" s="8"/>
      <c r="K109" s="8">
        <v>140000</v>
      </c>
      <c r="L109" s="8"/>
      <c r="M109" s="8">
        <v>139288090506</v>
      </c>
      <c r="N109" s="8"/>
      <c r="O109" s="8">
        <v>137776805000</v>
      </c>
      <c r="P109" s="8"/>
      <c r="Q109" s="8">
        <f t="shared" si="3"/>
        <v>1511285506</v>
      </c>
    </row>
    <row r="110" spans="1:17">
      <c r="A110" s="1" t="s">
        <v>190</v>
      </c>
      <c r="C110" s="8">
        <v>0</v>
      </c>
      <c r="D110" s="8"/>
      <c r="E110" s="8">
        <v>0</v>
      </c>
      <c r="F110" s="8"/>
      <c r="G110" s="8">
        <v>0</v>
      </c>
      <c r="H110" s="8"/>
      <c r="I110" s="8">
        <f t="shared" si="2"/>
        <v>0</v>
      </c>
      <c r="J110" s="8"/>
      <c r="K110" s="8">
        <v>1000</v>
      </c>
      <c r="L110" s="8"/>
      <c r="M110" s="8">
        <v>1000000000</v>
      </c>
      <c r="N110" s="8"/>
      <c r="O110" s="8">
        <v>979822375</v>
      </c>
      <c r="P110" s="8"/>
      <c r="Q110" s="8">
        <f t="shared" si="3"/>
        <v>20177625</v>
      </c>
    </row>
    <row r="111" spans="1:17">
      <c r="A111" s="1" t="s">
        <v>298</v>
      </c>
      <c r="C111" s="8">
        <v>0</v>
      </c>
      <c r="D111" s="8"/>
      <c r="E111" s="8">
        <v>0</v>
      </c>
      <c r="F111" s="8"/>
      <c r="G111" s="8">
        <v>0</v>
      </c>
      <c r="H111" s="8"/>
      <c r="I111" s="8">
        <f t="shared" si="2"/>
        <v>0</v>
      </c>
      <c r="J111" s="8"/>
      <c r="K111" s="8">
        <v>34430</v>
      </c>
      <c r="L111" s="8"/>
      <c r="M111" s="8">
        <v>34430000000</v>
      </c>
      <c r="N111" s="8"/>
      <c r="O111" s="8">
        <v>29993963945</v>
      </c>
      <c r="P111" s="8"/>
      <c r="Q111" s="8">
        <f t="shared" si="3"/>
        <v>4436036055</v>
      </c>
    </row>
    <row r="112" spans="1:17">
      <c r="A112" s="1" t="s">
        <v>299</v>
      </c>
      <c r="C112" s="8">
        <v>0</v>
      </c>
      <c r="D112" s="8"/>
      <c r="E112" s="8">
        <v>0</v>
      </c>
      <c r="F112" s="8"/>
      <c r="G112" s="8">
        <v>0</v>
      </c>
      <c r="H112" s="8"/>
      <c r="I112" s="8">
        <f t="shared" si="2"/>
        <v>0</v>
      </c>
      <c r="J112" s="8"/>
      <c r="K112" s="8">
        <v>2348</v>
      </c>
      <c r="L112" s="8"/>
      <c r="M112" s="8">
        <v>2348000000</v>
      </c>
      <c r="N112" s="8"/>
      <c r="O112" s="8">
        <v>2094644408</v>
      </c>
      <c r="P112" s="8"/>
      <c r="Q112" s="8">
        <f t="shared" si="3"/>
        <v>253355592</v>
      </c>
    </row>
    <row r="113" spans="1:17">
      <c r="A113" s="1" t="s">
        <v>188</v>
      </c>
      <c r="C113" s="8">
        <v>0</v>
      </c>
      <c r="D113" s="8"/>
      <c r="E113" s="8">
        <v>0</v>
      </c>
      <c r="F113" s="8"/>
      <c r="G113" s="8">
        <v>0</v>
      </c>
      <c r="H113" s="8"/>
      <c r="I113" s="8">
        <f t="shared" si="2"/>
        <v>0</v>
      </c>
      <c r="J113" s="8"/>
      <c r="K113" s="8">
        <v>250000</v>
      </c>
      <c r="L113" s="8"/>
      <c r="M113" s="8">
        <v>249967187500</v>
      </c>
      <c r="N113" s="8"/>
      <c r="O113" s="8">
        <v>250019062500</v>
      </c>
      <c r="P113" s="8"/>
      <c r="Q113" s="8">
        <f t="shared" si="3"/>
        <v>-51875000</v>
      </c>
    </row>
    <row r="114" spans="1:17">
      <c r="A114" s="1" t="s">
        <v>300</v>
      </c>
      <c r="C114" s="8">
        <v>0</v>
      </c>
      <c r="D114" s="8"/>
      <c r="E114" s="8">
        <v>0</v>
      </c>
      <c r="F114" s="8"/>
      <c r="G114" s="8">
        <v>0</v>
      </c>
      <c r="H114" s="8"/>
      <c r="I114" s="8">
        <f t="shared" si="2"/>
        <v>0</v>
      </c>
      <c r="J114" s="8"/>
      <c r="K114" s="8">
        <v>29349</v>
      </c>
      <c r="L114" s="8"/>
      <c r="M114" s="8">
        <v>29349000000</v>
      </c>
      <c r="N114" s="8"/>
      <c r="O114" s="8">
        <v>27945273974</v>
      </c>
      <c r="P114" s="8"/>
      <c r="Q114" s="8">
        <f t="shared" si="3"/>
        <v>1403726026</v>
      </c>
    </row>
    <row r="115" spans="1:17">
      <c r="A115" s="1" t="s">
        <v>195</v>
      </c>
      <c r="C115" s="8">
        <v>0</v>
      </c>
      <c r="D115" s="8"/>
      <c r="E115" s="8">
        <v>0</v>
      </c>
      <c r="F115" s="8"/>
      <c r="G115" s="8">
        <v>0</v>
      </c>
      <c r="H115" s="8"/>
      <c r="I115" s="8">
        <f t="shared" si="2"/>
        <v>0</v>
      </c>
      <c r="J115" s="8"/>
      <c r="K115" s="8">
        <v>405000</v>
      </c>
      <c r="L115" s="8"/>
      <c r="M115" s="8">
        <v>405000000000</v>
      </c>
      <c r="N115" s="8"/>
      <c r="O115" s="8">
        <v>403248279888</v>
      </c>
      <c r="P115" s="8"/>
      <c r="Q115" s="8">
        <f t="shared" si="3"/>
        <v>1751720112</v>
      </c>
    </row>
    <row r="116" spans="1:17">
      <c r="A116" s="1" t="s">
        <v>301</v>
      </c>
      <c r="C116" s="8">
        <v>0</v>
      </c>
      <c r="D116" s="8"/>
      <c r="E116" s="8">
        <v>0</v>
      </c>
      <c r="F116" s="8"/>
      <c r="G116" s="8">
        <v>0</v>
      </c>
      <c r="H116" s="8"/>
      <c r="I116" s="8">
        <f t="shared" si="2"/>
        <v>0</v>
      </c>
      <c r="J116" s="8"/>
      <c r="K116" s="8">
        <v>97965</v>
      </c>
      <c r="L116" s="8"/>
      <c r="M116" s="8">
        <v>97965000000</v>
      </c>
      <c r="N116" s="8"/>
      <c r="O116" s="8">
        <v>86335447991</v>
      </c>
      <c r="P116" s="8"/>
      <c r="Q116" s="8">
        <f t="shared" si="3"/>
        <v>11629552009</v>
      </c>
    </row>
    <row r="117" spans="1:17">
      <c r="A117" s="1" t="s">
        <v>302</v>
      </c>
      <c r="C117" s="8">
        <v>0</v>
      </c>
      <c r="D117" s="8"/>
      <c r="E117" s="8">
        <v>0</v>
      </c>
      <c r="F117" s="8"/>
      <c r="G117" s="8">
        <v>0</v>
      </c>
      <c r="H117" s="8"/>
      <c r="I117" s="8">
        <f t="shared" si="2"/>
        <v>0</v>
      </c>
      <c r="J117" s="8"/>
      <c r="K117" s="8">
        <v>120000</v>
      </c>
      <c r="L117" s="8"/>
      <c r="M117" s="8">
        <v>120000000000</v>
      </c>
      <c r="N117" s="8"/>
      <c r="O117" s="8">
        <v>100819467532</v>
      </c>
      <c r="P117" s="8"/>
      <c r="Q117" s="8">
        <f t="shared" si="3"/>
        <v>19180532468</v>
      </c>
    </row>
    <row r="118" spans="1:17">
      <c r="A118" s="1" t="s">
        <v>194</v>
      </c>
      <c r="C118" s="8">
        <v>0</v>
      </c>
      <c r="D118" s="8"/>
      <c r="E118" s="8">
        <v>0</v>
      </c>
      <c r="F118" s="8"/>
      <c r="G118" s="8">
        <v>0</v>
      </c>
      <c r="H118" s="8"/>
      <c r="I118" s="8">
        <f t="shared" si="2"/>
        <v>0</v>
      </c>
      <c r="J118" s="8"/>
      <c r="K118" s="8">
        <v>100000</v>
      </c>
      <c r="L118" s="8"/>
      <c r="M118" s="8">
        <v>100000000000</v>
      </c>
      <c r="N118" s="8"/>
      <c r="O118" s="8">
        <v>97415543750</v>
      </c>
      <c r="P118" s="8"/>
      <c r="Q118" s="8">
        <f t="shared" si="3"/>
        <v>2584456250</v>
      </c>
    </row>
    <row r="119" spans="1:17">
      <c r="A119" s="1" t="s">
        <v>122</v>
      </c>
      <c r="C119" s="8">
        <v>0</v>
      </c>
      <c r="D119" s="8"/>
      <c r="E119" s="8">
        <v>0</v>
      </c>
      <c r="F119" s="8"/>
      <c r="G119" s="8">
        <v>0</v>
      </c>
      <c r="H119" s="8"/>
      <c r="I119" s="8">
        <f t="shared" si="2"/>
        <v>0</v>
      </c>
      <c r="J119" s="8"/>
      <c r="K119" s="8">
        <v>38137</v>
      </c>
      <c r="L119" s="8"/>
      <c r="M119" s="8">
        <v>31305183279</v>
      </c>
      <c r="N119" s="8"/>
      <c r="O119" s="8">
        <v>27806998254</v>
      </c>
      <c r="P119" s="8"/>
      <c r="Q119" s="8">
        <f t="shared" si="3"/>
        <v>3498185025</v>
      </c>
    </row>
    <row r="120" spans="1:17">
      <c r="A120" s="1" t="s">
        <v>303</v>
      </c>
      <c r="C120" s="8">
        <v>0</v>
      </c>
      <c r="D120" s="8"/>
      <c r="E120" s="8">
        <v>0</v>
      </c>
      <c r="F120" s="8"/>
      <c r="G120" s="8">
        <v>0</v>
      </c>
      <c r="H120" s="8"/>
      <c r="I120" s="8">
        <f t="shared" si="2"/>
        <v>0</v>
      </c>
      <c r="J120" s="8"/>
      <c r="K120" s="8">
        <v>482778</v>
      </c>
      <c r="L120" s="8"/>
      <c r="M120" s="8">
        <v>482778000000</v>
      </c>
      <c r="N120" s="8"/>
      <c r="O120" s="8">
        <v>455292501216</v>
      </c>
      <c r="P120" s="8"/>
      <c r="Q120" s="8">
        <f t="shared" si="3"/>
        <v>27485498784</v>
      </c>
    </row>
    <row r="121" spans="1:17">
      <c r="A121" s="1" t="s">
        <v>119</v>
      </c>
      <c r="C121" s="8">
        <v>0</v>
      </c>
      <c r="D121" s="8"/>
      <c r="E121" s="8">
        <v>0</v>
      </c>
      <c r="F121" s="8"/>
      <c r="G121" s="8">
        <v>0</v>
      </c>
      <c r="H121" s="8"/>
      <c r="I121" s="8">
        <f t="shared" si="2"/>
        <v>0</v>
      </c>
      <c r="J121" s="8"/>
      <c r="K121" s="8">
        <v>343376</v>
      </c>
      <c r="L121" s="8"/>
      <c r="M121" s="8">
        <v>289054498130</v>
      </c>
      <c r="N121" s="8"/>
      <c r="O121" s="8">
        <v>265982910155</v>
      </c>
      <c r="P121" s="8"/>
      <c r="Q121" s="8">
        <f t="shared" si="3"/>
        <v>23071587975</v>
      </c>
    </row>
    <row r="122" spans="1:17" ht="24.75" thickBot="1">
      <c r="C122" s="8"/>
      <c r="D122" s="8"/>
      <c r="E122" s="9">
        <f>SUM(E8:E121)</f>
        <v>347183132205</v>
      </c>
      <c r="F122" s="8"/>
      <c r="G122" s="9">
        <f>SUM(G8:G121)</f>
        <v>356966077017</v>
      </c>
      <c r="H122" s="8"/>
      <c r="I122" s="9">
        <f>SUM(I8:I121)</f>
        <v>-9782944812</v>
      </c>
      <c r="J122" s="8"/>
      <c r="K122" s="8"/>
      <c r="L122" s="8"/>
      <c r="M122" s="9">
        <f>SUM(M8:M121)</f>
        <v>6594805632431</v>
      </c>
      <c r="N122" s="8"/>
      <c r="O122" s="9">
        <f>SUM(O8:O121)</f>
        <v>6634998193143</v>
      </c>
      <c r="P122" s="8"/>
      <c r="Q122" s="9">
        <f>SUM(Q8:Q121)</f>
        <v>-40192560712</v>
      </c>
    </row>
    <row r="123" spans="1:17" ht="24.75" thickTop="1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>
      <c r="Q124" s="7"/>
    </row>
    <row r="125" spans="1:17">
      <c r="Q125" s="3"/>
    </row>
    <row r="127" spans="1:17">
      <c r="I127" s="8"/>
      <c r="J127" s="8"/>
      <c r="K127" s="8"/>
      <c r="L127" s="8"/>
      <c r="M127" s="8"/>
      <c r="N127" s="8"/>
      <c r="O127" s="8"/>
      <c r="P127" s="8"/>
      <c r="Q127" s="8"/>
    </row>
    <row r="128" spans="1:17">
      <c r="Q128" s="3"/>
    </row>
    <row r="129" spans="17:17">
      <c r="Q129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2022-10-26T10:04:57Z</dcterms:created>
  <dcterms:modified xsi:type="dcterms:W3CDTF">2022-10-31T12:36:09Z</dcterms:modified>
</cp:coreProperties>
</file>