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شهریور\"/>
    </mc:Choice>
  </mc:AlternateContent>
  <xr:revisionPtr revIDLastSave="0" documentId="13_ncr:1_{0A6A27A0-6438-4277-9BFE-6E38ECCE2A6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definedNames>
    <definedName name="_xlnm._FilterDatabase" localSheetId="6" hidden="1">'درآمد سود سهام'!$A$7:$A$86</definedName>
    <definedName name="_xlnm._FilterDatabase" localSheetId="9" hidden="1">'سرمایه‌گذاری در سهام'!$A$7:$A$118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8" i="10" l="1"/>
  <c r="G10" i="15"/>
  <c r="C9" i="15"/>
  <c r="I120" i="11"/>
  <c r="E11" i="14"/>
  <c r="C11" i="14"/>
  <c r="K10" i="13"/>
  <c r="K9" i="13"/>
  <c r="K8" i="13"/>
  <c r="G10" i="13"/>
  <c r="G9" i="13"/>
  <c r="G8" i="13"/>
  <c r="I10" i="13"/>
  <c r="E10" i="13"/>
  <c r="I36" i="12"/>
  <c r="I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E37" i="12"/>
  <c r="C37" i="12"/>
  <c r="G37" i="12"/>
  <c r="M37" i="12"/>
  <c r="K37" i="12"/>
  <c r="O37" i="12"/>
  <c r="S120" i="11"/>
  <c r="Q121" i="11"/>
  <c r="O121" i="11"/>
  <c r="M121" i="11"/>
  <c r="K121" i="11"/>
  <c r="G121" i="11"/>
  <c r="E121" i="11"/>
  <c r="C121" i="11"/>
  <c r="I119" i="11"/>
  <c r="S118" i="11"/>
  <c r="S119" i="11"/>
  <c r="S11" i="11"/>
  <c r="S116" i="11"/>
  <c r="S114" i="11"/>
  <c r="S113" i="11"/>
  <c r="I8" i="11"/>
  <c r="I121" i="11" s="1"/>
  <c r="C7" i="15" s="1"/>
  <c r="S9" i="11"/>
  <c r="S10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5" i="11"/>
  <c r="S117" i="11"/>
  <c r="S8" i="11"/>
  <c r="S121" i="11" s="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Q119" i="10"/>
  <c r="H126" i="10"/>
  <c r="H122" i="10"/>
  <c r="E121" i="10"/>
  <c r="G121" i="10"/>
  <c r="I121" i="10"/>
  <c r="M121" i="10"/>
  <c r="O121" i="10"/>
  <c r="Q121" i="10"/>
  <c r="Q9" i="10"/>
  <c r="Q10" i="10"/>
  <c r="Q11" i="10"/>
  <c r="Q12" i="10"/>
  <c r="Q13" i="10"/>
  <c r="Q14" i="10"/>
  <c r="Q15" i="10"/>
  <c r="Q16" i="10"/>
  <c r="Q17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20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8" i="10"/>
  <c r="F113" i="9"/>
  <c r="H113" i="9"/>
  <c r="F108" i="9"/>
  <c r="H10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8" i="9"/>
  <c r="O107" i="9"/>
  <c r="M107" i="9"/>
  <c r="G107" i="9"/>
  <c r="E107" i="9"/>
  <c r="Q87" i="8"/>
  <c r="O87" i="8"/>
  <c r="K87" i="8"/>
  <c r="I87" i="8"/>
  <c r="S86" i="8"/>
  <c r="S85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64" i="8"/>
  <c r="M87" i="8" s="1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74" i="8"/>
  <c r="S75" i="8"/>
  <c r="S76" i="8"/>
  <c r="S77" i="8"/>
  <c r="S78" i="8"/>
  <c r="S79" i="8"/>
  <c r="S80" i="8"/>
  <c r="S81" i="8"/>
  <c r="S82" i="8"/>
  <c r="S83" i="8"/>
  <c r="S84" i="8"/>
  <c r="S8" i="8"/>
  <c r="I23" i="7"/>
  <c r="K23" i="7"/>
  <c r="M23" i="7"/>
  <c r="O23" i="7"/>
  <c r="Q23" i="7"/>
  <c r="S23" i="7"/>
  <c r="S11" i="6"/>
  <c r="I11" i="6"/>
  <c r="K11" i="6"/>
  <c r="M11" i="6"/>
  <c r="O11" i="6"/>
  <c r="Q11" i="6"/>
  <c r="Q23" i="3"/>
  <c r="S23" i="3"/>
  <c r="W23" i="3"/>
  <c r="AA23" i="3"/>
  <c r="AG23" i="3"/>
  <c r="AI23" i="3"/>
  <c r="Y98" i="1"/>
  <c r="O98" i="1"/>
  <c r="K98" i="1"/>
  <c r="G98" i="1"/>
  <c r="E98" i="1"/>
  <c r="W98" i="1"/>
  <c r="U98" i="1"/>
  <c r="I37" i="12" l="1"/>
  <c r="C8" i="15" s="1"/>
  <c r="Q107" i="9"/>
  <c r="I107" i="9"/>
  <c r="Q37" i="12"/>
  <c r="U12" i="11"/>
  <c r="U8" i="11"/>
  <c r="U113" i="11"/>
  <c r="U105" i="11"/>
  <c r="U97" i="11"/>
  <c r="U89" i="11"/>
  <c r="U79" i="11"/>
  <c r="U63" i="11"/>
  <c r="U51" i="11"/>
  <c r="U35" i="11"/>
  <c r="U19" i="11"/>
  <c r="U87" i="11"/>
  <c r="U119" i="11"/>
  <c r="U111" i="11"/>
  <c r="U103" i="11"/>
  <c r="U95" i="11"/>
  <c r="U75" i="11"/>
  <c r="U59" i="11"/>
  <c r="U47" i="11"/>
  <c r="U31" i="11"/>
  <c r="U15" i="11"/>
  <c r="U117" i="11"/>
  <c r="U109" i="11"/>
  <c r="U101" i="11"/>
  <c r="U93" i="11"/>
  <c r="U85" i="11"/>
  <c r="U71" i="11"/>
  <c r="U55" i="11"/>
  <c r="U43" i="11"/>
  <c r="U27" i="11"/>
  <c r="U11" i="11"/>
  <c r="U115" i="11"/>
  <c r="U107" i="11"/>
  <c r="U99" i="11"/>
  <c r="U91" i="11"/>
  <c r="U83" i="11"/>
  <c r="U67" i="11"/>
  <c r="U53" i="11"/>
  <c r="U39" i="11"/>
  <c r="U23" i="11"/>
  <c r="U118" i="11"/>
  <c r="U114" i="11"/>
  <c r="U110" i="11"/>
  <c r="U106" i="11"/>
  <c r="U102" i="11"/>
  <c r="U98" i="11"/>
  <c r="U94" i="11"/>
  <c r="U90" i="11"/>
  <c r="U86" i="11"/>
  <c r="U82" i="11"/>
  <c r="U78" i="11"/>
  <c r="U74" i="11"/>
  <c r="U70" i="11"/>
  <c r="U66" i="11"/>
  <c r="U62" i="11"/>
  <c r="U58" i="11"/>
  <c r="U54" i="11"/>
  <c r="U50" i="11"/>
  <c r="U46" i="11"/>
  <c r="U42" i="11"/>
  <c r="U38" i="11"/>
  <c r="U34" i="11"/>
  <c r="U30" i="11"/>
  <c r="U26" i="11"/>
  <c r="U22" i="11"/>
  <c r="U18" i="11"/>
  <c r="U14" i="11"/>
  <c r="U10" i="11"/>
  <c r="U81" i="11"/>
  <c r="U77" i="11"/>
  <c r="U73" i="11"/>
  <c r="U69" i="11"/>
  <c r="U65" i="11"/>
  <c r="U61" i="11"/>
  <c r="U57" i="11"/>
  <c r="U49" i="11"/>
  <c r="U45" i="11"/>
  <c r="U41" i="11"/>
  <c r="U37" i="11"/>
  <c r="U33" i="11"/>
  <c r="U29" i="11"/>
  <c r="U25" i="11"/>
  <c r="U21" i="11"/>
  <c r="U17" i="11"/>
  <c r="U13" i="11"/>
  <c r="U9" i="11"/>
  <c r="U120" i="11"/>
  <c r="U116" i="11"/>
  <c r="U112" i="11"/>
  <c r="U108" i="11"/>
  <c r="U104" i="11"/>
  <c r="U100" i="11"/>
  <c r="U96" i="11"/>
  <c r="U92" i="11"/>
  <c r="U88" i="11"/>
  <c r="U84" i="11"/>
  <c r="U80" i="11"/>
  <c r="U76" i="11"/>
  <c r="U72" i="11"/>
  <c r="U68" i="11"/>
  <c r="U64" i="11"/>
  <c r="U60" i="11"/>
  <c r="U56" i="11"/>
  <c r="U52" i="11"/>
  <c r="U48" i="11"/>
  <c r="U44" i="11"/>
  <c r="U40" i="11"/>
  <c r="U36" i="11"/>
  <c r="U32" i="11"/>
  <c r="U28" i="11"/>
  <c r="U24" i="11"/>
  <c r="U20" i="11"/>
  <c r="U16" i="11"/>
  <c r="S87" i="8"/>
  <c r="AK23" i="3"/>
  <c r="U121" i="11" l="1"/>
  <c r="C10" i="15"/>
  <c r="E9" i="15" l="1"/>
  <c r="E7" i="15"/>
  <c r="E8" i="15"/>
  <c r="E10" i="15" l="1"/>
</calcChain>
</file>

<file path=xl/sharedStrings.xml><?xml version="1.0" encoding="utf-8"?>
<sst xmlns="http://schemas.openxmlformats.org/spreadsheetml/2006/main" count="1103" uniqueCount="319">
  <si>
    <t>صندوق سرمایه‌گذاری توسعه اندوخته آینده</t>
  </si>
  <si>
    <t>صورت وضعیت پورتفوی</t>
  </si>
  <si>
    <t>برای ماه منتهی به 1401/06/31</t>
  </si>
  <si>
    <t>نام شرکت</t>
  </si>
  <si>
    <t>1401/05/31</t>
  </si>
  <si>
    <t>تغییرات طی دوره</t>
  </si>
  <si>
    <t>1401/06/31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</si>
  <si>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</si>
  <si>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</si>
  <si>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</si>
  <si>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</si>
  <si>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</si>
  <si>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</si>
  <si>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</si>
  <si>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</si>
  <si>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</si>
  <si>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سینا</t>
  </si>
  <si>
    <t>بانک صادرات ایران</t>
  </si>
  <si>
    <t>بانک‌اقتصادنوین‌</t>
  </si>
  <si>
    <t>بیمه اتکایی امین</t>
  </si>
  <si>
    <t>پالایش نفت اصفهان</t>
  </si>
  <si>
    <t>پالایش نفت بندرعباس</t>
  </si>
  <si>
    <t>پالایش نفت تبریز</t>
  </si>
  <si>
    <t>پالایش نفت تهران</t>
  </si>
  <si>
    <t>پالایش نفت شیراز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</si>
  <si>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</si>
  <si>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</si>
  <si>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</si>
  <si>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</si>
  <si>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</si>
  <si>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زاگرس</t>
  </si>
  <si>
    <t>پتروشیمی غدیر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</si>
  <si>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</si>
  <si>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</si>
  <si>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</si>
  <si>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</si>
  <si>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</si>
  <si>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پلیمر آریا ساسول</t>
  </si>
  <si>
    <t>تامین سرمایه لوتوس پارسیان</t>
  </si>
  <si>
    <t>تامین سرمایه نوین</t>
  </si>
  <si>
    <t>تراکتورسازی‌ایران‌</t>
  </si>
  <si>
    <t>تمام سکه طرح جدید 0110 صادرات</t>
  </si>
  <si>
    <t>تمام سکه طرح جدید0211ملت</t>
  </si>
  <si>
    <t>تمام سکه طرح جدید0312 رفاه</t>
  </si>
  <si>
    <t>توسعه‌معادن‌وفلزات‌</t>
  </si>
  <si>
    <t>تولیدی‌مهرام‌</t>
  </si>
  <si>
    <t>ح . بیمه اتکایی امین</t>
  </si>
  <si>
    <t>ح . سرمایه‌گذاری‌ سپه‌</t>
  </si>
  <si>
    <t>ح . واسپاری ملت</t>
  </si>
  <si>
    <t>ح . کارخانجات‌داروپخش</t>
  </si>
  <si>
    <t>حفاری شمال</t>
  </si>
  <si>
    <t>حمل و نقل گهرترابر سیرجان</t>
  </si>
  <si>
    <t>داروسازی‌ ابوریحان‌</t>
  </si>
  <si>
    <t>دوده‌ صنعتی‌ پارس‌</t>
  </si>
  <si>
    <t>ذوب آهن اصفهان</t>
  </si>
  <si>
    <t>سپنتا</t>
  </si>
  <si>
    <t>سخت آژند</t>
  </si>
  <si>
    <t>سرما آفرین‌</t>
  </si>
  <si>
    <t>سرمایه گذاری تامین اجتماعی</t>
  </si>
  <si>
    <t>سرمایه گذاری صبا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</si>
  <si>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</si>
  <si>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</si>
  <si>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</si>
  <si>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</si>
  <si>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</si>
  <si>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</si>
  <si>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 ساوه</t>
  </si>
  <si>
    <t>سیمان‌ کرمان‌</t>
  </si>
  <si>
    <t>سیمان‌ارومیه‌</t>
  </si>
  <si>
    <t>سیمان‌غرب‌</t>
  </si>
  <si>
    <t>سیمان‌مازندران‌</t>
  </si>
  <si>
    <t>سیمان‌هگمتان‌</t>
  </si>
  <si>
    <t>شرکت آهن و فولاد ارفع</t>
  </si>
  <si>
    <t>شرکت ارتباطات سیار ایران</t>
  </si>
  <si>
    <t>شرکت بهمن لیزینگ</t>
  </si>
  <si>
    <t>شرکت س استان کردستان</t>
  </si>
  <si>
    <t>شرکت کی بی سی</t>
  </si>
  <si>
    <t>صنایع پتروشیمی خلیج فارس</t>
  </si>
  <si>
    <t>صنعتی دوده فام</t>
  </si>
  <si>
    <t>غلتک سازان سپاهان</t>
  </si>
  <si>
    <t>فجر انرژی خلیج فارس</t>
  </si>
  <si>
    <t>فرآورده‌های‌نسوزآذر</t>
  </si>
  <si>
    <t>فرآوری زغال سنگ پروده طبس</t>
  </si>
  <si>
    <t>فروسیلیس‌ ایران‌</t>
  </si>
  <si>
    <t>فولاد  خوزستان</t>
  </si>
  <si>
    <t>فولاد امیرکبیرکاشان</t>
  </si>
  <si>
    <t>فولاد مبارکه اصفهان</t>
  </si>
  <si>
    <t>گ.س.وت.ص.پتروشیمی خلیج فارس</t>
  </si>
  <si>
    <t>گروه مدیریت سرمایه گذاری امید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</si>
  <si>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</si>
  <si>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</si>
  <si>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</si>
  <si>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</si>
  <si>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معدنی و صنعتی گل گهر</t>
  </si>
  <si>
    <t>معدنی‌وصنعتی‌چادرملو</t>
  </si>
  <si>
    <t>ملی‌ صنایع‌ مس‌ ایران‌</t>
  </si>
  <si>
    <t>نفت ایرانول</t>
  </si>
  <si>
    <t>نفت پاسارگاد</t>
  </si>
  <si>
    <t>نفت‌ بهران‌</t>
  </si>
  <si>
    <t>نیروترانس‌</t>
  </si>
  <si>
    <t>کالسیمین‌</t>
  </si>
  <si>
    <t>ح . تامین سرمایه لوتوس پارسیان</t>
  </si>
  <si>
    <t>صنایع گلدیران</t>
  </si>
  <si>
    <t>کارخانجات‌داروپخش‌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</si>
  <si>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</si>
  <si>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</si>
  <si>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</si>
  <si>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</si>
  <si>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</si>
  <si>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</si>
  <si>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</si>
  <si>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</si>
  <si>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</si>
  <si>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اسنادخزانه-م18بودجه98-010614</t>
  </si>
  <si>
    <t>بله</t>
  </si>
  <si>
    <t>1398/11/12</t>
  </si>
  <si>
    <t>1401/06/14</t>
  </si>
  <si>
    <t>اسنادخزانه-م1بودجه99-010621</t>
  </si>
  <si>
    <t>1399/09/01</t>
  </si>
  <si>
    <t>1401/06/21</t>
  </si>
  <si>
    <t>اسنادخزانه-م2بودجه99-011019</t>
  </si>
  <si>
    <t>1399/06/19</t>
  </si>
  <si>
    <t>1401/10/19</t>
  </si>
  <si>
    <t>اسنادخزانه-م3بودجه99-011110</t>
  </si>
  <si>
    <t>1399/06/22</t>
  </si>
  <si>
    <t>1401/11/10</t>
  </si>
  <si>
    <t>اسنادخزانه-م4بودجه99-011215</t>
  </si>
  <si>
    <t>1399/07/23</t>
  </si>
  <si>
    <t>1401/12/15</t>
  </si>
  <si>
    <t>اسنادخزانه-م5بودجه99-020218</t>
  </si>
  <si>
    <t>1399/09/05</t>
  </si>
  <si>
    <t>1402/02/18</t>
  </si>
  <si>
    <t>مرابحه عام دولت104-ش.خ020303</t>
  </si>
  <si>
    <t>1401/03/03</t>
  </si>
  <si>
    <t>1402/03/03</t>
  </si>
  <si>
    <t>مرابحه عام دولت105-ش.خ030503</t>
  </si>
  <si>
    <t>1403/05/03</t>
  </si>
  <si>
    <t>مرابحه عام دولت107-ش.خ030724</t>
  </si>
  <si>
    <t>1401/03/24</t>
  </si>
  <si>
    <t>1403/07/24</t>
  </si>
  <si>
    <t>مرابحه عام دولت3-ش.خ0211</t>
  </si>
  <si>
    <t>1399/03/13</t>
  </si>
  <si>
    <t>1402/11/13</t>
  </si>
  <si>
    <t>منفعت دولت5-ش.خاص کاردان0108</t>
  </si>
  <si>
    <t>1398/08/18</t>
  </si>
  <si>
    <t>1401/08/18</t>
  </si>
  <si>
    <t>منفعت دولتی4-شرایط خاص14010729</t>
  </si>
  <si>
    <t>1398/07/29</t>
  </si>
  <si>
    <t>1401/07/29</t>
  </si>
  <si>
    <t>اسنادخزانه-م6بودجه99-020321</t>
  </si>
  <si>
    <t>1399/08/27</t>
  </si>
  <si>
    <t>1402/03/21</t>
  </si>
  <si>
    <t>مرابحه عام دولت86-ش.خ020404</t>
  </si>
  <si>
    <t>1400/03/04</t>
  </si>
  <si>
    <t>1402/04/04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</si>
  <si>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</si>
  <si>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</si>
  <si>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</si>
  <si>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</si>
  <si>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</si>
  <si>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</si>
  <si>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</si>
  <si>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</si>
  <si>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</si>
  <si>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</si>
  <si>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</si>
  <si>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</si>
  <si>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</si>
  <si>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بانک پاسارگاد هفت تیر</t>
  </si>
  <si>
    <t>207-8100-15522155-1</t>
  </si>
  <si>
    <t>1399/06/25</t>
  </si>
  <si>
    <t xml:space="preserve">بانک خاورمیانه ظفر </t>
  </si>
  <si>
    <t>1009-10-807-07074689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</si>
  <si>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</si>
  <si>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</si>
  <si>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</si>
  <si>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</si>
  <si>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</si>
  <si>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</si>
  <si>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</si>
  <si>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</si>
  <si>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</si>
  <si>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</si>
  <si>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دولت61-ش.خ0309</t>
  </si>
  <si>
    <t>1403/09/26</t>
  </si>
  <si>
    <t>مرابحه عام دولت4-ش.خ 0009</t>
  </si>
  <si>
    <t>1400/09/12</t>
  </si>
  <si>
    <t>مرابحه عام دولت3-ش.خ 0104</t>
  </si>
  <si>
    <t>1401/04/03</t>
  </si>
  <si>
    <t>مرابحه عام دولت3-ش.خ 0103</t>
  </si>
  <si>
    <t>منفعت صبا اروند ملت 14001222</t>
  </si>
  <si>
    <t>1400/12/22</t>
  </si>
  <si>
    <t>صکوک اجاره مخابرات-3 ماهه 16%</t>
  </si>
  <si>
    <t>1401/02/30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</si>
  <si>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</si>
  <si>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</si>
  <si>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</si>
  <si>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</si>
  <si>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</si>
  <si>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</si>
  <si>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1401/04/11</t>
  </si>
  <si>
    <t>1401/03/04</t>
  </si>
  <si>
    <t>1401/03/28</t>
  </si>
  <si>
    <t>1401/04/25</t>
  </si>
  <si>
    <t>1401/04/21</t>
  </si>
  <si>
    <t>1400/11/25</t>
  </si>
  <si>
    <t>1401/05/13</t>
  </si>
  <si>
    <t>1401/04/29</t>
  </si>
  <si>
    <t>1401/04/30</t>
  </si>
  <si>
    <t>1400/12/23</t>
  </si>
  <si>
    <t>1401/04/22</t>
  </si>
  <si>
    <t>1401/04/02</t>
  </si>
  <si>
    <t>1401/02/29</t>
  </si>
  <si>
    <t>1401/04/16</t>
  </si>
  <si>
    <t>1401/03/08</t>
  </si>
  <si>
    <t>1401/02/28</t>
  </si>
  <si>
    <t>1401/02/19</t>
  </si>
  <si>
    <t>1401/02/25</t>
  </si>
  <si>
    <t>1400/12/24</t>
  </si>
  <si>
    <t>1401/02/10</t>
  </si>
  <si>
    <t>1400/12/21</t>
  </si>
  <si>
    <t>1401/04/18</t>
  </si>
  <si>
    <t>1401/05/11</t>
  </si>
  <si>
    <t>1401/04/26</t>
  </si>
  <si>
    <t>1401/03/31</t>
  </si>
  <si>
    <t>1400/08/06</t>
  </si>
  <si>
    <t>1401/05/25</t>
  </si>
  <si>
    <t>1400/10/29</t>
  </si>
  <si>
    <t>1400/10/06</t>
  </si>
  <si>
    <t>صنایع پتروشیمی کرمانشاه</t>
  </si>
  <si>
    <t>1401/04/15</t>
  </si>
  <si>
    <t>1401/04/20</t>
  </si>
  <si>
    <t>1401/04/14</t>
  </si>
  <si>
    <t>1401/03/22</t>
  </si>
  <si>
    <t>1401/01/31</t>
  </si>
  <si>
    <t>1401/02/17</t>
  </si>
  <si>
    <t>1401/06/16</t>
  </si>
  <si>
    <t>1401/04/12</t>
  </si>
  <si>
    <t>1401/04/06</t>
  </si>
  <si>
    <t>1400/12/18</t>
  </si>
  <si>
    <t>1401/03/09</t>
  </si>
  <si>
    <t>1401/05/22</t>
  </si>
  <si>
    <t>1401/02/26</t>
  </si>
  <si>
    <t>شیرپاستوریزه پگاه گیلان</t>
  </si>
  <si>
    <t>1401/02/21</t>
  </si>
  <si>
    <t>1401/03/29</t>
  </si>
  <si>
    <t>1401/01/30</t>
  </si>
  <si>
    <t>1401/03/18</t>
  </si>
  <si>
    <t>1401/04/01</t>
  </si>
  <si>
    <t>1400/10/30</t>
  </si>
  <si>
    <t>بهای فروش</t>
  </si>
  <si>
    <t>ارزش دفتری</t>
  </si>
  <si>
    <t>سود و زیان ناشی از تغییر قیمت</t>
  </si>
  <si>
    <t>سود و زیان ناشی از فروش</t>
  </si>
  <si>
    <t>ح . توسعه‌معادن‌وفلزات‌</t>
  </si>
  <si>
    <t>ح . معدنی و صنعتی گل گهر</t>
  </si>
  <si>
    <t>ح . سیمان‌ارومیه‌</t>
  </si>
  <si>
    <t>ریل پرداز نو آفرین</t>
  </si>
  <si>
    <t>ح.گروه مدیریت سرمایه گذار امید</t>
  </si>
  <si>
    <t>ح.سرمایه گذاری صندوق بازنشستگی</t>
  </si>
  <si>
    <t>ح . صنایع‌خاک‌چینی‌ایران‌</t>
  </si>
  <si>
    <t>فولاد خراسان</t>
  </si>
  <si>
    <t>ح . غلتک سازان سپاهان</t>
  </si>
  <si>
    <t>صنایع چوب خزر کاسپین</t>
  </si>
  <si>
    <t>شرکت صنایع غذایی مینو شرق</t>
  </si>
  <si>
    <t>ح . پخش هجرت</t>
  </si>
  <si>
    <t>ح. شرکت کی بی سی</t>
  </si>
  <si>
    <t>ح . سرمایه گذاری صبا تامین</t>
  </si>
  <si>
    <t>س. و خدمات مدیریت صند. ب کشوری</t>
  </si>
  <si>
    <t>تمام سکه طرح جدید0012رفاه</t>
  </si>
  <si>
    <t>تمام سکه طرح جدید0012صادرات</t>
  </si>
  <si>
    <t>تمام سکه طرح جدید0111آینده</t>
  </si>
  <si>
    <t>تمام سکه طرح جدید0112سامان</t>
  </si>
  <si>
    <t>صندوق طلای عیار مفید</t>
  </si>
  <si>
    <t>اختیارخ شپنا-5139-1401/02/25</t>
  </si>
  <si>
    <t>اختیارخ شپنا-5873-1401/02/25</t>
  </si>
  <si>
    <t>اختیارخ شپنا-4405-1401/02/25</t>
  </si>
  <si>
    <t>اختیارخ شپنا-3671-1401/02/25</t>
  </si>
  <si>
    <t>ح. پالایش نفت تبریز</t>
  </si>
  <si>
    <t>ح . فجر انرژی خلیج فارس</t>
  </si>
  <si>
    <t>واسپاری ملت</t>
  </si>
  <si>
    <t>سپید ماکیان</t>
  </si>
  <si>
    <t>مدیریت صنعت شوینده ت.ص.بهشهر</t>
  </si>
  <si>
    <t>آریان کیمیا تک</t>
  </si>
  <si>
    <t>ح . دوده‌ صنعتی‌ پارس‌</t>
  </si>
  <si>
    <t>اسنادخزانه-م10بودجه98-001006</t>
  </si>
  <si>
    <t>اسنادخزانه-م11بودجه98-001013</t>
  </si>
  <si>
    <t>اسنادخزانه-م23بودجه97-000824</t>
  </si>
  <si>
    <t>اسنادخزانه-م9بودجه98-000923</t>
  </si>
  <si>
    <t>اسنادخزانه-م15بودجه98-010406</t>
  </si>
  <si>
    <t>اسنادخزانه-م13بودجه98-010219</t>
  </si>
  <si>
    <t>اسنادخزانه-م17بودجه99-010226</t>
  </si>
  <si>
    <t>اسنادخزانه-م14بودجه98-010318</t>
  </si>
  <si>
    <t>اسنادخزانه-م12بودجه98-001111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</si>
  <si>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</si>
  <si>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</si>
  <si>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</si>
  <si>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</si>
  <si>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</si>
  <si>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</si>
  <si>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</si>
  <si>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</si>
  <si>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</si>
  <si>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</si>
  <si>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</si>
  <si>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</si>
  <si>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</si>
  <si>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</si>
  <si>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</si>
  <si>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</si>
  <si>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</si>
  <si>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1401/06/01</t>
  </si>
  <si>
    <t>-</t>
  </si>
  <si>
    <t>سود سهام شرکت استان کردسنتان</t>
  </si>
  <si>
    <t>سود سهام شرکت پتروشيمي اروميه</t>
  </si>
  <si>
    <t xml:space="preserve"> شرکت استان کردسنتان</t>
  </si>
  <si>
    <t>سایر</t>
  </si>
  <si>
    <t>از ابتدای سال مالی</t>
  </si>
  <si>
    <t xml:space="preserve">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</si>
</sst>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name val="Calibri"/>
    </font>
    <font>
      <sz val="11"/>
      <name val="Calibri"/>
      <family val="2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7" fontId="2" fillId="0" borderId="0" xfId="1" applyNumberFormat="1" applyFont="1" applyAlignment="1">
      <alignment horizontal="center"/>
    </xf>
    <xf numFmtId="37" fontId="2" fillId="0" borderId="2" xfId="1" applyNumberFormat="1" applyFont="1" applyBorder="1" applyAlignment="1">
      <alignment horizontal="center"/>
    </xf>
    <xf numFmtId="37" fontId="2" fillId="0" borderId="0" xfId="1" applyNumberFormat="1" applyFont="1" applyBorder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37" fontId="2" fillId="0" borderId="0" xfId="0" applyNumberFormat="1" applyFont="1"/>
    <xf numFmtId="0" fontId="2" fillId="0" borderId="2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37" fontId="2" fillId="0" borderId="0" xfId="1" applyNumberFormat="1" applyFont="1" applyFill="1" applyAlignment="1">
      <alignment horizontal="center"/>
    </xf>
    <xf numFmtId="37" fontId="2" fillId="0" borderId="2" xfId="0" applyNumberFormat="1" applyFont="1" applyBorder="1"/>
    <xf numFmtId="0" fontId="2" fillId="0" borderId="0" xfId="0" applyFont="1" applyAlignment="1">
      <alignment horizontal="center" vertical="center"/>
    </xf>
    <xf numFmtId="164" fontId="2" fillId="0" borderId="0" xfId="1" applyNumberFormat="1" applyFont="1" applyFill="1"/>
    <xf numFmtId="164" fontId="2" fillId="0" borderId="0" xfId="0" applyNumberFormat="1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32</xdr:row>
          <xdr:rowOff>123825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33F7E116-8276-B66D-2926-6746780F35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3F6FC-CC15-47BE-8B47-B5F3BC641F1D}">
  <dimension ref="A1"/>
  <sheetViews>
    <sheetView rightToLeft="1" view="pageBreakPreview" zoomScale="60" zoomScaleNormal="100" workbookViewId="0"/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3073" r:id="rId4">
          <objectPr defaultSize="0" r:id="rId5">
            <anchor moveWithCells="1">
              <from>
                <xdr:col>0</xdr:col>
                <xdr:colOff>9525</xdr:colOff>
                <xdr:row>0</xdr:row>
                <xdr:rowOff>0</xdr:rowOff>
              </from>
              <to>
                <xdr:col>10</xdr:col>
                <xdr:colOff>238125</xdr:colOff>
                <xdr:row>32</xdr:row>
                <xdr:rowOff>123825</xdr:rowOff>
              </to>
            </anchor>
          </objectPr>
        </oleObject>
      </mc:Choice>
      <mc:Fallback>
        <oleObject progId="Document" shapeId="3073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22"/>
  <sheetViews>
    <sheetView rightToLeft="1" workbookViewId="0">
      <selection activeCell="U118" sqref="U118"/>
    </sheetView>
  </sheetViews>
  <sheetFormatPr defaultRowHeight="24"/>
  <cols>
    <col min="1" max="1" width="34.42578125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21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18.1406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 ht="24.75">
      <c r="A3" s="24" t="s">
        <v>173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1" ht="24.7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</row>
    <row r="6" spans="1:21" ht="24.75">
      <c r="A6" s="24" t="s">
        <v>3</v>
      </c>
      <c r="C6" s="23" t="s">
        <v>175</v>
      </c>
      <c r="D6" s="23" t="s">
        <v>175</v>
      </c>
      <c r="E6" s="23" t="s">
        <v>175</v>
      </c>
      <c r="F6" s="23" t="s">
        <v>175</v>
      </c>
      <c r="G6" s="23" t="s">
        <v>175</v>
      </c>
      <c r="H6" s="23" t="s">
        <v>175</v>
      </c>
      <c r="I6" s="23" t="s">
        <v>175</v>
      </c>
      <c r="J6" s="23" t="s">
        <v>175</v>
      </c>
      <c r="K6" s="23" t="s">
        <v>175</v>
      </c>
      <c r="M6" s="23" t="s">
        <v>176</v>
      </c>
      <c r="N6" s="23" t="s">
        <v>176</v>
      </c>
      <c r="O6" s="23" t="s">
        <v>176</v>
      </c>
      <c r="P6" s="23" t="s">
        <v>176</v>
      </c>
      <c r="Q6" s="23" t="s">
        <v>176</v>
      </c>
      <c r="R6" s="23" t="s">
        <v>176</v>
      </c>
      <c r="S6" s="23" t="s">
        <v>176</v>
      </c>
      <c r="T6" s="23" t="s">
        <v>176</v>
      </c>
      <c r="U6" s="23" t="s">
        <v>176</v>
      </c>
    </row>
    <row r="7" spans="1:21" ht="24.75">
      <c r="A7" s="23" t="s">
        <v>3</v>
      </c>
      <c r="C7" s="23" t="s">
        <v>294</v>
      </c>
      <c r="E7" s="23" t="s">
        <v>295</v>
      </c>
      <c r="G7" s="23" t="s">
        <v>296</v>
      </c>
      <c r="I7" s="23" t="s">
        <v>161</v>
      </c>
      <c r="K7" s="23" t="s">
        <v>297</v>
      </c>
      <c r="M7" s="23" t="s">
        <v>294</v>
      </c>
      <c r="O7" s="23" t="s">
        <v>295</v>
      </c>
      <c r="Q7" s="23" t="s">
        <v>296</v>
      </c>
      <c r="S7" s="23" t="s">
        <v>161</v>
      </c>
      <c r="U7" s="23" t="s">
        <v>297</v>
      </c>
    </row>
    <row r="8" spans="1:21">
      <c r="A8" s="1" t="s">
        <v>94</v>
      </c>
      <c r="C8" s="14">
        <v>0</v>
      </c>
      <c r="D8" s="14"/>
      <c r="E8" s="14">
        <v>-5586222120</v>
      </c>
      <c r="F8" s="14"/>
      <c r="G8" s="14">
        <v>-236392784</v>
      </c>
      <c r="H8" s="14"/>
      <c r="I8" s="14">
        <f>C8+E8+G8</f>
        <v>-5822614904</v>
      </c>
      <c r="J8" s="14"/>
      <c r="K8" s="8">
        <v>2.6983013401547039E-2</v>
      </c>
      <c r="L8" s="14"/>
      <c r="M8" s="14">
        <v>12764756680</v>
      </c>
      <c r="N8" s="14"/>
      <c r="O8" s="14">
        <v>-13601102634</v>
      </c>
      <c r="P8" s="14"/>
      <c r="Q8" s="14">
        <v>4027625084</v>
      </c>
      <c r="R8" s="14"/>
      <c r="S8" s="14">
        <f>M8+O8+Q8</f>
        <v>3191279130</v>
      </c>
      <c r="T8" s="14"/>
      <c r="U8" s="8">
        <f>S8/$S$121</f>
        <v>-1.4597630701322514E-2</v>
      </c>
    </row>
    <row r="9" spans="1:21">
      <c r="A9" s="1" t="s">
        <v>69</v>
      </c>
      <c r="C9" s="14">
        <v>0</v>
      </c>
      <c r="D9" s="14"/>
      <c r="E9" s="14">
        <v>-3608269759</v>
      </c>
      <c r="F9" s="14"/>
      <c r="G9" s="14">
        <v>3873338181</v>
      </c>
      <c r="H9" s="14"/>
      <c r="I9" s="14">
        <f t="shared" ref="I9:I72" si="0">C9+E9+G9</f>
        <v>265068422</v>
      </c>
      <c r="J9" s="14"/>
      <c r="K9" s="8">
        <v>-1.2283733169850255E-3</v>
      </c>
      <c r="L9" s="14"/>
      <c r="M9" s="14">
        <v>11416524136</v>
      </c>
      <c r="N9" s="14"/>
      <c r="O9" s="14">
        <v>17511736461</v>
      </c>
      <c r="P9" s="14"/>
      <c r="Q9" s="14">
        <v>3873338181</v>
      </c>
      <c r="R9" s="14"/>
      <c r="S9" s="14">
        <f t="shared" ref="S9:S72" si="1">M9+O9+Q9</f>
        <v>32801598778</v>
      </c>
      <c r="T9" s="14"/>
      <c r="U9" s="8">
        <f t="shared" ref="U9:U72" si="2">S9/$S$121</f>
        <v>-0.15004191293482869</v>
      </c>
    </row>
    <row r="10" spans="1:21">
      <c r="A10" s="1" t="s">
        <v>51</v>
      </c>
      <c r="C10" s="14">
        <v>0</v>
      </c>
      <c r="D10" s="14"/>
      <c r="E10" s="14">
        <v>9352680074</v>
      </c>
      <c r="F10" s="14"/>
      <c r="G10" s="14">
        <v>306417</v>
      </c>
      <c r="H10" s="14"/>
      <c r="I10" s="14">
        <f t="shared" si="0"/>
        <v>9352986491</v>
      </c>
      <c r="J10" s="14"/>
      <c r="K10" s="8">
        <v>-4.3343371318918571E-2</v>
      </c>
      <c r="L10" s="14"/>
      <c r="M10" s="14">
        <v>709891695</v>
      </c>
      <c r="N10" s="14"/>
      <c r="O10" s="14">
        <v>23815967879</v>
      </c>
      <c r="P10" s="14"/>
      <c r="Q10" s="14">
        <v>8002651921</v>
      </c>
      <c r="R10" s="14"/>
      <c r="S10" s="14">
        <f t="shared" si="1"/>
        <v>32528511495</v>
      </c>
      <c r="T10" s="14"/>
      <c r="U10" s="8">
        <f t="shared" si="2"/>
        <v>-0.14879275009319987</v>
      </c>
    </row>
    <row r="11" spans="1:21">
      <c r="A11" s="1" t="s">
        <v>50</v>
      </c>
      <c r="C11" s="14">
        <v>0</v>
      </c>
      <c r="D11" s="14"/>
      <c r="E11" s="14">
        <v>1550149746</v>
      </c>
      <c r="F11" s="14"/>
      <c r="G11" s="14">
        <v>-232408962</v>
      </c>
      <c r="H11" s="14"/>
      <c r="I11" s="14">
        <f t="shared" si="0"/>
        <v>1317740784</v>
      </c>
      <c r="J11" s="14"/>
      <c r="K11" s="8">
        <v>-6.1066407139532004E-3</v>
      </c>
      <c r="L11" s="14"/>
      <c r="M11" s="14">
        <v>12817539807</v>
      </c>
      <c r="N11" s="14"/>
      <c r="O11" s="14">
        <v>-37840572655</v>
      </c>
      <c r="P11" s="14"/>
      <c r="Q11" s="14">
        <v>-908321733</v>
      </c>
      <c r="R11" s="14"/>
      <c r="S11" s="14">
        <f t="shared" si="1"/>
        <v>-25931354581</v>
      </c>
      <c r="T11" s="14"/>
      <c r="U11" s="8">
        <f t="shared" si="2"/>
        <v>0.11861586603315576</v>
      </c>
    </row>
    <row r="12" spans="1:21">
      <c r="A12" s="1" t="s">
        <v>88</v>
      </c>
      <c r="C12" s="14">
        <v>0</v>
      </c>
      <c r="D12" s="14"/>
      <c r="E12" s="14">
        <v>-1397702467</v>
      </c>
      <c r="F12" s="14"/>
      <c r="G12" s="14">
        <v>-2822014523</v>
      </c>
      <c r="H12" s="14"/>
      <c r="I12" s="14">
        <f t="shared" si="0"/>
        <v>-4219716990</v>
      </c>
      <c r="J12" s="14"/>
      <c r="K12" s="8">
        <v>1.9554904792636402E-2</v>
      </c>
      <c r="L12" s="14"/>
      <c r="M12" s="14">
        <v>20391748420</v>
      </c>
      <c r="N12" s="14"/>
      <c r="O12" s="14">
        <v>-4000973555</v>
      </c>
      <c r="P12" s="14"/>
      <c r="Q12" s="14">
        <v>12724545826</v>
      </c>
      <c r="R12" s="14"/>
      <c r="S12" s="14">
        <f t="shared" si="1"/>
        <v>29115320691</v>
      </c>
      <c r="T12" s="14"/>
      <c r="U12" s="8">
        <f t="shared" si="2"/>
        <v>-0.13318004533116232</v>
      </c>
    </row>
    <row r="13" spans="1:21">
      <c r="A13" s="1" t="s">
        <v>38</v>
      </c>
      <c r="C13" s="14">
        <v>0</v>
      </c>
      <c r="D13" s="14"/>
      <c r="E13" s="14">
        <v>-9473527119</v>
      </c>
      <c r="F13" s="14"/>
      <c r="G13" s="14">
        <v>1138975598</v>
      </c>
      <c r="H13" s="14"/>
      <c r="I13" s="14">
        <f t="shared" si="0"/>
        <v>-8334551521</v>
      </c>
      <c r="J13" s="14"/>
      <c r="K13" s="8">
        <v>3.8623765970257143E-2</v>
      </c>
      <c r="L13" s="14"/>
      <c r="M13" s="14">
        <v>4239999200</v>
      </c>
      <c r="N13" s="14"/>
      <c r="O13" s="14">
        <v>3518157948</v>
      </c>
      <c r="P13" s="14"/>
      <c r="Q13" s="14">
        <v>4875367821</v>
      </c>
      <c r="R13" s="14"/>
      <c r="S13" s="14">
        <f t="shared" si="1"/>
        <v>12633524969</v>
      </c>
      <c r="T13" s="14"/>
      <c r="U13" s="8">
        <f t="shared" si="2"/>
        <v>-5.7788593363626885E-2</v>
      </c>
    </row>
    <row r="14" spans="1:21">
      <c r="A14" s="1" t="s">
        <v>55</v>
      </c>
      <c r="C14" s="14">
        <v>0</v>
      </c>
      <c r="D14" s="14"/>
      <c r="E14" s="14">
        <v>-2591017789</v>
      </c>
      <c r="F14" s="14"/>
      <c r="G14" s="14">
        <v>10636500710</v>
      </c>
      <c r="H14" s="14"/>
      <c r="I14" s="14">
        <f t="shared" si="0"/>
        <v>8045482921</v>
      </c>
      <c r="J14" s="14"/>
      <c r="K14" s="8">
        <v>-3.7284171640842009E-2</v>
      </c>
      <c r="L14" s="14"/>
      <c r="M14" s="14">
        <v>25648406863</v>
      </c>
      <c r="N14" s="14"/>
      <c r="O14" s="14">
        <v>11741502919</v>
      </c>
      <c r="P14" s="14"/>
      <c r="Q14" s="14">
        <v>24115231276</v>
      </c>
      <c r="R14" s="14"/>
      <c r="S14" s="14">
        <f t="shared" si="1"/>
        <v>61505141058</v>
      </c>
      <c r="T14" s="14"/>
      <c r="U14" s="8">
        <f t="shared" si="2"/>
        <v>-0.28133839091581836</v>
      </c>
    </row>
    <row r="15" spans="1:21">
      <c r="A15" s="1" t="s">
        <v>63</v>
      </c>
      <c r="C15" s="14">
        <v>0</v>
      </c>
      <c r="D15" s="14"/>
      <c r="E15" s="14">
        <v>-698130225</v>
      </c>
      <c r="F15" s="14"/>
      <c r="G15" s="14">
        <v>658368445</v>
      </c>
      <c r="H15" s="14"/>
      <c r="I15" s="14">
        <f t="shared" si="0"/>
        <v>-39761780</v>
      </c>
      <c r="J15" s="14"/>
      <c r="K15" s="8">
        <v>1.8426302620018936E-4</v>
      </c>
      <c r="L15" s="14"/>
      <c r="M15" s="14">
        <v>4294390539</v>
      </c>
      <c r="N15" s="14"/>
      <c r="O15" s="14">
        <v>-3042293944</v>
      </c>
      <c r="P15" s="14"/>
      <c r="Q15" s="14">
        <v>12305205092</v>
      </c>
      <c r="R15" s="14"/>
      <c r="S15" s="14">
        <f t="shared" si="1"/>
        <v>13557301687</v>
      </c>
      <c r="T15" s="14"/>
      <c r="U15" s="8">
        <f t="shared" si="2"/>
        <v>-6.2014156478140077E-2</v>
      </c>
    </row>
    <row r="16" spans="1:21">
      <c r="A16" s="1" t="s">
        <v>54</v>
      </c>
      <c r="C16" s="14">
        <v>0</v>
      </c>
      <c r="D16" s="14"/>
      <c r="E16" s="14">
        <v>-1325223843</v>
      </c>
      <c r="F16" s="14"/>
      <c r="G16" s="14">
        <v>283210952</v>
      </c>
      <c r="H16" s="14"/>
      <c r="I16" s="14">
        <f t="shared" si="0"/>
        <v>-1042012891</v>
      </c>
      <c r="J16" s="14"/>
      <c r="K16" s="8">
        <v>4.8288695484776604E-3</v>
      </c>
      <c r="L16" s="14"/>
      <c r="M16" s="14">
        <v>670796435</v>
      </c>
      <c r="N16" s="14"/>
      <c r="O16" s="14">
        <v>-418639578</v>
      </c>
      <c r="P16" s="14"/>
      <c r="Q16" s="14">
        <v>720100170</v>
      </c>
      <c r="R16" s="14"/>
      <c r="S16" s="14">
        <f t="shared" si="1"/>
        <v>972257027</v>
      </c>
      <c r="T16" s="14"/>
      <c r="U16" s="8">
        <f t="shared" si="2"/>
        <v>-4.4473229851604212E-3</v>
      </c>
    </row>
    <row r="17" spans="1:21">
      <c r="A17" s="1" t="s">
        <v>99</v>
      </c>
      <c r="C17" s="14">
        <v>0</v>
      </c>
      <c r="D17" s="14"/>
      <c r="E17" s="14">
        <v>-11323854275</v>
      </c>
      <c r="F17" s="14"/>
      <c r="G17" s="14">
        <v>12156663842</v>
      </c>
      <c r="H17" s="14"/>
      <c r="I17" s="14">
        <f t="shared" si="0"/>
        <v>832809567</v>
      </c>
      <c r="J17" s="14"/>
      <c r="K17" s="8">
        <v>-3.8593848430298985E-3</v>
      </c>
      <c r="L17" s="14"/>
      <c r="M17" s="14">
        <v>2206205411</v>
      </c>
      <c r="N17" s="14"/>
      <c r="O17" s="14">
        <v>65163981</v>
      </c>
      <c r="P17" s="14"/>
      <c r="Q17" s="14">
        <v>15200655672</v>
      </c>
      <c r="R17" s="14"/>
      <c r="S17" s="14">
        <f t="shared" si="1"/>
        <v>17472025064</v>
      </c>
      <c r="T17" s="14"/>
      <c r="U17" s="8">
        <f t="shared" si="2"/>
        <v>-7.9920984376105911E-2</v>
      </c>
    </row>
    <row r="18" spans="1:21">
      <c r="A18" s="1" t="s">
        <v>97</v>
      </c>
      <c r="C18" s="14">
        <v>0</v>
      </c>
      <c r="D18" s="14"/>
      <c r="E18" s="14">
        <v>-103987016</v>
      </c>
      <c r="F18" s="14"/>
      <c r="G18" s="14">
        <v>-987833812</v>
      </c>
      <c r="H18" s="14"/>
      <c r="I18" s="14">
        <f t="shared" si="0"/>
        <v>-1091820828</v>
      </c>
      <c r="J18" s="14"/>
      <c r="K18" s="8">
        <v>5.0596882190806457E-3</v>
      </c>
      <c r="L18" s="14"/>
      <c r="M18" s="14">
        <v>9211399217</v>
      </c>
      <c r="N18" s="14"/>
      <c r="O18" s="14">
        <v>-21395790170</v>
      </c>
      <c r="P18" s="14"/>
      <c r="Q18" s="14">
        <v>-4641578442</v>
      </c>
      <c r="R18" s="14"/>
      <c r="S18" s="14">
        <f t="shared" si="1"/>
        <v>-16825969395</v>
      </c>
      <c r="T18" s="14"/>
      <c r="U18" s="8">
        <f t="shared" si="2"/>
        <v>7.6965779994294964E-2</v>
      </c>
    </row>
    <row r="19" spans="1:21">
      <c r="A19" s="1" t="s">
        <v>74</v>
      </c>
      <c r="C19" s="14">
        <v>0</v>
      </c>
      <c r="D19" s="14"/>
      <c r="E19" s="14">
        <v>-1803523634</v>
      </c>
      <c r="F19" s="14"/>
      <c r="G19" s="14">
        <v>38902007</v>
      </c>
      <c r="H19" s="14"/>
      <c r="I19" s="14">
        <f t="shared" si="0"/>
        <v>-1764621627</v>
      </c>
      <c r="J19" s="14"/>
      <c r="K19" s="8">
        <v>8.1775645126883605E-3</v>
      </c>
      <c r="L19" s="14"/>
      <c r="M19" s="14">
        <v>1498584716</v>
      </c>
      <c r="N19" s="14"/>
      <c r="O19" s="14">
        <v>4007237810</v>
      </c>
      <c r="P19" s="14"/>
      <c r="Q19" s="14">
        <v>61875658</v>
      </c>
      <c r="R19" s="14"/>
      <c r="S19" s="14">
        <f t="shared" si="1"/>
        <v>5567698184</v>
      </c>
      <c r="T19" s="14"/>
      <c r="U19" s="8">
        <f t="shared" si="2"/>
        <v>-2.5467907580511772E-2</v>
      </c>
    </row>
    <row r="20" spans="1:21">
      <c r="A20" s="1" t="s">
        <v>92</v>
      </c>
      <c r="C20" s="14">
        <v>0</v>
      </c>
      <c r="D20" s="14"/>
      <c r="E20" s="14">
        <v>-5851407416</v>
      </c>
      <c r="F20" s="14"/>
      <c r="G20" s="14">
        <v>-17402322</v>
      </c>
      <c r="H20" s="14"/>
      <c r="I20" s="14">
        <f t="shared" si="0"/>
        <v>-5868809738</v>
      </c>
      <c r="J20" s="14"/>
      <c r="K20" s="8">
        <v>2.719708832242974E-2</v>
      </c>
      <c r="L20" s="14"/>
      <c r="M20" s="14">
        <v>1380909189</v>
      </c>
      <c r="N20" s="14"/>
      <c r="O20" s="14">
        <v>-22435373548</v>
      </c>
      <c r="P20" s="14"/>
      <c r="Q20" s="14">
        <v>-17402322</v>
      </c>
      <c r="R20" s="14"/>
      <c r="S20" s="14">
        <f t="shared" si="1"/>
        <v>-21071866681</v>
      </c>
      <c r="T20" s="14"/>
      <c r="U20" s="8">
        <f t="shared" si="2"/>
        <v>9.6387472065704444E-2</v>
      </c>
    </row>
    <row r="21" spans="1:21">
      <c r="A21" s="1" t="s">
        <v>82</v>
      </c>
      <c r="C21" s="14">
        <v>0</v>
      </c>
      <c r="D21" s="14"/>
      <c r="E21" s="14">
        <v>4311322244</v>
      </c>
      <c r="F21" s="14"/>
      <c r="G21" s="14">
        <v>-62592844</v>
      </c>
      <c r="H21" s="14"/>
      <c r="I21" s="14">
        <f t="shared" si="0"/>
        <v>4248729400</v>
      </c>
      <c r="J21" s="14"/>
      <c r="K21" s="8">
        <v>-1.9689353362694399E-2</v>
      </c>
      <c r="L21" s="14"/>
      <c r="M21" s="14">
        <v>3966702795</v>
      </c>
      <c r="N21" s="14"/>
      <c r="O21" s="14">
        <v>-4360775924</v>
      </c>
      <c r="P21" s="14"/>
      <c r="Q21" s="14">
        <v>-713870126</v>
      </c>
      <c r="R21" s="14"/>
      <c r="S21" s="14">
        <f t="shared" si="1"/>
        <v>-1107943255</v>
      </c>
      <c r="T21" s="14"/>
      <c r="U21" s="8">
        <f t="shared" si="2"/>
        <v>5.0679824031911614E-3</v>
      </c>
    </row>
    <row r="22" spans="1:21">
      <c r="A22" s="1" t="s">
        <v>37</v>
      </c>
      <c r="C22" s="14">
        <v>0</v>
      </c>
      <c r="D22" s="14"/>
      <c r="E22" s="14">
        <v>-1387946773</v>
      </c>
      <c r="F22" s="14"/>
      <c r="G22" s="14">
        <v>-504137174</v>
      </c>
      <c r="H22" s="14"/>
      <c r="I22" s="14">
        <f t="shared" si="0"/>
        <v>-1892083947</v>
      </c>
      <c r="J22" s="14"/>
      <c r="K22" s="8">
        <v>8.7682471433376142E-3</v>
      </c>
      <c r="L22" s="14"/>
      <c r="M22" s="14">
        <v>25020309000</v>
      </c>
      <c r="N22" s="14"/>
      <c r="O22" s="14">
        <v>-5606087772</v>
      </c>
      <c r="P22" s="14"/>
      <c r="Q22" s="14">
        <v>-5872913790</v>
      </c>
      <c r="R22" s="14"/>
      <c r="S22" s="14">
        <f t="shared" si="1"/>
        <v>13541307438</v>
      </c>
      <c r="T22" s="14"/>
      <c r="U22" s="8">
        <f t="shared" si="2"/>
        <v>-6.1940995174870749E-2</v>
      </c>
    </row>
    <row r="23" spans="1:21">
      <c r="A23" s="1" t="s">
        <v>77</v>
      </c>
      <c r="C23" s="14">
        <v>0</v>
      </c>
      <c r="D23" s="14"/>
      <c r="E23" s="14">
        <v>-12712073514</v>
      </c>
      <c r="F23" s="14"/>
      <c r="G23" s="14">
        <v>2585299072</v>
      </c>
      <c r="H23" s="14"/>
      <c r="I23" s="14">
        <f t="shared" si="0"/>
        <v>-10126774442</v>
      </c>
      <c r="J23" s="14"/>
      <c r="K23" s="8">
        <v>4.6929239695246393E-2</v>
      </c>
      <c r="L23" s="14"/>
      <c r="M23" s="14">
        <v>0</v>
      </c>
      <c r="N23" s="14"/>
      <c r="O23" s="14">
        <v>-3071445775</v>
      </c>
      <c r="P23" s="14"/>
      <c r="Q23" s="14">
        <v>5441754861</v>
      </c>
      <c r="R23" s="14"/>
      <c r="S23" s="14">
        <f t="shared" si="1"/>
        <v>2370309086</v>
      </c>
      <c r="T23" s="14"/>
      <c r="U23" s="8">
        <f t="shared" si="2"/>
        <v>-1.0842328507132909E-2</v>
      </c>
    </row>
    <row r="24" spans="1:21">
      <c r="A24" s="1" t="s">
        <v>254</v>
      </c>
      <c r="C24" s="14">
        <v>0</v>
      </c>
      <c r="D24" s="14"/>
      <c r="E24" s="14">
        <v>0</v>
      </c>
      <c r="F24" s="14"/>
      <c r="G24" s="14">
        <v>0</v>
      </c>
      <c r="H24" s="14"/>
      <c r="I24" s="14">
        <f t="shared" si="0"/>
        <v>0</v>
      </c>
      <c r="J24" s="14"/>
      <c r="K24" s="8">
        <v>0</v>
      </c>
      <c r="L24" s="14"/>
      <c r="M24" s="14">
        <v>0</v>
      </c>
      <c r="N24" s="14"/>
      <c r="O24" s="14">
        <v>0</v>
      </c>
      <c r="P24" s="14"/>
      <c r="Q24" s="14">
        <v>1738325837</v>
      </c>
      <c r="R24" s="14"/>
      <c r="S24" s="14">
        <f t="shared" si="1"/>
        <v>1738325837</v>
      </c>
      <c r="T24" s="14"/>
      <c r="U24" s="8">
        <f t="shared" si="2"/>
        <v>-7.9514945491757586E-3</v>
      </c>
    </row>
    <row r="25" spans="1:21">
      <c r="A25" s="1" t="s">
        <v>93</v>
      </c>
      <c r="C25" s="14">
        <v>0</v>
      </c>
      <c r="D25" s="14"/>
      <c r="E25" s="14">
        <v>-438510693</v>
      </c>
      <c r="F25" s="14"/>
      <c r="G25" s="14">
        <v>0</v>
      </c>
      <c r="H25" s="14"/>
      <c r="I25" s="14">
        <f t="shared" si="0"/>
        <v>-438510693</v>
      </c>
      <c r="J25" s="14"/>
      <c r="K25" s="8">
        <v>2.0321350632019541E-3</v>
      </c>
      <c r="L25" s="14"/>
      <c r="M25" s="14">
        <v>0</v>
      </c>
      <c r="N25" s="14"/>
      <c r="O25" s="14">
        <v>-1950938566</v>
      </c>
      <c r="P25" s="14"/>
      <c r="Q25" s="14">
        <v>-889922849</v>
      </c>
      <c r="R25" s="14"/>
      <c r="S25" s="14">
        <f t="shared" si="1"/>
        <v>-2840861415</v>
      </c>
      <c r="T25" s="14"/>
      <c r="U25" s="8">
        <f t="shared" si="2"/>
        <v>1.2994741017783211E-2</v>
      </c>
    </row>
    <row r="26" spans="1:21">
      <c r="A26" s="1" t="s">
        <v>255</v>
      </c>
      <c r="C26" s="14">
        <v>0</v>
      </c>
      <c r="D26" s="14"/>
      <c r="E26" s="14">
        <v>0</v>
      </c>
      <c r="F26" s="14"/>
      <c r="G26" s="14">
        <v>0</v>
      </c>
      <c r="H26" s="14"/>
      <c r="I26" s="14">
        <f t="shared" si="0"/>
        <v>0</v>
      </c>
      <c r="J26" s="14"/>
      <c r="K26" s="8">
        <v>0</v>
      </c>
      <c r="L26" s="14"/>
      <c r="M26" s="14">
        <v>0</v>
      </c>
      <c r="N26" s="14"/>
      <c r="O26" s="14">
        <v>0</v>
      </c>
      <c r="P26" s="14"/>
      <c r="Q26" s="14">
        <v>2278955612</v>
      </c>
      <c r="R26" s="14"/>
      <c r="S26" s="14">
        <f t="shared" si="1"/>
        <v>2278955612</v>
      </c>
      <c r="T26" s="14"/>
      <c r="U26" s="8">
        <f t="shared" si="2"/>
        <v>-1.0424457107480424E-2</v>
      </c>
    </row>
    <row r="27" spans="1:21">
      <c r="A27" s="1" t="s">
        <v>44</v>
      </c>
      <c r="C27" s="14">
        <v>0</v>
      </c>
      <c r="D27" s="14"/>
      <c r="E27" s="14">
        <v>-4648125367</v>
      </c>
      <c r="F27" s="14"/>
      <c r="G27" s="14">
        <v>0</v>
      </c>
      <c r="H27" s="14"/>
      <c r="I27" s="14">
        <f t="shared" si="0"/>
        <v>-4648125367</v>
      </c>
      <c r="J27" s="14"/>
      <c r="K27" s="8">
        <v>2.1540223960830874E-2</v>
      </c>
      <c r="L27" s="14"/>
      <c r="M27" s="14">
        <v>3528042049</v>
      </c>
      <c r="N27" s="14"/>
      <c r="O27" s="14">
        <v>-3498688413</v>
      </c>
      <c r="P27" s="14"/>
      <c r="Q27" s="14">
        <v>-4770066304</v>
      </c>
      <c r="R27" s="14"/>
      <c r="S27" s="14">
        <f t="shared" si="1"/>
        <v>-4740712668</v>
      </c>
      <c r="T27" s="14"/>
      <c r="U27" s="8">
        <f t="shared" si="2"/>
        <v>2.1685089260288358E-2</v>
      </c>
    </row>
    <row r="28" spans="1:21">
      <c r="A28" s="1" t="s">
        <v>57</v>
      </c>
      <c r="C28" s="14">
        <v>0</v>
      </c>
      <c r="D28" s="14"/>
      <c r="E28" s="14">
        <v>-2765447100</v>
      </c>
      <c r="F28" s="14"/>
      <c r="G28" s="14">
        <v>0</v>
      </c>
      <c r="H28" s="14"/>
      <c r="I28" s="14">
        <f t="shared" si="0"/>
        <v>-2765447100</v>
      </c>
      <c r="J28" s="14"/>
      <c r="K28" s="8">
        <v>1.2815564379726906E-2</v>
      </c>
      <c r="L28" s="14"/>
      <c r="M28" s="14">
        <v>1215924344</v>
      </c>
      <c r="N28" s="14"/>
      <c r="O28" s="14">
        <v>5029860793</v>
      </c>
      <c r="P28" s="14"/>
      <c r="Q28" s="14">
        <v>5352332789</v>
      </c>
      <c r="R28" s="14"/>
      <c r="S28" s="14">
        <f t="shared" si="1"/>
        <v>11598117926</v>
      </c>
      <c r="T28" s="14"/>
      <c r="U28" s="8">
        <f t="shared" si="2"/>
        <v>-5.305240795847796E-2</v>
      </c>
    </row>
    <row r="29" spans="1:21">
      <c r="A29" s="1" t="s">
        <v>40</v>
      </c>
      <c r="C29" s="14">
        <v>0</v>
      </c>
      <c r="D29" s="14"/>
      <c r="E29" s="14">
        <v>-3214757700</v>
      </c>
      <c r="F29" s="14"/>
      <c r="G29" s="14">
        <v>0</v>
      </c>
      <c r="H29" s="14"/>
      <c r="I29" s="14">
        <f t="shared" si="0"/>
        <v>-3214757700</v>
      </c>
      <c r="J29" s="14"/>
      <c r="K29" s="8">
        <v>1.4897748096346806E-2</v>
      </c>
      <c r="L29" s="14"/>
      <c r="M29" s="14">
        <v>2630147059</v>
      </c>
      <c r="N29" s="14"/>
      <c r="O29" s="14">
        <v>-22951851710</v>
      </c>
      <c r="P29" s="14"/>
      <c r="Q29" s="14">
        <v>-2535194031</v>
      </c>
      <c r="R29" s="14"/>
      <c r="S29" s="14">
        <f t="shared" si="1"/>
        <v>-22856898682</v>
      </c>
      <c r="T29" s="14"/>
      <c r="U29" s="8">
        <f t="shared" si="2"/>
        <v>0.10455261114604579</v>
      </c>
    </row>
    <row r="30" spans="1:21">
      <c r="A30" s="1" t="s">
        <v>70</v>
      </c>
      <c r="C30" s="14">
        <v>0</v>
      </c>
      <c r="D30" s="14"/>
      <c r="E30" s="14">
        <v>-82483206</v>
      </c>
      <c r="F30" s="14"/>
      <c r="G30" s="14">
        <v>0</v>
      </c>
      <c r="H30" s="14"/>
      <c r="I30" s="14">
        <f t="shared" si="0"/>
        <v>-82483206</v>
      </c>
      <c r="J30" s="14"/>
      <c r="K30" s="8">
        <v>3.8224156836674859E-4</v>
      </c>
      <c r="L30" s="14"/>
      <c r="M30" s="14">
        <v>851046000</v>
      </c>
      <c r="N30" s="14"/>
      <c r="O30" s="14">
        <v>1476361324</v>
      </c>
      <c r="P30" s="14"/>
      <c r="Q30" s="14">
        <v>-10211</v>
      </c>
      <c r="R30" s="14"/>
      <c r="S30" s="14">
        <f t="shared" si="1"/>
        <v>2327397113</v>
      </c>
      <c r="T30" s="14"/>
      <c r="U30" s="8">
        <f t="shared" si="2"/>
        <v>-1.0646039461580468E-2</v>
      </c>
    </row>
    <row r="31" spans="1:21">
      <c r="A31" s="1" t="s">
        <v>67</v>
      </c>
      <c r="C31" s="14">
        <v>0</v>
      </c>
      <c r="D31" s="14"/>
      <c r="E31" s="14">
        <v>-4644270</v>
      </c>
      <c r="F31" s="14"/>
      <c r="G31" s="14">
        <v>0</v>
      </c>
      <c r="H31" s="14"/>
      <c r="I31" s="14">
        <f t="shared" si="0"/>
        <v>-4644270</v>
      </c>
      <c r="J31" s="14"/>
      <c r="K31" s="8">
        <v>2.1522357517464094E-5</v>
      </c>
      <c r="L31" s="14"/>
      <c r="M31" s="14">
        <v>21258575</v>
      </c>
      <c r="N31" s="14"/>
      <c r="O31" s="14">
        <v>21750968</v>
      </c>
      <c r="P31" s="14"/>
      <c r="Q31" s="14">
        <v>11414935</v>
      </c>
      <c r="R31" s="14"/>
      <c r="S31" s="14">
        <f t="shared" si="1"/>
        <v>54424478</v>
      </c>
      <c r="T31" s="14"/>
      <c r="U31" s="8">
        <f t="shared" si="2"/>
        <v>-2.4894984067290026E-4</v>
      </c>
    </row>
    <row r="32" spans="1:21">
      <c r="A32" s="1" t="s">
        <v>257</v>
      </c>
      <c r="C32" s="14">
        <v>0</v>
      </c>
      <c r="D32" s="14"/>
      <c r="E32" s="14">
        <v>0</v>
      </c>
      <c r="F32" s="14"/>
      <c r="G32" s="14">
        <v>0</v>
      </c>
      <c r="H32" s="14"/>
      <c r="I32" s="14">
        <f t="shared" si="0"/>
        <v>0</v>
      </c>
      <c r="J32" s="14"/>
      <c r="K32" s="8">
        <v>0</v>
      </c>
      <c r="L32" s="14"/>
      <c r="M32" s="14">
        <v>0</v>
      </c>
      <c r="N32" s="14"/>
      <c r="O32" s="14">
        <v>0</v>
      </c>
      <c r="P32" s="14"/>
      <c r="Q32" s="14">
        <v>265281694</v>
      </c>
      <c r="R32" s="14"/>
      <c r="S32" s="14">
        <f t="shared" si="1"/>
        <v>265281694</v>
      </c>
      <c r="T32" s="14"/>
      <c r="U32" s="8">
        <f t="shared" si="2"/>
        <v>-1.213458316582055E-3</v>
      </c>
    </row>
    <row r="33" spans="1:21">
      <c r="A33" s="1" t="s">
        <v>64</v>
      </c>
      <c r="C33" s="14">
        <v>0</v>
      </c>
      <c r="D33" s="14"/>
      <c r="E33" s="14">
        <v>-5768228806</v>
      </c>
      <c r="F33" s="14"/>
      <c r="G33" s="14">
        <v>0</v>
      </c>
      <c r="H33" s="14"/>
      <c r="I33" s="14">
        <f t="shared" si="0"/>
        <v>-5768228806</v>
      </c>
      <c r="J33" s="14"/>
      <c r="K33" s="8">
        <v>2.6730978734067361E-2</v>
      </c>
      <c r="L33" s="14"/>
      <c r="M33" s="14">
        <v>31651392000</v>
      </c>
      <c r="N33" s="14"/>
      <c r="O33" s="14">
        <v>31494610640</v>
      </c>
      <c r="P33" s="14"/>
      <c r="Q33" s="14">
        <v>-61072880639</v>
      </c>
      <c r="R33" s="14"/>
      <c r="S33" s="14">
        <f t="shared" si="1"/>
        <v>2073122001</v>
      </c>
      <c r="T33" s="14"/>
      <c r="U33" s="8">
        <f t="shared" si="2"/>
        <v>-9.4829277341793548E-3</v>
      </c>
    </row>
    <row r="34" spans="1:21">
      <c r="A34" s="1" t="s">
        <v>65</v>
      </c>
      <c r="C34" s="14">
        <v>0</v>
      </c>
      <c r="D34" s="14"/>
      <c r="E34" s="14">
        <v>-23600059989</v>
      </c>
      <c r="F34" s="14"/>
      <c r="G34" s="14">
        <v>0</v>
      </c>
      <c r="H34" s="14"/>
      <c r="I34" s="14">
        <f t="shared" si="0"/>
        <v>-23600059989</v>
      </c>
      <c r="J34" s="14"/>
      <c r="K34" s="8">
        <v>0.10936679575409218</v>
      </c>
      <c r="L34" s="14"/>
      <c r="M34" s="14">
        <v>40068176090</v>
      </c>
      <c r="N34" s="14"/>
      <c r="O34" s="14">
        <v>-63799007702</v>
      </c>
      <c r="P34" s="14"/>
      <c r="Q34" s="14">
        <v>-561051678</v>
      </c>
      <c r="R34" s="14"/>
      <c r="S34" s="14">
        <f t="shared" si="1"/>
        <v>-24291883290</v>
      </c>
      <c r="T34" s="14"/>
      <c r="U34" s="8">
        <f t="shared" si="2"/>
        <v>0.11111655447922143</v>
      </c>
    </row>
    <row r="35" spans="1:21">
      <c r="A35" s="1" t="s">
        <v>81</v>
      </c>
      <c r="C35" s="14">
        <v>0</v>
      </c>
      <c r="D35" s="14"/>
      <c r="E35" s="14">
        <v>-1862951490</v>
      </c>
      <c r="F35" s="14"/>
      <c r="G35" s="14">
        <v>0</v>
      </c>
      <c r="H35" s="14"/>
      <c r="I35" s="14">
        <f t="shared" si="0"/>
        <v>-1862951490</v>
      </c>
      <c r="J35" s="14"/>
      <c r="K35" s="8">
        <v>8.6332422545356818E-3</v>
      </c>
      <c r="L35" s="14"/>
      <c r="M35" s="14">
        <v>1358099800</v>
      </c>
      <c r="N35" s="14"/>
      <c r="O35" s="14">
        <v>-21692189992</v>
      </c>
      <c r="P35" s="14"/>
      <c r="Q35" s="14">
        <v>114813281</v>
      </c>
      <c r="R35" s="14"/>
      <c r="S35" s="14">
        <f t="shared" si="1"/>
        <v>-20219276911</v>
      </c>
      <c r="T35" s="14"/>
      <c r="U35" s="8">
        <f t="shared" si="2"/>
        <v>9.248753411130009E-2</v>
      </c>
    </row>
    <row r="36" spans="1:21">
      <c r="A36" s="1" t="s">
        <v>260</v>
      </c>
      <c r="C36" s="14">
        <v>0</v>
      </c>
      <c r="D36" s="14"/>
      <c r="E36" s="14">
        <v>0</v>
      </c>
      <c r="F36" s="14"/>
      <c r="G36" s="14">
        <v>0</v>
      </c>
      <c r="H36" s="14"/>
      <c r="I36" s="14">
        <f t="shared" si="0"/>
        <v>0</v>
      </c>
      <c r="J36" s="14"/>
      <c r="K36" s="8">
        <v>0</v>
      </c>
      <c r="L36" s="14"/>
      <c r="M36" s="14">
        <v>0</v>
      </c>
      <c r="N36" s="14"/>
      <c r="O36" s="14">
        <v>0</v>
      </c>
      <c r="P36" s="14"/>
      <c r="Q36" s="14">
        <v>551747</v>
      </c>
      <c r="R36" s="14"/>
      <c r="S36" s="14">
        <f t="shared" si="1"/>
        <v>551747</v>
      </c>
      <c r="T36" s="14"/>
      <c r="U36" s="8">
        <f t="shared" si="2"/>
        <v>-2.5238152535289488E-6</v>
      </c>
    </row>
    <row r="37" spans="1:21">
      <c r="A37" s="1" t="s">
        <v>39</v>
      </c>
      <c r="C37" s="14">
        <v>0</v>
      </c>
      <c r="D37" s="14"/>
      <c r="E37" s="14">
        <v>473477426</v>
      </c>
      <c r="F37" s="14"/>
      <c r="G37" s="14">
        <v>0</v>
      </c>
      <c r="H37" s="14"/>
      <c r="I37" s="14">
        <f t="shared" si="0"/>
        <v>473477426</v>
      </c>
      <c r="J37" s="14"/>
      <c r="K37" s="8">
        <v>-2.1941770049589385E-3</v>
      </c>
      <c r="L37" s="14"/>
      <c r="M37" s="14">
        <v>7356098882</v>
      </c>
      <c r="N37" s="14"/>
      <c r="O37" s="14">
        <v>8428538809</v>
      </c>
      <c r="P37" s="14"/>
      <c r="Q37" s="14">
        <v>-692986402</v>
      </c>
      <c r="R37" s="14"/>
      <c r="S37" s="14">
        <f t="shared" si="1"/>
        <v>15091651289</v>
      </c>
      <c r="T37" s="14"/>
      <c r="U37" s="8">
        <f t="shared" si="2"/>
        <v>-6.9032617710867522E-2</v>
      </c>
    </row>
    <row r="38" spans="1:21">
      <c r="A38" s="1" t="s">
        <v>101</v>
      </c>
      <c r="C38" s="14">
        <v>0</v>
      </c>
      <c r="D38" s="14"/>
      <c r="E38" s="14">
        <v>7567173591</v>
      </c>
      <c r="F38" s="14"/>
      <c r="G38" s="14">
        <v>0</v>
      </c>
      <c r="H38" s="14"/>
      <c r="I38" s="14">
        <f t="shared" si="0"/>
        <v>7567173591</v>
      </c>
      <c r="J38" s="14"/>
      <c r="K38" s="8">
        <v>-3.5067602749671016E-2</v>
      </c>
      <c r="L38" s="14"/>
      <c r="M38" s="14">
        <v>0</v>
      </c>
      <c r="N38" s="14"/>
      <c r="O38" s="14">
        <v>7567173591</v>
      </c>
      <c r="P38" s="14"/>
      <c r="Q38" s="14">
        <v>-8146049005</v>
      </c>
      <c r="R38" s="14"/>
      <c r="S38" s="14">
        <f t="shared" si="1"/>
        <v>-578875414</v>
      </c>
      <c r="T38" s="14"/>
      <c r="U38" s="8">
        <f t="shared" si="2"/>
        <v>2.6479067394042655E-3</v>
      </c>
    </row>
    <row r="39" spans="1:21">
      <c r="A39" s="1" t="s">
        <v>86</v>
      </c>
      <c r="C39" s="14">
        <v>0</v>
      </c>
      <c r="D39" s="14"/>
      <c r="E39" s="14">
        <v>-27253545285</v>
      </c>
      <c r="F39" s="14"/>
      <c r="G39" s="14">
        <v>0</v>
      </c>
      <c r="H39" s="14"/>
      <c r="I39" s="14">
        <f t="shared" si="0"/>
        <v>-27253545285</v>
      </c>
      <c r="J39" s="14"/>
      <c r="K39" s="8">
        <v>0.12629768407998843</v>
      </c>
      <c r="L39" s="14"/>
      <c r="M39" s="14">
        <v>81354656000</v>
      </c>
      <c r="N39" s="14"/>
      <c r="O39" s="14">
        <v>-74658877887</v>
      </c>
      <c r="P39" s="14"/>
      <c r="Q39" s="14">
        <v>-135724052</v>
      </c>
      <c r="R39" s="14"/>
      <c r="S39" s="14">
        <f t="shared" si="1"/>
        <v>6560054061</v>
      </c>
      <c r="T39" s="14"/>
      <c r="U39" s="8">
        <f t="shared" si="2"/>
        <v>-3.000716723992396E-2</v>
      </c>
    </row>
    <row r="40" spans="1:21">
      <c r="A40" s="1" t="s">
        <v>85</v>
      </c>
      <c r="C40" s="14">
        <v>0</v>
      </c>
      <c r="D40" s="14"/>
      <c r="E40" s="14">
        <v>-4057347948</v>
      </c>
      <c r="F40" s="14"/>
      <c r="G40" s="14">
        <v>0</v>
      </c>
      <c r="H40" s="14"/>
      <c r="I40" s="14">
        <f t="shared" si="0"/>
        <v>-4057347948</v>
      </c>
      <c r="J40" s="14"/>
      <c r="K40" s="8">
        <v>1.8802458321674948E-2</v>
      </c>
      <c r="L40" s="14"/>
      <c r="M40" s="14">
        <v>15509694200</v>
      </c>
      <c r="N40" s="14"/>
      <c r="O40" s="14">
        <v>-154107940970</v>
      </c>
      <c r="P40" s="14"/>
      <c r="Q40" s="14">
        <v>-5228601593</v>
      </c>
      <c r="R40" s="14"/>
      <c r="S40" s="14">
        <f t="shared" si="1"/>
        <v>-143826848363</v>
      </c>
      <c r="T40" s="14"/>
      <c r="U40" s="8">
        <f t="shared" si="2"/>
        <v>0.65789645211579684</v>
      </c>
    </row>
    <row r="41" spans="1:21">
      <c r="A41" s="1" t="s">
        <v>95</v>
      </c>
      <c r="C41" s="14">
        <v>0</v>
      </c>
      <c r="D41" s="14"/>
      <c r="E41" s="14">
        <v>-5357944668</v>
      </c>
      <c r="F41" s="14"/>
      <c r="G41" s="14">
        <v>0</v>
      </c>
      <c r="H41" s="14"/>
      <c r="I41" s="14">
        <f t="shared" si="0"/>
        <v>-5357944668</v>
      </c>
      <c r="J41" s="14"/>
      <c r="K41" s="8">
        <v>2.4829650451736539E-2</v>
      </c>
      <c r="L41" s="14"/>
      <c r="M41" s="14">
        <v>12171009276</v>
      </c>
      <c r="N41" s="14"/>
      <c r="O41" s="14">
        <v>-33135017750</v>
      </c>
      <c r="P41" s="14"/>
      <c r="Q41" s="14">
        <v>252850113</v>
      </c>
      <c r="R41" s="14"/>
      <c r="S41" s="14">
        <f t="shared" si="1"/>
        <v>-20711158361</v>
      </c>
      <c r="T41" s="14"/>
      <c r="U41" s="8">
        <f t="shared" si="2"/>
        <v>9.4737510833308433E-2</v>
      </c>
    </row>
    <row r="42" spans="1:21">
      <c r="A42" s="1" t="s">
        <v>261</v>
      </c>
      <c r="C42" s="14">
        <v>0</v>
      </c>
      <c r="D42" s="14"/>
      <c r="E42" s="14">
        <v>0</v>
      </c>
      <c r="F42" s="14"/>
      <c r="G42" s="14">
        <v>0</v>
      </c>
      <c r="H42" s="14"/>
      <c r="I42" s="14">
        <f t="shared" si="0"/>
        <v>0</v>
      </c>
      <c r="J42" s="14"/>
      <c r="K42" s="8">
        <v>0</v>
      </c>
      <c r="L42" s="14"/>
      <c r="M42" s="14">
        <v>0</v>
      </c>
      <c r="N42" s="14"/>
      <c r="O42" s="14">
        <v>0</v>
      </c>
      <c r="P42" s="14"/>
      <c r="Q42" s="14">
        <v>-15185681291</v>
      </c>
      <c r="R42" s="14"/>
      <c r="S42" s="14">
        <f t="shared" si="1"/>
        <v>-15185681291</v>
      </c>
      <c r="T42" s="14"/>
      <c r="U42" s="8">
        <f t="shared" si="2"/>
        <v>6.9462732153423551E-2</v>
      </c>
    </row>
    <row r="43" spans="1:21">
      <c r="A43" s="1" t="s">
        <v>79</v>
      </c>
      <c r="C43" s="14">
        <v>0</v>
      </c>
      <c r="D43" s="14"/>
      <c r="E43" s="14">
        <v>-229470432</v>
      </c>
      <c r="F43" s="14"/>
      <c r="G43" s="14">
        <v>0</v>
      </c>
      <c r="H43" s="14"/>
      <c r="I43" s="14">
        <f t="shared" si="0"/>
        <v>-229470432</v>
      </c>
      <c r="J43" s="14"/>
      <c r="K43" s="8">
        <v>1.0634060201476084E-3</v>
      </c>
      <c r="L43" s="14"/>
      <c r="M43" s="14">
        <v>760317100</v>
      </c>
      <c r="N43" s="14"/>
      <c r="O43" s="14">
        <v>-15915054922</v>
      </c>
      <c r="P43" s="14"/>
      <c r="Q43" s="14">
        <v>-1339713156</v>
      </c>
      <c r="R43" s="14"/>
      <c r="S43" s="14">
        <f t="shared" si="1"/>
        <v>-16494450978</v>
      </c>
      <c r="T43" s="14"/>
      <c r="U43" s="8">
        <f t="shared" si="2"/>
        <v>7.5449339963537435E-2</v>
      </c>
    </row>
    <row r="44" spans="1:21">
      <c r="A44" s="1" t="s">
        <v>84</v>
      </c>
      <c r="C44" s="14">
        <v>0</v>
      </c>
      <c r="D44" s="14"/>
      <c r="E44" s="14">
        <v>-26871775196</v>
      </c>
      <c r="F44" s="14"/>
      <c r="G44" s="14">
        <v>0</v>
      </c>
      <c r="H44" s="14"/>
      <c r="I44" s="14">
        <f t="shared" si="0"/>
        <v>-26871775196</v>
      </c>
      <c r="J44" s="14"/>
      <c r="K44" s="8">
        <v>0.12452849487588701</v>
      </c>
      <c r="L44" s="14"/>
      <c r="M44" s="14">
        <v>29785523130</v>
      </c>
      <c r="N44" s="14"/>
      <c r="O44" s="14">
        <v>-291737614081</v>
      </c>
      <c r="P44" s="14"/>
      <c r="Q44" s="14">
        <v>-6771</v>
      </c>
      <c r="R44" s="14"/>
      <c r="S44" s="14">
        <f t="shared" si="1"/>
        <v>-261952097722</v>
      </c>
      <c r="T44" s="14"/>
      <c r="U44" s="8">
        <f t="shared" si="2"/>
        <v>1.1982279920410794</v>
      </c>
    </row>
    <row r="45" spans="1:21">
      <c r="A45" s="1" t="s">
        <v>83</v>
      </c>
      <c r="C45" s="14">
        <v>0</v>
      </c>
      <c r="D45" s="14"/>
      <c r="E45" s="14">
        <v>1273598003</v>
      </c>
      <c r="F45" s="14"/>
      <c r="G45" s="14">
        <v>0</v>
      </c>
      <c r="H45" s="14"/>
      <c r="I45" s="14">
        <f t="shared" si="0"/>
        <v>1273598003</v>
      </c>
      <c r="J45" s="14"/>
      <c r="K45" s="8">
        <v>-5.9020753647170184E-3</v>
      </c>
      <c r="L45" s="14"/>
      <c r="M45" s="14">
        <v>12812212700</v>
      </c>
      <c r="N45" s="14"/>
      <c r="O45" s="14">
        <v>-34181139693</v>
      </c>
      <c r="P45" s="14"/>
      <c r="Q45" s="14">
        <v>-35150417</v>
      </c>
      <c r="R45" s="14"/>
      <c r="S45" s="14">
        <f t="shared" si="1"/>
        <v>-21404077410</v>
      </c>
      <c r="T45" s="14"/>
      <c r="U45" s="8">
        <f t="shared" si="2"/>
        <v>9.7907078887737309E-2</v>
      </c>
    </row>
    <row r="46" spans="1:21">
      <c r="A46" s="1" t="s">
        <v>100</v>
      </c>
      <c r="C46" s="14">
        <v>0</v>
      </c>
      <c r="D46" s="14"/>
      <c r="E46" s="14">
        <v>-5964300000</v>
      </c>
      <c r="F46" s="14"/>
      <c r="G46" s="14">
        <v>0</v>
      </c>
      <c r="H46" s="14"/>
      <c r="I46" s="14">
        <f t="shared" si="0"/>
        <v>-5964300000</v>
      </c>
      <c r="J46" s="14"/>
      <c r="K46" s="8">
        <v>2.763960685778628E-2</v>
      </c>
      <c r="L46" s="14"/>
      <c r="M46" s="14">
        <v>10881987578</v>
      </c>
      <c r="N46" s="14"/>
      <c r="O46" s="14">
        <v>3447278691</v>
      </c>
      <c r="P46" s="14"/>
      <c r="Q46" s="14">
        <v>596029327</v>
      </c>
      <c r="R46" s="14"/>
      <c r="S46" s="14">
        <f t="shared" si="1"/>
        <v>14925295596</v>
      </c>
      <c r="T46" s="14"/>
      <c r="U46" s="8">
        <f t="shared" si="2"/>
        <v>-6.8271669240817345E-2</v>
      </c>
    </row>
    <row r="47" spans="1:21">
      <c r="A47" s="1" t="s">
        <v>263</v>
      </c>
      <c r="C47" s="14">
        <v>0</v>
      </c>
      <c r="D47" s="14"/>
      <c r="E47" s="14">
        <v>0</v>
      </c>
      <c r="F47" s="14"/>
      <c r="G47" s="14">
        <v>0</v>
      </c>
      <c r="H47" s="14"/>
      <c r="I47" s="14">
        <f t="shared" si="0"/>
        <v>0</v>
      </c>
      <c r="J47" s="14"/>
      <c r="K47" s="8">
        <v>0</v>
      </c>
      <c r="L47" s="14"/>
      <c r="M47" s="14">
        <v>0</v>
      </c>
      <c r="N47" s="14"/>
      <c r="O47" s="14">
        <v>0</v>
      </c>
      <c r="P47" s="14"/>
      <c r="Q47" s="14">
        <v>9253926787</v>
      </c>
      <c r="R47" s="14"/>
      <c r="S47" s="14">
        <f t="shared" si="1"/>
        <v>9253926787</v>
      </c>
      <c r="T47" s="14"/>
      <c r="U47" s="8">
        <f t="shared" si="2"/>
        <v>-4.2329548833198435E-2</v>
      </c>
    </row>
    <row r="48" spans="1:21">
      <c r="A48" s="1" t="s">
        <v>45</v>
      </c>
      <c r="C48" s="14">
        <v>0</v>
      </c>
      <c r="D48" s="14"/>
      <c r="E48" s="14">
        <v>-3618342000</v>
      </c>
      <c r="F48" s="14"/>
      <c r="G48" s="14">
        <v>0</v>
      </c>
      <c r="H48" s="14"/>
      <c r="I48" s="14">
        <f t="shared" si="0"/>
        <v>-3618342000</v>
      </c>
      <c r="J48" s="14"/>
      <c r="K48" s="8">
        <v>1.6768028160390344E-2</v>
      </c>
      <c r="L48" s="14"/>
      <c r="M48" s="14">
        <v>363441123</v>
      </c>
      <c r="N48" s="14"/>
      <c r="O48" s="14">
        <v>5757921598</v>
      </c>
      <c r="P48" s="14"/>
      <c r="Q48" s="14">
        <v>6598731157</v>
      </c>
      <c r="R48" s="14"/>
      <c r="S48" s="14">
        <f t="shared" si="1"/>
        <v>12720093878</v>
      </c>
      <c r="T48" s="14"/>
      <c r="U48" s="8">
        <f t="shared" si="2"/>
        <v>-5.8184579083559312E-2</v>
      </c>
    </row>
    <row r="49" spans="1:21">
      <c r="A49" s="1" t="s">
        <v>264</v>
      </c>
      <c r="C49" s="14">
        <v>0</v>
      </c>
      <c r="D49" s="14"/>
      <c r="E49" s="14">
        <v>0</v>
      </c>
      <c r="F49" s="14"/>
      <c r="G49" s="14">
        <v>0</v>
      </c>
      <c r="H49" s="14"/>
      <c r="I49" s="14">
        <f t="shared" si="0"/>
        <v>0</v>
      </c>
      <c r="J49" s="14"/>
      <c r="K49" s="8">
        <v>0</v>
      </c>
      <c r="L49" s="14"/>
      <c r="M49" s="14">
        <v>0</v>
      </c>
      <c r="N49" s="14"/>
      <c r="O49" s="14">
        <v>0</v>
      </c>
      <c r="P49" s="14"/>
      <c r="Q49" s="14">
        <v>4819357711</v>
      </c>
      <c r="R49" s="14"/>
      <c r="S49" s="14">
        <f t="shared" si="1"/>
        <v>4819357711</v>
      </c>
      <c r="T49" s="14"/>
      <c r="U49" s="8">
        <f t="shared" si="2"/>
        <v>-2.204482942949243E-2</v>
      </c>
    </row>
    <row r="50" spans="1:21">
      <c r="A50" s="1" t="s">
        <v>243</v>
      </c>
      <c r="C50" s="14">
        <v>0</v>
      </c>
      <c r="D50" s="14"/>
      <c r="E50" s="14">
        <v>0</v>
      </c>
      <c r="F50" s="14"/>
      <c r="G50" s="14">
        <v>0</v>
      </c>
      <c r="H50" s="14"/>
      <c r="I50" s="14">
        <f t="shared" si="0"/>
        <v>0</v>
      </c>
      <c r="J50" s="14"/>
      <c r="K50" s="8">
        <v>0</v>
      </c>
      <c r="L50" s="14"/>
      <c r="M50" s="14">
        <v>26602250</v>
      </c>
      <c r="N50" s="14"/>
      <c r="O50" s="14">
        <v>0</v>
      </c>
      <c r="P50" s="14"/>
      <c r="Q50" s="14">
        <v>-501773522</v>
      </c>
      <c r="R50" s="14"/>
      <c r="S50" s="14">
        <f t="shared" si="1"/>
        <v>-475171272</v>
      </c>
      <c r="T50" s="14"/>
      <c r="U50" s="8">
        <f t="shared" si="2"/>
        <v>2.1735405979776113E-3</v>
      </c>
    </row>
    <row r="51" spans="1:21">
      <c r="A51" s="1" t="s">
        <v>103</v>
      </c>
      <c r="C51" s="14">
        <v>0</v>
      </c>
      <c r="D51" s="14"/>
      <c r="E51" s="14">
        <v>3712095883</v>
      </c>
      <c r="F51" s="14"/>
      <c r="G51" s="14">
        <v>0</v>
      </c>
      <c r="H51" s="14"/>
      <c r="I51" s="14">
        <f t="shared" si="0"/>
        <v>3712095883</v>
      </c>
      <c r="J51" s="14"/>
      <c r="K51" s="8">
        <v>-1.7202500012495518E-2</v>
      </c>
      <c r="L51" s="14"/>
      <c r="M51" s="14">
        <v>3191473787</v>
      </c>
      <c r="N51" s="14"/>
      <c r="O51" s="14">
        <v>3712095883</v>
      </c>
      <c r="P51" s="14"/>
      <c r="Q51" s="14">
        <v>-9371327510</v>
      </c>
      <c r="R51" s="14"/>
      <c r="S51" s="14">
        <f t="shared" si="1"/>
        <v>-2467757840</v>
      </c>
      <c r="T51" s="14"/>
      <c r="U51" s="8">
        <f t="shared" si="2"/>
        <v>1.1288081092616092E-2</v>
      </c>
    </row>
    <row r="52" spans="1:21">
      <c r="A52" s="1" t="s">
        <v>76</v>
      </c>
      <c r="C52" s="14">
        <v>0</v>
      </c>
      <c r="D52" s="14"/>
      <c r="E52" s="14">
        <v>-240011602</v>
      </c>
      <c r="F52" s="14"/>
      <c r="G52" s="14">
        <v>0</v>
      </c>
      <c r="H52" s="14"/>
      <c r="I52" s="14">
        <f t="shared" si="0"/>
        <v>-240011602</v>
      </c>
      <c r="J52" s="14"/>
      <c r="K52" s="8">
        <v>1.1122556411628309E-3</v>
      </c>
      <c r="L52" s="14"/>
      <c r="M52" s="14">
        <v>2874757908</v>
      </c>
      <c r="N52" s="14"/>
      <c r="O52" s="14">
        <v>-12125551671</v>
      </c>
      <c r="P52" s="14"/>
      <c r="Q52" s="14">
        <v>-427489426</v>
      </c>
      <c r="R52" s="14"/>
      <c r="S52" s="14">
        <f t="shared" si="1"/>
        <v>-9678283189</v>
      </c>
      <c r="T52" s="14"/>
      <c r="U52" s="8">
        <f t="shared" si="2"/>
        <v>4.4270650751831904E-2</v>
      </c>
    </row>
    <row r="53" spans="1:21">
      <c r="A53" s="1" t="s">
        <v>35</v>
      </c>
      <c r="C53" s="14">
        <v>0</v>
      </c>
      <c r="D53" s="14"/>
      <c r="E53" s="14">
        <v>1929870221</v>
      </c>
      <c r="F53" s="14"/>
      <c r="G53" s="14">
        <v>0</v>
      </c>
      <c r="H53" s="14"/>
      <c r="I53" s="14">
        <f t="shared" si="0"/>
        <v>1929870221</v>
      </c>
      <c r="J53" s="14"/>
      <c r="K53" s="8">
        <v>-8.9433553300452898E-3</v>
      </c>
      <c r="L53" s="14"/>
      <c r="M53" s="14">
        <v>6565453416</v>
      </c>
      <c r="N53" s="14"/>
      <c r="O53" s="14">
        <v>-2123466533</v>
      </c>
      <c r="P53" s="14"/>
      <c r="Q53" s="14">
        <v>-6903904203</v>
      </c>
      <c r="R53" s="14"/>
      <c r="S53" s="14">
        <f t="shared" si="1"/>
        <v>-2461917320</v>
      </c>
      <c r="T53" s="14"/>
      <c r="U53" s="8">
        <f t="shared" si="2"/>
        <v>1.12613652364999E-2</v>
      </c>
    </row>
    <row r="54" spans="1:21">
      <c r="A54" s="1" t="s">
        <v>52</v>
      </c>
      <c r="C54" s="14">
        <v>0</v>
      </c>
      <c r="D54" s="14"/>
      <c r="E54" s="14">
        <v>259328241</v>
      </c>
      <c r="F54" s="14"/>
      <c r="G54" s="14">
        <v>0</v>
      </c>
      <c r="H54" s="14"/>
      <c r="I54" s="14">
        <f t="shared" si="0"/>
        <v>259328241</v>
      </c>
      <c r="J54" s="14"/>
      <c r="K54" s="8">
        <v>-1.201772316677775E-3</v>
      </c>
      <c r="L54" s="14"/>
      <c r="M54" s="14">
        <v>8195633792</v>
      </c>
      <c r="N54" s="14"/>
      <c r="O54" s="14">
        <v>-4376881721</v>
      </c>
      <c r="P54" s="14"/>
      <c r="Q54" s="14">
        <v>-551732382</v>
      </c>
      <c r="R54" s="14"/>
      <c r="S54" s="14">
        <f t="shared" si="1"/>
        <v>3267019689</v>
      </c>
      <c r="T54" s="14"/>
      <c r="U54" s="8">
        <f t="shared" si="2"/>
        <v>-1.4944085105451598E-2</v>
      </c>
    </row>
    <row r="55" spans="1:21">
      <c r="A55" s="1" t="s">
        <v>267</v>
      </c>
      <c r="C55" s="14">
        <v>0</v>
      </c>
      <c r="D55" s="14"/>
      <c r="E55" s="14">
        <v>0</v>
      </c>
      <c r="F55" s="14"/>
      <c r="G55" s="14">
        <v>0</v>
      </c>
      <c r="H55" s="14"/>
      <c r="I55" s="14">
        <f t="shared" si="0"/>
        <v>0</v>
      </c>
      <c r="J55" s="14"/>
      <c r="K55" s="8">
        <v>0</v>
      </c>
      <c r="L55" s="14"/>
      <c r="M55" s="14">
        <v>0</v>
      </c>
      <c r="N55" s="14"/>
      <c r="O55" s="14">
        <v>0</v>
      </c>
      <c r="P55" s="14"/>
      <c r="Q55" s="14">
        <v>0</v>
      </c>
      <c r="R55" s="14"/>
      <c r="S55" s="14">
        <f t="shared" si="1"/>
        <v>0</v>
      </c>
      <c r="T55" s="14"/>
      <c r="U55" s="8">
        <f t="shared" si="2"/>
        <v>0</v>
      </c>
    </row>
    <row r="56" spans="1:21">
      <c r="A56" s="1" t="s">
        <v>268</v>
      </c>
      <c r="C56" s="14">
        <v>0</v>
      </c>
      <c r="D56" s="14"/>
      <c r="E56" s="14">
        <v>0</v>
      </c>
      <c r="F56" s="14"/>
      <c r="G56" s="14">
        <v>0</v>
      </c>
      <c r="H56" s="14"/>
      <c r="I56" s="14">
        <f t="shared" si="0"/>
        <v>0</v>
      </c>
      <c r="J56" s="14"/>
      <c r="K56" s="8">
        <v>0</v>
      </c>
      <c r="L56" s="14"/>
      <c r="M56" s="14">
        <v>0</v>
      </c>
      <c r="N56" s="14"/>
      <c r="O56" s="14">
        <v>0</v>
      </c>
      <c r="P56" s="14"/>
      <c r="Q56" s="14">
        <v>-7287531</v>
      </c>
      <c r="R56" s="14"/>
      <c r="S56" s="14">
        <f t="shared" si="1"/>
        <v>-7287531</v>
      </c>
      <c r="T56" s="14"/>
      <c r="U56" s="8">
        <f t="shared" si="2"/>
        <v>3.3334810879560875E-5</v>
      </c>
    </row>
    <row r="57" spans="1:21">
      <c r="A57" s="1" t="s">
        <v>269</v>
      </c>
      <c r="C57" s="14">
        <v>0</v>
      </c>
      <c r="D57" s="14"/>
      <c r="E57" s="14">
        <v>0</v>
      </c>
      <c r="F57" s="14"/>
      <c r="G57" s="14">
        <v>0</v>
      </c>
      <c r="H57" s="14"/>
      <c r="I57" s="14">
        <f t="shared" si="0"/>
        <v>0</v>
      </c>
      <c r="J57" s="14"/>
      <c r="K57" s="8">
        <v>0</v>
      </c>
      <c r="L57" s="14"/>
      <c r="M57" s="14">
        <v>0</v>
      </c>
      <c r="N57" s="14"/>
      <c r="O57" s="14">
        <v>0</v>
      </c>
      <c r="P57" s="14"/>
      <c r="Q57" s="14">
        <v>-5944443794</v>
      </c>
      <c r="R57" s="14"/>
      <c r="S57" s="14">
        <f t="shared" si="1"/>
        <v>-5944443794</v>
      </c>
      <c r="T57" s="14"/>
      <c r="U57" s="8">
        <f t="shared" si="2"/>
        <v>2.7191226995421265E-2</v>
      </c>
    </row>
    <row r="58" spans="1:21">
      <c r="A58" s="1" t="s">
        <v>270</v>
      </c>
      <c r="C58" s="14">
        <v>0</v>
      </c>
      <c r="D58" s="14"/>
      <c r="E58" s="14">
        <v>0</v>
      </c>
      <c r="F58" s="14"/>
      <c r="G58" s="14">
        <v>0</v>
      </c>
      <c r="H58" s="14"/>
      <c r="I58" s="14">
        <f t="shared" si="0"/>
        <v>0</v>
      </c>
      <c r="J58" s="14"/>
      <c r="K58" s="8">
        <v>0</v>
      </c>
      <c r="L58" s="14"/>
      <c r="M58" s="14">
        <v>0</v>
      </c>
      <c r="N58" s="14"/>
      <c r="O58" s="14">
        <v>0</v>
      </c>
      <c r="P58" s="14"/>
      <c r="Q58" s="14">
        <v>7972581760</v>
      </c>
      <c r="R58" s="14"/>
      <c r="S58" s="14">
        <f t="shared" si="1"/>
        <v>7972581760</v>
      </c>
      <c r="T58" s="14"/>
      <c r="U58" s="8">
        <f t="shared" si="2"/>
        <v>-3.6468387604997717E-2</v>
      </c>
    </row>
    <row r="59" spans="1:21">
      <c r="A59" s="1" t="s">
        <v>90</v>
      </c>
      <c r="C59" s="14">
        <v>0</v>
      </c>
      <c r="D59" s="14"/>
      <c r="E59" s="14">
        <v>-3957211775</v>
      </c>
      <c r="F59" s="14"/>
      <c r="G59" s="14">
        <v>0</v>
      </c>
      <c r="H59" s="14"/>
      <c r="I59" s="14">
        <f t="shared" si="0"/>
        <v>-3957211775</v>
      </c>
      <c r="J59" s="14"/>
      <c r="K59" s="8">
        <v>1.8338409824120622E-2</v>
      </c>
      <c r="L59" s="14"/>
      <c r="M59" s="14">
        <v>0</v>
      </c>
      <c r="N59" s="14"/>
      <c r="O59" s="14">
        <v>-36040325413</v>
      </c>
      <c r="P59" s="14"/>
      <c r="Q59" s="14">
        <v>11806922</v>
      </c>
      <c r="R59" s="14"/>
      <c r="S59" s="14">
        <f t="shared" si="1"/>
        <v>-36028518491</v>
      </c>
      <c r="T59" s="14"/>
      <c r="U59" s="8">
        <f t="shared" si="2"/>
        <v>0.16480257170339954</v>
      </c>
    </row>
    <row r="60" spans="1:21">
      <c r="A60" s="1" t="s">
        <v>271</v>
      </c>
      <c r="C60" s="14">
        <v>0</v>
      </c>
      <c r="D60" s="14"/>
      <c r="E60" s="14">
        <v>0</v>
      </c>
      <c r="F60" s="14"/>
      <c r="G60" s="14">
        <v>0</v>
      </c>
      <c r="H60" s="14"/>
      <c r="I60" s="14">
        <f t="shared" si="0"/>
        <v>0</v>
      </c>
      <c r="J60" s="14"/>
      <c r="K60" s="8">
        <v>0</v>
      </c>
      <c r="L60" s="14"/>
      <c r="M60" s="14">
        <v>0</v>
      </c>
      <c r="N60" s="14"/>
      <c r="O60" s="14">
        <v>0</v>
      </c>
      <c r="P60" s="14"/>
      <c r="Q60" s="14">
        <v>-141587278</v>
      </c>
      <c r="R60" s="14"/>
      <c r="S60" s="14">
        <f t="shared" si="1"/>
        <v>-141587278</v>
      </c>
      <c r="T60" s="14"/>
      <c r="U60" s="8">
        <f t="shared" si="2"/>
        <v>6.4765215202265485E-4</v>
      </c>
    </row>
    <row r="61" spans="1:21">
      <c r="A61" s="1" t="s">
        <v>272</v>
      </c>
      <c r="C61" s="14">
        <v>0</v>
      </c>
      <c r="D61" s="14"/>
      <c r="E61" s="14">
        <v>0</v>
      </c>
      <c r="F61" s="14"/>
      <c r="G61" s="14">
        <v>0</v>
      </c>
      <c r="H61" s="14"/>
      <c r="I61" s="14">
        <f t="shared" si="0"/>
        <v>0</v>
      </c>
      <c r="J61" s="14"/>
      <c r="K61" s="8">
        <v>0</v>
      </c>
      <c r="L61" s="14"/>
      <c r="M61" s="14">
        <v>0</v>
      </c>
      <c r="N61" s="14"/>
      <c r="O61" s="14">
        <v>0</v>
      </c>
      <c r="P61" s="14"/>
      <c r="Q61" s="14">
        <v>20665040</v>
      </c>
      <c r="R61" s="14"/>
      <c r="S61" s="14">
        <f t="shared" si="1"/>
        <v>20665040</v>
      </c>
      <c r="T61" s="14"/>
      <c r="U61" s="8">
        <f t="shared" si="2"/>
        <v>-9.4526555045674687E-5</v>
      </c>
    </row>
    <row r="62" spans="1:21">
      <c r="A62" s="1" t="s">
        <v>273</v>
      </c>
      <c r="C62" s="14">
        <v>0</v>
      </c>
      <c r="D62" s="14"/>
      <c r="E62" s="14">
        <v>0</v>
      </c>
      <c r="F62" s="14"/>
      <c r="G62" s="14">
        <v>0</v>
      </c>
      <c r="H62" s="14"/>
      <c r="I62" s="14">
        <f t="shared" si="0"/>
        <v>0</v>
      </c>
      <c r="J62" s="14"/>
      <c r="K62" s="8">
        <v>0</v>
      </c>
      <c r="L62" s="14"/>
      <c r="M62" s="14">
        <v>0</v>
      </c>
      <c r="N62" s="14"/>
      <c r="O62" s="14">
        <v>0</v>
      </c>
      <c r="P62" s="14"/>
      <c r="Q62" s="14">
        <v>1923803575</v>
      </c>
      <c r="R62" s="14"/>
      <c r="S62" s="14">
        <f t="shared" si="1"/>
        <v>1923803575</v>
      </c>
      <c r="T62" s="14"/>
      <c r="U62" s="8">
        <f t="shared" si="2"/>
        <v>-8.7999115670380143E-3</v>
      </c>
    </row>
    <row r="63" spans="1:21">
      <c r="A63" s="1" t="s">
        <v>20</v>
      </c>
      <c r="C63" s="14">
        <v>0</v>
      </c>
      <c r="D63" s="14"/>
      <c r="E63" s="14">
        <v>-18170392502</v>
      </c>
      <c r="F63" s="14"/>
      <c r="G63" s="14">
        <v>0</v>
      </c>
      <c r="H63" s="14"/>
      <c r="I63" s="14">
        <f t="shared" si="0"/>
        <v>-18170392502</v>
      </c>
      <c r="J63" s="14"/>
      <c r="K63" s="8">
        <v>8.4204769244831348E-2</v>
      </c>
      <c r="L63" s="14"/>
      <c r="M63" s="14">
        <v>37040445650</v>
      </c>
      <c r="N63" s="14"/>
      <c r="O63" s="14">
        <v>18000291917</v>
      </c>
      <c r="P63" s="14"/>
      <c r="Q63" s="14">
        <v>-9595</v>
      </c>
      <c r="R63" s="14"/>
      <c r="S63" s="14">
        <f t="shared" si="1"/>
        <v>55040727972</v>
      </c>
      <c r="T63" s="14"/>
      <c r="U63" s="8">
        <f t="shared" si="2"/>
        <v>-0.25176870707239202</v>
      </c>
    </row>
    <row r="64" spans="1:21">
      <c r="A64" s="1" t="s">
        <v>274</v>
      </c>
      <c r="C64" s="14">
        <v>0</v>
      </c>
      <c r="D64" s="14"/>
      <c r="E64" s="14">
        <v>0</v>
      </c>
      <c r="F64" s="14"/>
      <c r="G64" s="14">
        <v>0</v>
      </c>
      <c r="H64" s="14"/>
      <c r="I64" s="14">
        <f t="shared" si="0"/>
        <v>0</v>
      </c>
      <c r="J64" s="14"/>
      <c r="K64" s="8">
        <v>0</v>
      </c>
      <c r="L64" s="14"/>
      <c r="M64" s="14">
        <v>0</v>
      </c>
      <c r="N64" s="14"/>
      <c r="O64" s="14">
        <v>0</v>
      </c>
      <c r="P64" s="14"/>
      <c r="Q64" s="14">
        <v>127873</v>
      </c>
      <c r="R64" s="14"/>
      <c r="S64" s="14">
        <f t="shared" si="1"/>
        <v>127873</v>
      </c>
      <c r="T64" s="14"/>
      <c r="U64" s="8">
        <f t="shared" si="2"/>
        <v>-5.8491995047459664E-7</v>
      </c>
    </row>
    <row r="65" spans="1:21">
      <c r="A65" s="1" t="s">
        <v>62</v>
      </c>
      <c r="C65" s="14">
        <v>0</v>
      </c>
      <c r="D65" s="14"/>
      <c r="E65" s="14">
        <v>3943197540</v>
      </c>
      <c r="F65" s="14"/>
      <c r="G65" s="14">
        <v>0</v>
      </c>
      <c r="H65" s="14"/>
      <c r="I65" s="14">
        <f t="shared" si="0"/>
        <v>3943197540</v>
      </c>
      <c r="J65" s="14"/>
      <c r="K65" s="8">
        <v>-1.8273465413911102E-2</v>
      </c>
      <c r="L65" s="14"/>
      <c r="M65" s="14">
        <v>20744781145</v>
      </c>
      <c r="N65" s="14"/>
      <c r="O65" s="14">
        <v>-77127266933</v>
      </c>
      <c r="P65" s="14"/>
      <c r="Q65" s="14">
        <v>-3063040730</v>
      </c>
      <c r="R65" s="14"/>
      <c r="S65" s="14">
        <f t="shared" si="1"/>
        <v>-59445526518</v>
      </c>
      <c r="T65" s="14"/>
      <c r="U65" s="8">
        <f t="shared" si="2"/>
        <v>0.2719172493555706</v>
      </c>
    </row>
    <row r="66" spans="1:21">
      <c r="A66" s="1" t="s">
        <v>275</v>
      </c>
      <c r="C66" s="14">
        <v>0</v>
      </c>
      <c r="D66" s="14"/>
      <c r="E66" s="14">
        <v>0</v>
      </c>
      <c r="F66" s="14"/>
      <c r="G66" s="14">
        <v>0</v>
      </c>
      <c r="H66" s="14"/>
      <c r="I66" s="14">
        <f t="shared" si="0"/>
        <v>0</v>
      </c>
      <c r="J66" s="14"/>
      <c r="K66" s="8">
        <v>0</v>
      </c>
      <c r="L66" s="14"/>
      <c r="M66" s="14">
        <v>0</v>
      </c>
      <c r="N66" s="14"/>
      <c r="O66" s="14">
        <v>0</v>
      </c>
      <c r="P66" s="14"/>
      <c r="Q66" s="14">
        <v>6163233</v>
      </c>
      <c r="R66" s="14"/>
      <c r="S66" s="14">
        <f t="shared" si="1"/>
        <v>6163233</v>
      </c>
      <c r="T66" s="14"/>
      <c r="U66" s="8">
        <f t="shared" si="2"/>
        <v>-2.8192018183067574E-5</v>
      </c>
    </row>
    <row r="67" spans="1:21">
      <c r="A67" s="1" t="s">
        <v>276</v>
      </c>
      <c r="C67" s="14">
        <v>0</v>
      </c>
      <c r="D67" s="14"/>
      <c r="E67" s="14">
        <v>0</v>
      </c>
      <c r="F67" s="14"/>
      <c r="G67" s="14">
        <v>0</v>
      </c>
      <c r="H67" s="14"/>
      <c r="I67" s="14">
        <f t="shared" si="0"/>
        <v>0</v>
      </c>
      <c r="J67" s="14"/>
      <c r="K67" s="8">
        <v>0</v>
      </c>
      <c r="L67" s="14"/>
      <c r="M67" s="14">
        <v>0</v>
      </c>
      <c r="N67" s="14"/>
      <c r="O67" s="14">
        <v>0</v>
      </c>
      <c r="P67" s="14"/>
      <c r="Q67" s="14">
        <v>17663801</v>
      </c>
      <c r="R67" s="14"/>
      <c r="S67" s="14">
        <f t="shared" si="1"/>
        <v>17663801</v>
      </c>
      <c r="T67" s="14"/>
      <c r="U67" s="8">
        <f t="shared" si="2"/>
        <v>-8.0798210772509683E-5</v>
      </c>
    </row>
    <row r="68" spans="1:21">
      <c r="A68" s="1" t="s">
        <v>98</v>
      </c>
      <c r="C68" s="14">
        <v>0</v>
      </c>
      <c r="D68" s="14"/>
      <c r="E68" s="14">
        <v>6360978228</v>
      </c>
      <c r="F68" s="14"/>
      <c r="G68" s="14">
        <v>0</v>
      </c>
      <c r="H68" s="14"/>
      <c r="I68" s="14">
        <f t="shared" si="0"/>
        <v>6360978228</v>
      </c>
      <c r="J68" s="14"/>
      <c r="K68" s="8">
        <v>-2.9477882979202594E-2</v>
      </c>
      <c r="L68" s="14"/>
      <c r="M68" s="14">
        <v>23759692176</v>
      </c>
      <c r="N68" s="14"/>
      <c r="O68" s="14">
        <v>30414097514</v>
      </c>
      <c r="P68" s="14"/>
      <c r="Q68" s="14">
        <v>807949764</v>
      </c>
      <c r="R68" s="14"/>
      <c r="S68" s="14">
        <f t="shared" si="1"/>
        <v>54981739454</v>
      </c>
      <c r="T68" s="14"/>
      <c r="U68" s="8">
        <f t="shared" si="2"/>
        <v>-0.25149888028310008</v>
      </c>
    </row>
    <row r="69" spans="1:21">
      <c r="A69" s="1" t="s">
        <v>24</v>
      </c>
      <c r="C69" s="14">
        <v>0</v>
      </c>
      <c r="D69" s="14"/>
      <c r="E69" s="14">
        <v>5874047417</v>
      </c>
      <c r="F69" s="14"/>
      <c r="G69" s="14">
        <v>0</v>
      </c>
      <c r="H69" s="14"/>
      <c r="I69" s="14">
        <f t="shared" si="0"/>
        <v>5874047417</v>
      </c>
      <c r="J69" s="14"/>
      <c r="K69" s="8">
        <v>-2.7221360640791878E-2</v>
      </c>
      <c r="L69" s="14"/>
      <c r="M69" s="14">
        <v>26460160224</v>
      </c>
      <c r="N69" s="14"/>
      <c r="O69" s="14">
        <v>8131289477</v>
      </c>
      <c r="P69" s="14"/>
      <c r="Q69" s="14">
        <v>-885624109</v>
      </c>
      <c r="R69" s="14"/>
      <c r="S69" s="14">
        <f t="shared" si="1"/>
        <v>33705825592</v>
      </c>
      <c r="T69" s="14"/>
      <c r="U69" s="8">
        <f t="shared" si="2"/>
        <v>-0.15417805037793775</v>
      </c>
    </row>
    <row r="70" spans="1:21">
      <c r="A70" s="1" t="s">
        <v>277</v>
      </c>
      <c r="C70" s="14">
        <v>0</v>
      </c>
      <c r="D70" s="14"/>
      <c r="E70" s="14">
        <v>0</v>
      </c>
      <c r="F70" s="14"/>
      <c r="G70" s="14">
        <v>0</v>
      </c>
      <c r="H70" s="14"/>
      <c r="I70" s="14">
        <f t="shared" si="0"/>
        <v>0</v>
      </c>
      <c r="J70" s="14"/>
      <c r="K70" s="8">
        <v>0</v>
      </c>
      <c r="L70" s="14"/>
      <c r="M70" s="14">
        <v>0</v>
      </c>
      <c r="N70" s="14"/>
      <c r="O70" s="14">
        <v>0</v>
      </c>
      <c r="P70" s="14"/>
      <c r="Q70" s="14">
        <v>38178514</v>
      </c>
      <c r="R70" s="14"/>
      <c r="S70" s="14">
        <f t="shared" si="1"/>
        <v>38178514</v>
      </c>
      <c r="T70" s="14"/>
      <c r="U70" s="8">
        <f t="shared" si="2"/>
        <v>-1.7463713620603015E-4</v>
      </c>
    </row>
    <row r="71" spans="1:21">
      <c r="A71" s="1" t="s">
        <v>80</v>
      </c>
      <c r="C71" s="14">
        <v>0</v>
      </c>
      <c r="D71" s="14"/>
      <c r="E71" s="14">
        <v>0</v>
      </c>
      <c r="F71" s="14"/>
      <c r="G71" s="14">
        <v>0</v>
      </c>
      <c r="H71" s="14"/>
      <c r="I71" s="14">
        <f t="shared" si="0"/>
        <v>0</v>
      </c>
      <c r="J71" s="14"/>
      <c r="K71" s="8">
        <v>0</v>
      </c>
      <c r="L71" s="14"/>
      <c r="M71" s="14">
        <v>60371772891</v>
      </c>
      <c r="N71" s="14"/>
      <c r="O71" s="14">
        <v>124572050851</v>
      </c>
      <c r="P71" s="14"/>
      <c r="Q71" s="14">
        <v>-31671475723</v>
      </c>
      <c r="R71" s="14"/>
      <c r="S71" s="14">
        <f t="shared" si="1"/>
        <v>153272348019</v>
      </c>
      <c r="T71" s="14"/>
      <c r="U71" s="8">
        <f t="shared" si="2"/>
        <v>-0.70110229847112859</v>
      </c>
    </row>
    <row r="72" spans="1:21">
      <c r="A72" s="1" t="s">
        <v>91</v>
      </c>
      <c r="C72" s="14">
        <v>0</v>
      </c>
      <c r="D72" s="14"/>
      <c r="E72" s="14">
        <v>-25700168700</v>
      </c>
      <c r="F72" s="14"/>
      <c r="G72" s="14">
        <v>0</v>
      </c>
      <c r="H72" s="14"/>
      <c r="I72" s="14">
        <f t="shared" si="0"/>
        <v>-25700168700</v>
      </c>
      <c r="J72" s="14"/>
      <c r="K72" s="8">
        <v>0.11909906595020109</v>
      </c>
      <c r="L72" s="14"/>
      <c r="M72" s="14">
        <v>90350000000</v>
      </c>
      <c r="N72" s="14"/>
      <c r="O72" s="14">
        <v>-10802452405</v>
      </c>
      <c r="P72" s="14"/>
      <c r="Q72" s="14">
        <v>-5549359612</v>
      </c>
      <c r="R72" s="14"/>
      <c r="S72" s="14">
        <f t="shared" si="1"/>
        <v>73998187983</v>
      </c>
      <c r="T72" s="14"/>
      <c r="U72" s="8">
        <f t="shared" si="2"/>
        <v>-0.33848440601398461</v>
      </c>
    </row>
    <row r="73" spans="1:21">
      <c r="A73" s="1" t="s">
        <v>280</v>
      </c>
      <c r="C73" s="14">
        <v>0</v>
      </c>
      <c r="D73" s="14"/>
      <c r="E73" s="14">
        <v>0</v>
      </c>
      <c r="F73" s="14"/>
      <c r="G73" s="14">
        <v>0</v>
      </c>
      <c r="H73" s="14"/>
      <c r="I73" s="14">
        <f t="shared" ref="I73:I119" si="3">C73+E73+G73</f>
        <v>0</v>
      </c>
      <c r="J73" s="14"/>
      <c r="K73" s="8">
        <v>0</v>
      </c>
      <c r="L73" s="14"/>
      <c r="M73" s="14">
        <v>0</v>
      </c>
      <c r="N73" s="14"/>
      <c r="O73" s="14">
        <v>0</v>
      </c>
      <c r="P73" s="14"/>
      <c r="Q73" s="14">
        <v>-2824625617</v>
      </c>
      <c r="R73" s="14"/>
      <c r="S73" s="14">
        <f t="shared" ref="S73:S119" si="4">M73+O73+Q73</f>
        <v>-2824625617</v>
      </c>
      <c r="T73" s="14"/>
      <c r="U73" s="8">
        <f t="shared" ref="U73:U120" si="5">S73/$S$121</f>
        <v>1.2920474814893817E-2</v>
      </c>
    </row>
    <row r="74" spans="1:21">
      <c r="A74" s="1" t="s">
        <v>46</v>
      </c>
      <c r="C74" s="14">
        <v>0</v>
      </c>
      <c r="D74" s="14"/>
      <c r="E74" s="14">
        <v>207409855</v>
      </c>
      <c r="F74" s="14"/>
      <c r="G74" s="14">
        <v>0</v>
      </c>
      <c r="H74" s="14"/>
      <c r="I74" s="14">
        <f t="shared" si="3"/>
        <v>207409855</v>
      </c>
      <c r="J74" s="14"/>
      <c r="K74" s="8">
        <v>-9.6117345717526927E-4</v>
      </c>
      <c r="L74" s="14"/>
      <c r="M74" s="14">
        <v>0</v>
      </c>
      <c r="N74" s="14"/>
      <c r="O74" s="14">
        <v>1162097195</v>
      </c>
      <c r="P74" s="14"/>
      <c r="Q74" s="14">
        <v>3873072530</v>
      </c>
      <c r="R74" s="14"/>
      <c r="S74" s="14">
        <f t="shared" si="4"/>
        <v>5035169725</v>
      </c>
      <c r="T74" s="14"/>
      <c r="U74" s="8">
        <f t="shared" si="5"/>
        <v>-2.3032002269268638E-2</v>
      </c>
    </row>
    <row r="75" spans="1:21">
      <c r="A75" s="1" t="s">
        <v>19</v>
      </c>
      <c r="C75" s="14">
        <v>0</v>
      </c>
      <c r="D75" s="14"/>
      <c r="E75" s="14">
        <v>4592601869</v>
      </c>
      <c r="F75" s="14"/>
      <c r="G75" s="14">
        <v>0</v>
      </c>
      <c r="H75" s="14"/>
      <c r="I75" s="14">
        <f t="shared" si="3"/>
        <v>4592601869</v>
      </c>
      <c r="J75" s="14"/>
      <c r="K75" s="8">
        <v>-2.1282918383296361E-2</v>
      </c>
      <c r="L75" s="14"/>
      <c r="M75" s="14">
        <v>8800000000</v>
      </c>
      <c r="N75" s="14"/>
      <c r="O75" s="14">
        <v>12798376819</v>
      </c>
      <c r="P75" s="14"/>
      <c r="Q75" s="14">
        <v>567231858</v>
      </c>
      <c r="R75" s="14"/>
      <c r="S75" s="14">
        <f t="shared" si="4"/>
        <v>22165608677</v>
      </c>
      <c r="T75" s="14"/>
      <c r="U75" s="8">
        <f t="shared" si="5"/>
        <v>-0.10139049470638939</v>
      </c>
    </row>
    <row r="76" spans="1:21">
      <c r="A76" s="1" t="s">
        <v>281</v>
      </c>
      <c r="C76" s="14">
        <v>0</v>
      </c>
      <c r="D76" s="14"/>
      <c r="E76" s="14">
        <v>0</v>
      </c>
      <c r="F76" s="14"/>
      <c r="G76" s="14">
        <v>0</v>
      </c>
      <c r="H76" s="14"/>
      <c r="I76" s="14">
        <f t="shared" si="3"/>
        <v>0</v>
      </c>
      <c r="J76" s="14"/>
      <c r="K76" s="8">
        <v>0</v>
      </c>
      <c r="L76" s="14"/>
      <c r="M76" s="14">
        <v>0</v>
      </c>
      <c r="N76" s="14"/>
      <c r="O76" s="14">
        <v>0</v>
      </c>
      <c r="P76" s="14"/>
      <c r="Q76" s="14">
        <v>-1363206658</v>
      </c>
      <c r="R76" s="14"/>
      <c r="S76" s="14">
        <f t="shared" si="4"/>
        <v>-1363206658</v>
      </c>
      <c r="T76" s="14"/>
      <c r="U76" s="8">
        <f t="shared" si="5"/>
        <v>6.2356147965872419E-3</v>
      </c>
    </row>
    <row r="77" spans="1:21">
      <c r="A77" s="1" t="s">
        <v>32</v>
      </c>
      <c r="C77" s="14">
        <v>0</v>
      </c>
      <c r="D77" s="14"/>
      <c r="E77" s="14">
        <v>-4945788626</v>
      </c>
      <c r="F77" s="14"/>
      <c r="G77" s="14">
        <v>0</v>
      </c>
      <c r="H77" s="14"/>
      <c r="I77" s="14">
        <f t="shared" si="3"/>
        <v>-4945788626</v>
      </c>
      <c r="J77" s="14"/>
      <c r="K77" s="8">
        <v>2.2919647439657794E-2</v>
      </c>
      <c r="L77" s="14"/>
      <c r="M77" s="14">
        <v>24102246000</v>
      </c>
      <c r="N77" s="14"/>
      <c r="O77" s="14">
        <v>-37630563354</v>
      </c>
      <c r="P77" s="14"/>
      <c r="Q77" s="14">
        <v>4110992094</v>
      </c>
      <c r="R77" s="14"/>
      <c r="S77" s="14">
        <f t="shared" si="4"/>
        <v>-9417325260</v>
      </c>
      <c r="T77" s="14"/>
      <c r="U77" s="8">
        <f t="shared" si="5"/>
        <v>4.3076970311812249E-2</v>
      </c>
    </row>
    <row r="78" spans="1:21">
      <c r="A78" s="1" t="s">
        <v>229</v>
      </c>
      <c r="C78" s="14">
        <v>0</v>
      </c>
      <c r="D78" s="14"/>
      <c r="E78" s="14">
        <v>0</v>
      </c>
      <c r="F78" s="14"/>
      <c r="G78" s="14">
        <v>0</v>
      </c>
      <c r="H78" s="14"/>
      <c r="I78" s="14">
        <f t="shared" si="3"/>
        <v>0</v>
      </c>
      <c r="J78" s="14"/>
      <c r="K78" s="8">
        <v>0</v>
      </c>
      <c r="L78" s="14"/>
      <c r="M78" s="14">
        <v>1272929700</v>
      </c>
      <c r="N78" s="14"/>
      <c r="O78" s="14">
        <v>0</v>
      </c>
      <c r="P78" s="14"/>
      <c r="Q78" s="14">
        <v>1296685299</v>
      </c>
      <c r="R78" s="14"/>
      <c r="S78" s="14">
        <f t="shared" si="4"/>
        <v>2569614999</v>
      </c>
      <c r="T78" s="14"/>
      <c r="U78" s="8">
        <f t="shared" si="5"/>
        <v>-1.1753998717116677E-2</v>
      </c>
    </row>
    <row r="79" spans="1:21">
      <c r="A79" s="1" t="s">
        <v>282</v>
      </c>
      <c r="C79" s="14">
        <v>0</v>
      </c>
      <c r="D79" s="14"/>
      <c r="E79" s="14">
        <v>0</v>
      </c>
      <c r="F79" s="14"/>
      <c r="G79" s="14">
        <v>0</v>
      </c>
      <c r="H79" s="14"/>
      <c r="I79" s="14">
        <f t="shared" si="3"/>
        <v>0</v>
      </c>
      <c r="J79" s="14"/>
      <c r="K79" s="8">
        <v>0</v>
      </c>
      <c r="L79" s="14"/>
      <c r="M79" s="14">
        <v>0</v>
      </c>
      <c r="N79" s="14"/>
      <c r="O79" s="14">
        <v>0</v>
      </c>
      <c r="P79" s="14"/>
      <c r="Q79" s="14">
        <v>-1374343487</v>
      </c>
      <c r="R79" s="14"/>
      <c r="S79" s="14">
        <f t="shared" si="4"/>
        <v>-1374343487</v>
      </c>
      <c r="T79" s="14"/>
      <c r="U79" s="8">
        <f t="shared" si="5"/>
        <v>6.2865571649302395E-3</v>
      </c>
    </row>
    <row r="80" spans="1:21">
      <c r="A80" s="1" t="s">
        <v>29</v>
      </c>
      <c r="C80" s="14">
        <v>0</v>
      </c>
      <c r="D80" s="14"/>
      <c r="E80" s="14">
        <v>-12647249371</v>
      </c>
      <c r="F80" s="14"/>
      <c r="G80" s="14">
        <v>0</v>
      </c>
      <c r="H80" s="14"/>
      <c r="I80" s="14">
        <f t="shared" si="3"/>
        <v>-12647249371</v>
      </c>
      <c r="J80" s="14"/>
      <c r="K80" s="8">
        <v>5.8609560291538791E-2</v>
      </c>
      <c r="L80" s="14"/>
      <c r="M80" s="14">
        <v>23736848750</v>
      </c>
      <c r="N80" s="14"/>
      <c r="O80" s="14">
        <v>-38063560191</v>
      </c>
      <c r="P80" s="14"/>
      <c r="Q80" s="14">
        <v>2376173127</v>
      </c>
      <c r="R80" s="14"/>
      <c r="S80" s="14">
        <f t="shared" si="4"/>
        <v>-11950538314</v>
      </c>
      <c r="T80" s="14"/>
      <c r="U80" s="8">
        <f t="shared" si="5"/>
        <v>5.4664458320127389E-2</v>
      </c>
    </row>
    <row r="81" spans="1:21">
      <c r="A81" s="1" t="s">
        <v>30</v>
      </c>
      <c r="C81" s="14">
        <v>0</v>
      </c>
      <c r="D81" s="14"/>
      <c r="E81" s="14">
        <v>-4274083814</v>
      </c>
      <c r="F81" s="14"/>
      <c r="G81" s="14">
        <v>0</v>
      </c>
      <c r="H81" s="14"/>
      <c r="I81" s="14">
        <f t="shared" si="3"/>
        <v>-4274083814</v>
      </c>
      <c r="J81" s="14"/>
      <c r="K81" s="8">
        <v>1.9806850141037127E-2</v>
      </c>
      <c r="L81" s="14"/>
      <c r="M81" s="14">
        <v>2700000000</v>
      </c>
      <c r="N81" s="14"/>
      <c r="O81" s="14">
        <v>-23902243418</v>
      </c>
      <c r="P81" s="14"/>
      <c r="Q81" s="14">
        <v>-103518104299</v>
      </c>
      <c r="R81" s="14"/>
      <c r="S81" s="14">
        <f t="shared" si="4"/>
        <v>-124720347717</v>
      </c>
      <c r="T81" s="14"/>
      <c r="U81" s="8">
        <f t="shared" si="5"/>
        <v>0.57049900768576722</v>
      </c>
    </row>
    <row r="82" spans="1:21">
      <c r="A82" s="1" t="s">
        <v>25</v>
      </c>
      <c r="C82" s="14">
        <v>0</v>
      </c>
      <c r="D82" s="14"/>
      <c r="E82" s="14">
        <v>-1073574000</v>
      </c>
      <c r="F82" s="14"/>
      <c r="G82" s="14">
        <v>0</v>
      </c>
      <c r="H82" s="14"/>
      <c r="I82" s="14">
        <f t="shared" si="3"/>
        <v>-1073574000</v>
      </c>
      <c r="J82" s="14"/>
      <c r="K82" s="8">
        <v>4.9751292344015303E-3</v>
      </c>
      <c r="L82" s="14"/>
      <c r="M82" s="14">
        <v>19800000000</v>
      </c>
      <c r="N82" s="14"/>
      <c r="O82" s="14">
        <v>-43959232610</v>
      </c>
      <c r="P82" s="14"/>
      <c r="Q82" s="14">
        <v>-5123604947</v>
      </c>
      <c r="R82" s="14"/>
      <c r="S82" s="14">
        <f t="shared" si="4"/>
        <v>-29282837557</v>
      </c>
      <c r="T82" s="14"/>
      <c r="U82" s="8">
        <f t="shared" si="5"/>
        <v>0.13394630526847809</v>
      </c>
    </row>
    <row r="83" spans="1:21">
      <c r="A83" s="1" t="s">
        <v>53</v>
      </c>
      <c r="C83" s="14">
        <v>0</v>
      </c>
      <c r="D83" s="14"/>
      <c r="E83" s="14">
        <v>-1579621365</v>
      </c>
      <c r="F83" s="14"/>
      <c r="G83" s="14">
        <v>0</v>
      </c>
      <c r="H83" s="14"/>
      <c r="I83" s="14">
        <f t="shared" si="3"/>
        <v>-1579621365</v>
      </c>
      <c r="J83" s="14"/>
      <c r="K83" s="8">
        <v>7.3202410195261349E-3</v>
      </c>
      <c r="L83" s="14"/>
      <c r="M83" s="14">
        <v>0</v>
      </c>
      <c r="N83" s="14"/>
      <c r="O83" s="14">
        <v>12082829487</v>
      </c>
      <c r="P83" s="14"/>
      <c r="Q83" s="14">
        <v>226555861</v>
      </c>
      <c r="R83" s="14"/>
      <c r="S83" s="14">
        <f t="shared" si="4"/>
        <v>12309385348</v>
      </c>
      <c r="T83" s="14"/>
      <c r="U83" s="8">
        <f t="shared" si="5"/>
        <v>-5.6305905610448535E-2</v>
      </c>
    </row>
    <row r="84" spans="1:21">
      <c r="A84" s="1" t="s">
        <v>33</v>
      </c>
      <c r="C84" s="14">
        <v>0</v>
      </c>
      <c r="D84" s="14"/>
      <c r="E84" s="14">
        <v>-2106391950</v>
      </c>
      <c r="F84" s="14"/>
      <c r="G84" s="14">
        <v>0</v>
      </c>
      <c r="H84" s="14"/>
      <c r="I84" s="14">
        <f t="shared" si="3"/>
        <v>-2106391950</v>
      </c>
      <c r="J84" s="14"/>
      <c r="K84" s="8">
        <v>9.7613878219415216E-3</v>
      </c>
      <c r="L84" s="14"/>
      <c r="M84" s="14">
        <v>6500000000</v>
      </c>
      <c r="N84" s="14"/>
      <c r="O84" s="14">
        <v>-15393088390</v>
      </c>
      <c r="P84" s="14"/>
      <c r="Q84" s="14">
        <v>-3861823378</v>
      </c>
      <c r="R84" s="14"/>
      <c r="S84" s="14">
        <f t="shared" si="4"/>
        <v>-12754911768</v>
      </c>
      <c r="T84" s="14"/>
      <c r="U84" s="8">
        <f t="shared" si="5"/>
        <v>5.8343843967424008E-2</v>
      </c>
    </row>
    <row r="85" spans="1:21">
      <c r="A85" s="1" t="s">
        <v>28</v>
      </c>
      <c r="C85" s="14">
        <v>0</v>
      </c>
      <c r="D85" s="14"/>
      <c r="E85" s="14">
        <v>69736077728</v>
      </c>
      <c r="F85" s="14"/>
      <c r="G85" s="14">
        <v>0</v>
      </c>
      <c r="H85" s="14"/>
      <c r="I85" s="14">
        <f t="shared" si="3"/>
        <v>69736077728</v>
      </c>
      <c r="J85" s="14"/>
      <c r="K85" s="8">
        <v>-0.32316915182099254</v>
      </c>
      <c r="L85" s="14"/>
      <c r="M85" s="14">
        <v>34046919000</v>
      </c>
      <c r="N85" s="14"/>
      <c r="O85" s="14">
        <v>32356980838</v>
      </c>
      <c r="P85" s="14"/>
      <c r="Q85" s="14">
        <v>-566851666</v>
      </c>
      <c r="R85" s="14"/>
      <c r="S85" s="14">
        <f t="shared" si="4"/>
        <v>65837048172</v>
      </c>
      <c r="T85" s="14"/>
      <c r="U85" s="8">
        <f t="shared" si="5"/>
        <v>-0.30115351134453616</v>
      </c>
    </row>
    <row r="86" spans="1:21">
      <c r="A86" s="1" t="s">
        <v>87</v>
      </c>
      <c r="C86" s="14">
        <v>447204270</v>
      </c>
      <c r="D86" s="14"/>
      <c r="E86" s="14">
        <v>-7135652391</v>
      </c>
      <c r="F86" s="14"/>
      <c r="G86" s="14">
        <v>0</v>
      </c>
      <c r="H86" s="14"/>
      <c r="I86" s="14">
        <f t="shared" si="3"/>
        <v>-6688448121</v>
      </c>
      <c r="J86" s="14"/>
      <c r="K86" s="8">
        <v>3.0995435600680611E-2</v>
      </c>
      <c r="L86" s="14"/>
      <c r="M86" s="14">
        <v>447210523</v>
      </c>
      <c r="N86" s="14"/>
      <c r="O86" s="14">
        <v>-30709626179</v>
      </c>
      <c r="P86" s="14"/>
      <c r="Q86" s="14">
        <v>-3145</v>
      </c>
      <c r="R86" s="14"/>
      <c r="S86" s="14">
        <f t="shared" si="4"/>
        <v>-30262418801</v>
      </c>
      <c r="T86" s="14"/>
      <c r="U86" s="8">
        <f t="shared" si="5"/>
        <v>0.13842713087455852</v>
      </c>
    </row>
    <row r="87" spans="1:21">
      <c r="A87" s="1" t="s">
        <v>36</v>
      </c>
      <c r="C87" s="14">
        <v>0</v>
      </c>
      <c r="D87" s="14"/>
      <c r="E87" s="14">
        <v>-1021921173</v>
      </c>
      <c r="F87" s="14"/>
      <c r="G87" s="14">
        <v>0</v>
      </c>
      <c r="H87" s="14"/>
      <c r="I87" s="14">
        <f t="shared" si="3"/>
        <v>-1021921173</v>
      </c>
      <c r="J87" s="14"/>
      <c r="K87" s="8">
        <v>4.7357610216400585E-3</v>
      </c>
      <c r="L87" s="14"/>
      <c r="M87" s="14">
        <v>12868317000</v>
      </c>
      <c r="N87" s="14"/>
      <c r="O87" s="14">
        <v>-2387579467</v>
      </c>
      <c r="P87" s="14"/>
      <c r="Q87" s="14">
        <v>1131931643</v>
      </c>
      <c r="R87" s="14"/>
      <c r="S87" s="14">
        <f t="shared" si="4"/>
        <v>11612669176</v>
      </c>
      <c r="T87" s="14"/>
      <c r="U87" s="8">
        <f t="shared" si="5"/>
        <v>-5.3118968658777029E-2</v>
      </c>
    </row>
    <row r="88" spans="1:21">
      <c r="A88" s="1" t="s">
        <v>26</v>
      </c>
      <c r="C88" s="14">
        <v>0</v>
      </c>
      <c r="D88" s="14"/>
      <c r="E88" s="14">
        <v>-2893281930</v>
      </c>
      <c r="F88" s="14"/>
      <c r="G88" s="14">
        <v>0</v>
      </c>
      <c r="H88" s="14"/>
      <c r="I88" s="14">
        <f t="shared" si="3"/>
        <v>-2893281930</v>
      </c>
      <c r="J88" s="14"/>
      <c r="K88" s="8">
        <v>1.3407973286712125E-2</v>
      </c>
      <c r="L88" s="14"/>
      <c r="M88" s="14">
        <v>9800000000</v>
      </c>
      <c r="N88" s="14"/>
      <c r="O88" s="14">
        <v>18261181187</v>
      </c>
      <c r="P88" s="14"/>
      <c r="Q88" s="14">
        <v>3909606701</v>
      </c>
      <c r="R88" s="14"/>
      <c r="S88" s="14">
        <f t="shared" si="4"/>
        <v>31970787888</v>
      </c>
      <c r="T88" s="14"/>
      <c r="U88" s="8">
        <f t="shared" si="5"/>
        <v>-0.14624159649091517</v>
      </c>
    </row>
    <row r="89" spans="1:21">
      <c r="A89" s="1" t="s">
        <v>27</v>
      </c>
      <c r="C89" s="14">
        <v>0</v>
      </c>
      <c r="D89" s="14"/>
      <c r="E89" s="14">
        <v>-5577258202</v>
      </c>
      <c r="F89" s="14"/>
      <c r="G89" s="14">
        <v>0</v>
      </c>
      <c r="H89" s="14"/>
      <c r="I89" s="14">
        <f t="shared" si="3"/>
        <v>-5577258202</v>
      </c>
      <c r="J89" s="14"/>
      <c r="K89" s="8">
        <v>2.5845987634365138E-2</v>
      </c>
      <c r="L89" s="14"/>
      <c r="M89" s="14">
        <v>21336242400</v>
      </c>
      <c r="N89" s="14"/>
      <c r="O89" s="14">
        <v>-15697726458</v>
      </c>
      <c r="P89" s="14"/>
      <c r="Q89" s="14">
        <v>1547408369</v>
      </c>
      <c r="R89" s="14"/>
      <c r="S89" s="14">
        <f t="shared" si="4"/>
        <v>7185924311</v>
      </c>
      <c r="T89" s="14"/>
      <c r="U89" s="8">
        <f t="shared" si="5"/>
        <v>-3.2870038961346965E-2</v>
      </c>
    </row>
    <row r="90" spans="1:21">
      <c r="A90" s="1" t="s">
        <v>283</v>
      </c>
      <c r="C90" s="14">
        <v>0</v>
      </c>
      <c r="D90" s="14"/>
      <c r="E90" s="14">
        <v>0</v>
      </c>
      <c r="F90" s="14"/>
      <c r="G90" s="14">
        <v>0</v>
      </c>
      <c r="H90" s="14"/>
      <c r="I90" s="14">
        <f t="shared" si="3"/>
        <v>0</v>
      </c>
      <c r="J90" s="14"/>
      <c r="K90" s="8">
        <v>0</v>
      </c>
      <c r="L90" s="14"/>
      <c r="M90" s="14">
        <v>0</v>
      </c>
      <c r="N90" s="14"/>
      <c r="O90" s="14">
        <v>0</v>
      </c>
      <c r="P90" s="14"/>
      <c r="Q90" s="14">
        <v>-12287552368</v>
      </c>
      <c r="R90" s="14"/>
      <c r="S90" s="14">
        <f t="shared" si="4"/>
        <v>-12287552368</v>
      </c>
      <c r="T90" s="14"/>
      <c r="U90" s="8">
        <f t="shared" si="5"/>
        <v>5.620603663435262E-2</v>
      </c>
    </row>
    <row r="91" spans="1:21">
      <c r="A91" s="1" t="s">
        <v>61</v>
      </c>
      <c r="C91" s="14">
        <v>0</v>
      </c>
      <c r="D91" s="14"/>
      <c r="E91" s="14">
        <v>7916584502</v>
      </c>
      <c r="F91" s="14"/>
      <c r="G91" s="14">
        <v>0</v>
      </c>
      <c r="H91" s="14"/>
      <c r="I91" s="14">
        <f t="shared" si="3"/>
        <v>7916584502</v>
      </c>
      <c r="J91" s="14"/>
      <c r="K91" s="8">
        <v>-3.6686833876854584E-2</v>
      </c>
      <c r="L91" s="14"/>
      <c r="M91" s="14">
        <v>36503174549</v>
      </c>
      <c r="N91" s="14"/>
      <c r="O91" s="14">
        <v>-37650919037</v>
      </c>
      <c r="P91" s="14"/>
      <c r="Q91" s="14">
        <v>0</v>
      </c>
      <c r="R91" s="14"/>
      <c r="S91" s="14">
        <f t="shared" si="4"/>
        <v>-1147744488</v>
      </c>
      <c r="T91" s="14"/>
      <c r="U91" s="8">
        <f t="shared" si="5"/>
        <v>5.2500422221927329E-3</v>
      </c>
    </row>
    <row r="92" spans="1:21">
      <c r="A92" s="1" t="s">
        <v>16</v>
      </c>
      <c r="C92" s="14">
        <v>0</v>
      </c>
      <c r="D92" s="14"/>
      <c r="E92" s="14">
        <v>-7335683231</v>
      </c>
      <c r="F92" s="14"/>
      <c r="G92" s="14">
        <v>0</v>
      </c>
      <c r="H92" s="14"/>
      <c r="I92" s="14">
        <f t="shared" si="3"/>
        <v>-7335683231</v>
      </c>
      <c r="J92" s="14"/>
      <c r="K92" s="8">
        <v>3.3994836030732091E-2</v>
      </c>
      <c r="L92" s="14"/>
      <c r="M92" s="14">
        <v>1308860335</v>
      </c>
      <c r="N92" s="14"/>
      <c r="O92" s="14">
        <v>-14421676880</v>
      </c>
      <c r="P92" s="14"/>
      <c r="Q92" s="14">
        <v>0</v>
      </c>
      <c r="R92" s="14"/>
      <c r="S92" s="14">
        <f t="shared" si="4"/>
        <v>-13112816545</v>
      </c>
      <c r="T92" s="14"/>
      <c r="U92" s="8">
        <f t="shared" si="5"/>
        <v>5.9980981161651577E-2</v>
      </c>
    </row>
    <row r="93" spans="1:21">
      <c r="A93" s="1" t="s">
        <v>18</v>
      </c>
      <c r="C93" s="14">
        <v>0</v>
      </c>
      <c r="D93" s="14"/>
      <c r="E93" s="14">
        <v>-12144994644</v>
      </c>
      <c r="F93" s="14"/>
      <c r="G93" s="14">
        <v>0</v>
      </c>
      <c r="H93" s="14"/>
      <c r="I93" s="14">
        <f t="shared" si="3"/>
        <v>-12144994644</v>
      </c>
      <c r="J93" s="14"/>
      <c r="K93" s="8">
        <v>5.6282024252649943E-2</v>
      </c>
      <c r="L93" s="14"/>
      <c r="M93" s="14">
        <v>1710476586</v>
      </c>
      <c r="N93" s="14"/>
      <c r="O93" s="14">
        <v>-22192146411</v>
      </c>
      <c r="P93" s="14"/>
      <c r="Q93" s="14">
        <v>0</v>
      </c>
      <c r="R93" s="14"/>
      <c r="S93" s="14">
        <f t="shared" si="4"/>
        <v>-20481669825</v>
      </c>
      <c r="T93" s="14"/>
      <c r="U93" s="8">
        <f t="shared" si="5"/>
        <v>9.3687778496446009E-2</v>
      </c>
    </row>
    <row r="94" spans="1:21">
      <c r="A94" s="1" t="s">
        <v>60</v>
      </c>
      <c r="C94" s="14">
        <v>0</v>
      </c>
      <c r="D94" s="14"/>
      <c r="E94" s="14">
        <v>-14381012563</v>
      </c>
      <c r="F94" s="14"/>
      <c r="G94" s="14">
        <v>0</v>
      </c>
      <c r="H94" s="14"/>
      <c r="I94" s="14">
        <f t="shared" si="3"/>
        <v>-14381012563</v>
      </c>
      <c r="J94" s="14"/>
      <c r="K94" s="8">
        <v>6.6644121432222633E-2</v>
      </c>
      <c r="L94" s="14"/>
      <c r="M94" s="14">
        <v>5857771915</v>
      </c>
      <c r="N94" s="14"/>
      <c r="O94" s="14">
        <v>-65358269625</v>
      </c>
      <c r="P94" s="14"/>
      <c r="Q94" s="14">
        <v>0</v>
      </c>
      <c r="R94" s="14"/>
      <c r="S94" s="14">
        <f t="shared" si="4"/>
        <v>-59500497710</v>
      </c>
      <c r="T94" s="14"/>
      <c r="U94" s="8">
        <f t="shared" si="5"/>
        <v>0.27216869998941962</v>
      </c>
    </row>
    <row r="95" spans="1:21">
      <c r="A95" s="1" t="s">
        <v>34</v>
      </c>
      <c r="C95" s="14">
        <v>0</v>
      </c>
      <c r="D95" s="14"/>
      <c r="E95" s="14">
        <v>7356418068</v>
      </c>
      <c r="F95" s="14"/>
      <c r="G95" s="14">
        <v>0</v>
      </c>
      <c r="H95" s="14"/>
      <c r="I95" s="14">
        <f t="shared" si="3"/>
        <v>7356418068</v>
      </c>
      <c r="J95" s="14"/>
      <c r="K95" s="8">
        <v>-3.4090924883227826E-2</v>
      </c>
      <c r="L95" s="14"/>
      <c r="M95" s="14">
        <v>6833231250</v>
      </c>
      <c r="N95" s="14"/>
      <c r="O95" s="14">
        <v>-29481777001</v>
      </c>
      <c r="P95" s="14"/>
      <c r="Q95" s="14">
        <v>0</v>
      </c>
      <c r="R95" s="14"/>
      <c r="S95" s="14">
        <f t="shared" si="4"/>
        <v>-22648545751</v>
      </c>
      <c r="T95" s="14"/>
      <c r="U95" s="8">
        <f t="shared" si="5"/>
        <v>0.10359955783469972</v>
      </c>
    </row>
    <row r="96" spans="1:21">
      <c r="A96" s="1" t="s">
        <v>71</v>
      </c>
      <c r="C96" s="14">
        <v>0</v>
      </c>
      <c r="D96" s="14"/>
      <c r="E96" s="14">
        <v>-2027561745</v>
      </c>
      <c r="F96" s="14"/>
      <c r="G96" s="14">
        <v>0</v>
      </c>
      <c r="H96" s="14"/>
      <c r="I96" s="14">
        <f t="shared" si="3"/>
        <v>-2027561745</v>
      </c>
      <c r="J96" s="14"/>
      <c r="K96" s="8">
        <v>9.3960748975885043E-3</v>
      </c>
      <c r="L96" s="14"/>
      <c r="M96" s="14">
        <v>13342005600</v>
      </c>
      <c r="N96" s="14"/>
      <c r="O96" s="14">
        <v>20531888571</v>
      </c>
      <c r="P96" s="14"/>
      <c r="Q96" s="14">
        <v>0</v>
      </c>
      <c r="R96" s="14"/>
      <c r="S96" s="14">
        <f t="shared" si="4"/>
        <v>33873894171</v>
      </c>
      <c r="T96" s="14"/>
      <c r="U96" s="8">
        <f t="shared" si="5"/>
        <v>-0.15494683397498338</v>
      </c>
    </row>
    <row r="97" spans="1:21">
      <c r="A97" s="1" t="s">
        <v>68</v>
      </c>
      <c r="C97" s="14">
        <v>0</v>
      </c>
      <c r="D97" s="14"/>
      <c r="E97" s="14">
        <v>-25092826654</v>
      </c>
      <c r="F97" s="14"/>
      <c r="G97" s="14">
        <v>0</v>
      </c>
      <c r="H97" s="14"/>
      <c r="I97" s="14">
        <f t="shared" si="3"/>
        <v>-25092826654</v>
      </c>
      <c r="J97" s="14"/>
      <c r="K97" s="8">
        <v>0.11628453693931237</v>
      </c>
      <c r="L97" s="14"/>
      <c r="M97" s="14">
        <v>41029475380</v>
      </c>
      <c r="N97" s="14"/>
      <c r="O97" s="14">
        <v>-7248294183</v>
      </c>
      <c r="P97" s="14"/>
      <c r="Q97" s="14">
        <v>0</v>
      </c>
      <c r="R97" s="14"/>
      <c r="S97" s="14">
        <f t="shared" si="4"/>
        <v>33781181197</v>
      </c>
      <c r="T97" s="14"/>
      <c r="U97" s="8">
        <f t="shared" si="5"/>
        <v>-0.15452274391562423</v>
      </c>
    </row>
    <row r="98" spans="1:21">
      <c r="A98" s="1" t="s">
        <v>22</v>
      </c>
      <c r="C98" s="14">
        <v>0</v>
      </c>
      <c r="D98" s="14"/>
      <c r="E98" s="14">
        <v>-7005255123</v>
      </c>
      <c r="F98" s="14"/>
      <c r="G98" s="14">
        <v>0</v>
      </c>
      <c r="H98" s="14"/>
      <c r="I98" s="14">
        <f t="shared" si="3"/>
        <v>-7005255123</v>
      </c>
      <c r="J98" s="14"/>
      <c r="K98" s="8">
        <v>3.2463574524791386E-2</v>
      </c>
      <c r="L98" s="14"/>
      <c r="M98" s="14">
        <v>10332340200</v>
      </c>
      <c r="N98" s="14"/>
      <c r="O98" s="14">
        <v>3631597282</v>
      </c>
      <c r="P98" s="14"/>
      <c r="Q98" s="14">
        <v>0</v>
      </c>
      <c r="R98" s="14"/>
      <c r="S98" s="14">
        <f t="shared" si="4"/>
        <v>13963937482</v>
      </c>
      <c r="T98" s="14"/>
      <c r="U98" s="8">
        <f t="shared" si="5"/>
        <v>-6.387420034254146E-2</v>
      </c>
    </row>
    <row r="99" spans="1:21">
      <c r="A99" s="1" t="s">
        <v>15</v>
      </c>
      <c r="C99" s="14">
        <v>0</v>
      </c>
      <c r="D99" s="14"/>
      <c r="E99" s="14">
        <v>-16206116395</v>
      </c>
      <c r="F99" s="14"/>
      <c r="G99" s="14">
        <v>0</v>
      </c>
      <c r="H99" s="14"/>
      <c r="I99" s="14">
        <f t="shared" si="3"/>
        <v>-16206116395</v>
      </c>
      <c r="J99" s="14"/>
      <c r="K99" s="8">
        <v>7.5101971035884299E-2</v>
      </c>
      <c r="L99" s="14"/>
      <c r="M99" s="14">
        <v>1156514440</v>
      </c>
      <c r="N99" s="14"/>
      <c r="O99" s="14">
        <v>-34985823807</v>
      </c>
      <c r="P99" s="14"/>
      <c r="Q99" s="14">
        <v>0</v>
      </c>
      <c r="R99" s="14"/>
      <c r="S99" s="14">
        <f t="shared" si="4"/>
        <v>-33829309367</v>
      </c>
      <c r="T99" s="14"/>
      <c r="U99" s="8">
        <f t="shared" si="5"/>
        <v>0.15474289302304201</v>
      </c>
    </row>
    <row r="100" spans="1:21">
      <c r="A100" s="1" t="s">
        <v>17</v>
      </c>
      <c r="C100" s="14">
        <v>0</v>
      </c>
      <c r="D100" s="14"/>
      <c r="E100" s="14">
        <v>-6629669346</v>
      </c>
      <c r="F100" s="14"/>
      <c r="G100" s="14">
        <v>0</v>
      </c>
      <c r="H100" s="14"/>
      <c r="I100" s="14">
        <f t="shared" si="3"/>
        <v>-6629669346</v>
      </c>
      <c r="J100" s="14"/>
      <c r="K100" s="8">
        <v>3.07230445015437E-2</v>
      </c>
      <c r="L100" s="14"/>
      <c r="M100" s="14">
        <v>42895108</v>
      </c>
      <c r="N100" s="14"/>
      <c r="O100" s="14">
        <v>-14168824018</v>
      </c>
      <c r="P100" s="14"/>
      <c r="Q100" s="14">
        <v>0</v>
      </c>
      <c r="R100" s="14"/>
      <c r="S100" s="14">
        <f t="shared" si="4"/>
        <v>-14125928910</v>
      </c>
      <c r="T100" s="14"/>
      <c r="U100" s="8">
        <f t="shared" si="5"/>
        <v>6.4615185679892342E-2</v>
      </c>
    </row>
    <row r="101" spans="1:21">
      <c r="A101" s="1" t="s">
        <v>21</v>
      </c>
      <c r="C101" s="14">
        <v>0</v>
      </c>
      <c r="D101" s="14"/>
      <c r="E101" s="14">
        <v>-608540689</v>
      </c>
      <c r="F101" s="14"/>
      <c r="G101" s="14">
        <v>0</v>
      </c>
      <c r="H101" s="14"/>
      <c r="I101" s="14">
        <f t="shared" si="3"/>
        <v>-608540689</v>
      </c>
      <c r="J101" s="14"/>
      <c r="K101" s="8">
        <v>2.8200837316912945E-3</v>
      </c>
      <c r="L101" s="14"/>
      <c r="M101" s="14">
        <v>4719748410</v>
      </c>
      <c r="N101" s="14"/>
      <c r="O101" s="14">
        <v>1389024</v>
      </c>
      <c r="P101" s="14"/>
      <c r="Q101" s="14">
        <v>0</v>
      </c>
      <c r="R101" s="14"/>
      <c r="S101" s="14">
        <f t="shared" si="4"/>
        <v>4721137434</v>
      </c>
      <c r="T101" s="14"/>
      <c r="U101" s="8">
        <f t="shared" si="5"/>
        <v>-2.1595547723749692E-2</v>
      </c>
    </row>
    <row r="102" spans="1:21">
      <c r="A102" s="1" t="s">
        <v>89</v>
      </c>
      <c r="C102" s="14">
        <v>0</v>
      </c>
      <c r="D102" s="14"/>
      <c r="E102" s="14">
        <v>8612358244</v>
      </c>
      <c r="F102" s="14"/>
      <c r="G102" s="14">
        <v>0</v>
      </c>
      <c r="H102" s="14"/>
      <c r="I102" s="14">
        <f t="shared" si="3"/>
        <v>8612358244</v>
      </c>
      <c r="J102" s="14"/>
      <c r="K102" s="8">
        <v>-3.9911170796669282E-2</v>
      </c>
      <c r="L102" s="14"/>
      <c r="M102" s="14">
        <v>17650000000</v>
      </c>
      <c r="N102" s="14"/>
      <c r="O102" s="14">
        <v>-11516717191</v>
      </c>
      <c r="P102" s="14"/>
      <c r="Q102" s="14">
        <v>0</v>
      </c>
      <c r="R102" s="14"/>
      <c r="S102" s="14">
        <f t="shared" si="4"/>
        <v>6133282809</v>
      </c>
      <c r="T102" s="14"/>
      <c r="U102" s="8">
        <f t="shared" si="5"/>
        <v>-2.8055019252594175E-2</v>
      </c>
    </row>
    <row r="103" spans="1:21">
      <c r="A103" s="1" t="s">
        <v>96</v>
      </c>
      <c r="C103" s="14">
        <v>0</v>
      </c>
      <c r="D103" s="14"/>
      <c r="E103" s="14">
        <v>6113980768</v>
      </c>
      <c r="F103" s="14"/>
      <c r="G103" s="14">
        <v>0</v>
      </c>
      <c r="H103" s="14"/>
      <c r="I103" s="14">
        <f t="shared" si="3"/>
        <v>6113980768</v>
      </c>
      <c r="J103" s="14"/>
      <c r="K103" s="8">
        <v>-2.8333253653167384E-2</v>
      </c>
      <c r="L103" s="14"/>
      <c r="M103" s="14">
        <v>30067751198</v>
      </c>
      <c r="N103" s="14"/>
      <c r="O103" s="14">
        <v>-3553997852</v>
      </c>
      <c r="P103" s="14"/>
      <c r="Q103" s="14">
        <v>0</v>
      </c>
      <c r="R103" s="14"/>
      <c r="S103" s="14">
        <f t="shared" si="4"/>
        <v>26513753346</v>
      </c>
      <c r="T103" s="14"/>
      <c r="U103" s="8">
        <f t="shared" si="5"/>
        <v>-0.12127988937491098</v>
      </c>
    </row>
    <row r="104" spans="1:21">
      <c r="A104" s="1" t="s">
        <v>73</v>
      </c>
      <c r="C104" s="14">
        <v>0</v>
      </c>
      <c r="D104" s="14"/>
      <c r="E104" s="14">
        <v>-3346569037</v>
      </c>
      <c r="F104" s="14"/>
      <c r="G104" s="14">
        <v>0</v>
      </c>
      <c r="H104" s="14"/>
      <c r="I104" s="14">
        <f t="shared" si="3"/>
        <v>-3346569037</v>
      </c>
      <c r="J104" s="14"/>
      <c r="K104" s="8">
        <v>1.5508584830595449E-2</v>
      </c>
      <c r="L104" s="14"/>
      <c r="M104" s="14">
        <v>6278392524</v>
      </c>
      <c r="N104" s="14"/>
      <c r="O104" s="14">
        <v>-15231111757</v>
      </c>
      <c r="P104" s="14"/>
      <c r="Q104" s="14">
        <v>0</v>
      </c>
      <c r="R104" s="14"/>
      <c r="S104" s="14">
        <f t="shared" si="4"/>
        <v>-8952719233</v>
      </c>
      <c r="T104" s="14"/>
      <c r="U104" s="8">
        <f t="shared" si="5"/>
        <v>4.0951757528010828E-2</v>
      </c>
    </row>
    <row r="105" spans="1:21">
      <c r="A105" s="1" t="s">
        <v>72</v>
      </c>
      <c r="C105" s="14">
        <v>0</v>
      </c>
      <c r="D105" s="14"/>
      <c r="E105" s="14">
        <v>-1000519873</v>
      </c>
      <c r="F105" s="14"/>
      <c r="G105" s="14">
        <v>0</v>
      </c>
      <c r="H105" s="14"/>
      <c r="I105" s="14">
        <f t="shared" si="3"/>
        <v>-1000519873</v>
      </c>
      <c r="J105" s="14"/>
      <c r="K105" s="8">
        <v>4.6365836633171136E-3</v>
      </c>
      <c r="L105" s="14"/>
      <c r="M105" s="14">
        <v>12078103200</v>
      </c>
      <c r="N105" s="14"/>
      <c r="O105" s="14">
        <v>-36810970411</v>
      </c>
      <c r="P105" s="14"/>
      <c r="Q105" s="14">
        <v>0</v>
      </c>
      <c r="R105" s="14"/>
      <c r="S105" s="14">
        <f t="shared" si="4"/>
        <v>-24732867211</v>
      </c>
      <c r="T105" s="14"/>
      <c r="U105" s="8">
        <f t="shared" si="5"/>
        <v>0.11313371442097156</v>
      </c>
    </row>
    <row r="106" spans="1:21">
      <c r="A106" s="1" t="s">
        <v>23</v>
      </c>
      <c r="C106" s="14">
        <v>0</v>
      </c>
      <c r="D106" s="14"/>
      <c r="E106" s="14">
        <v>-5499442218</v>
      </c>
      <c r="F106" s="14"/>
      <c r="G106" s="14">
        <v>0</v>
      </c>
      <c r="H106" s="14"/>
      <c r="I106" s="14">
        <f t="shared" si="3"/>
        <v>-5499442218</v>
      </c>
      <c r="J106" s="14"/>
      <c r="K106" s="8">
        <v>2.5485374787088542E-2</v>
      </c>
      <c r="L106" s="14"/>
      <c r="M106" s="14">
        <v>5973909600</v>
      </c>
      <c r="N106" s="14"/>
      <c r="O106" s="14">
        <v>9152406622</v>
      </c>
      <c r="P106" s="14"/>
      <c r="Q106" s="14">
        <v>0</v>
      </c>
      <c r="R106" s="14"/>
      <c r="S106" s="14">
        <f t="shared" si="4"/>
        <v>15126316222</v>
      </c>
      <c r="T106" s="14"/>
      <c r="U106" s="8">
        <f t="shared" si="5"/>
        <v>-6.9191182934906725E-2</v>
      </c>
    </row>
    <row r="107" spans="1:21">
      <c r="A107" s="1" t="s">
        <v>56</v>
      </c>
      <c r="C107" s="14">
        <v>0</v>
      </c>
      <c r="D107" s="14"/>
      <c r="E107" s="14">
        <v>2759201661</v>
      </c>
      <c r="F107" s="14"/>
      <c r="G107" s="14">
        <v>0</v>
      </c>
      <c r="H107" s="14"/>
      <c r="I107" s="14">
        <f t="shared" si="3"/>
        <v>2759201661</v>
      </c>
      <c r="J107" s="14"/>
      <c r="K107" s="8">
        <v>-1.2786621925689671E-2</v>
      </c>
      <c r="L107" s="14"/>
      <c r="M107" s="14">
        <v>17171664</v>
      </c>
      <c r="N107" s="14"/>
      <c r="O107" s="14">
        <v>-41793530586</v>
      </c>
      <c r="P107" s="14"/>
      <c r="Q107" s="14">
        <v>0</v>
      </c>
      <c r="R107" s="14"/>
      <c r="S107" s="14">
        <f t="shared" si="4"/>
        <v>-41776358922</v>
      </c>
      <c r="T107" s="14"/>
      <c r="U107" s="8">
        <f t="shared" si="5"/>
        <v>0.19109449056223921</v>
      </c>
    </row>
    <row r="108" spans="1:21">
      <c r="A108" s="1" t="s">
        <v>78</v>
      </c>
      <c r="C108" s="14">
        <v>0</v>
      </c>
      <c r="D108" s="14"/>
      <c r="E108" s="14">
        <v>-1044840387</v>
      </c>
      <c r="F108" s="14"/>
      <c r="G108" s="14">
        <v>0</v>
      </c>
      <c r="H108" s="14"/>
      <c r="I108" s="14">
        <f t="shared" si="3"/>
        <v>-1044840387</v>
      </c>
      <c r="J108" s="14"/>
      <c r="K108" s="8">
        <v>4.841972658286349E-3</v>
      </c>
      <c r="L108" s="14"/>
      <c r="M108" s="14">
        <v>620745282</v>
      </c>
      <c r="N108" s="14"/>
      <c r="O108" s="14">
        <v>-540051875</v>
      </c>
      <c r="P108" s="14"/>
      <c r="Q108" s="14">
        <v>0</v>
      </c>
      <c r="R108" s="14"/>
      <c r="S108" s="14">
        <f t="shared" si="4"/>
        <v>80693407</v>
      </c>
      <c r="T108" s="14"/>
      <c r="U108" s="8">
        <f t="shared" si="5"/>
        <v>-3.6910984825621099E-4</v>
      </c>
    </row>
    <row r="109" spans="1:21">
      <c r="A109" s="1" t="s">
        <v>66</v>
      </c>
      <c r="C109" s="14">
        <v>0</v>
      </c>
      <c r="D109" s="14"/>
      <c r="E109" s="14">
        <v>6698713041</v>
      </c>
      <c r="F109" s="14"/>
      <c r="G109" s="14">
        <v>0</v>
      </c>
      <c r="H109" s="14"/>
      <c r="I109" s="14">
        <f t="shared" si="3"/>
        <v>6698713041</v>
      </c>
      <c r="J109" s="14"/>
      <c r="K109" s="8">
        <v>-3.1043005239533274E-2</v>
      </c>
      <c r="L109" s="14"/>
      <c r="M109" s="14">
        <v>23063079630</v>
      </c>
      <c r="N109" s="14"/>
      <c r="O109" s="14">
        <v>8235278245</v>
      </c>
      <c r="P109" s="14"/>
      <c r="Q109" s="14">
        <v>0</v>
      </c>
      <c r="R109" s="14"/>
      <c r="S109" s="14">
        <f t="shared" si="4"/>
        <v>31298357875</v>
      </c>
      <c r="T109" s="14"/>
      <c r="U109" s="8">
        <f t="shared" si="5"/>
        <v>-0.14316574990952902</v>
      </c>
    </row>
    <row r="110" spans="1:21">
      <c r="A110" s="1" t="s">
        <v>59</v>
      </c>
      <c r="C110" s="14">
        <v>11582779241</v>
      </c>
      <c r="D110" s="14"/>
      <c r="E110" s="14">
        <v>-35038704653</v>
      </c>
      <c r="F110" s="14"/>
      <c r="G110" s="14">
        <v>0</v>
      </c>
      <c r="H110" s="14"/>
      <c r="I110" s="14">
        <f t="shared" si="3"/>
        <v>-23455925412</v>
      </c>
      <c r="J110" s="14"/>
      <c r="K110" s="8">
        <v>0.10869885097551074</v>
      </c>
      <c r="L110" s="14"/>
      <c r="M110" s="14">
        <v>11582779241</v>
      </c>
      <c r="N110" s="14"/>
      <c r="O110" s="14">
        <v>-21078780976</v>
      </c>
      <c r="P110" s="14"/>
      <c r="Q110" s="14">
        <v>0</v>
      </c>
      <c r="R110" s="14"/>
      <c r="S110" s="14">
        <f t="shared" si="4"/>
        <v>-9496001735</v>
      </c>
      <c r="T110" s="14"/>
      <c r="U110" s="8">
        <f t="shared" si="5"/>
        <v>4.3436854258075468E-2</v>
      </c>
    </row>
    <row r="111" spans="1:21">
      <c r="A111" s="1" t="s">
        <v>31</v>
      </c>
      <c r="C111" s="14">
        <v>0</v>
      </c>
      <c r="D111" s="14"/>
      <c r="E111" s="14">
        <v>-3763473300</v>
      </c>
      <c r="F111" s="14"/>
      <c r="G111" s="14">
        <v>0</v>
      </c>
      <c r="H111" s="14"/>
      <c r="I111" s="14">
        <f t="shared" si="3"/>
        <v>-3763473300</v>
      </c>
      <c r="J111" s="14"/>
      <c r="K111" s="8">
        <v>1.7440591927263143E-2</v>
      </c>
      <c r="L111" s="14"/>
      <c r="M111" s="14">
        <v>8160000000</v>
      </c>
      <c r="N111" s="14"/>
      <c r="O111" s="14">
        <v>-26988457500</v>
      </c>
      <c r="P111" s="14"/>
      <c r="Q111" s="14">
        <v>0</v>
      </c>
      <c r="R111" s="14"/>
      <c r="S111" s="14">
        <f t="shared" si="4"/>
        <v>-18828457500</v>
      </c>
      <c r="T111" s="14"/>
      <c r="U111" s="8">
        <f t="shared" si="5"/>
        <v>8.6125612352983411E-2</v>
      </c>
    </row>
    <row r="112" spans="1:21">
      <c r="A112" s="1" t="s">
        <v>58</v>
      </c>
      <c r="C112" s="14">
        <v>0</v>
      </c>
      <c r="D112" s="14"/>
      <c r="E112" s="14">
        <v>-8258188591</v>
      </c>
      <c r="F112" s="14"/>
      <c r="G112" s="14">
        <v>0</v>
      </c>
      <c r="H112" s="14"/>
      <c r="I112" s="14">
        <f t="shared" si="3"/>
        <v>-8258188591</v>
      </c>
      <c r="J112" s="14"/>
      <c r="K112" s="8">
        <v>3.8269886828747046E-2</v>
      </c>
      <c r="L112" s="14"/>
      <c r="M112" s="14">
        <v>0</v>
      </c>
      <c r="N112" s="14"/>
      <c r="O112" s="14">
        <v>-21175063705</v>
      </c>
      <c r="P112" s="14"/>
      <c r="Q112" s="14">
        <v>0</v>
      </c>
      <c r="R112" s="14"/>
      <c r="S112" s="14">
        <f t="shared" si="4"/>
        <v>-21175063705</v>
      </c>
      <c r="T112" s="14"/>
      <c r="U112" s="8">
        <f t="shared" si="5"/>
        <v>9.6859518534991973E-2</v>
      </c>
    </row>
    <row r="113" spans="1:21">
      <c r="A113" s="1" t="s">
        <v>75</v>
      </c>
      <c r="C113" s="14">
        <v>0</v>
      </c>
      <c r="D113" s="14"/>
      <c r="E113" s="14">
        <v>0</v>
      </c>
      <c r="F113" s="14"/>
      <c r="G113" s="14">
        <v>0</v>
      </c>
      <c r="H113" s="14"/>
      <c r="I113" s="14">
        <f t="shared" si="3"/>
        <v>0</v>
      </c>
      <c r="J113" s="14"/>
      <c r="K113" s="8">
        <v>0</v>
      </c>
      <c r="L113" s="14"/>
      <c r="M113" s="14">
        <v>0</v>
      </c>
      <c r="N113" s="14"/>
      <c r="O113" s="14">
        <v>-268553844</v>
      </c>
      <c r="P113" s="14"/>
      <c r="Q113" s="14">
        <v>0</v>
      </c>
      <c r="R113" s="14"/>
      <c r="S113" s="14">
        <f>M113+O113+Q113</f>
        <v>-268553844</v>
      </c>
      <c r="T113" s="14"/>
      <c r="U113" s="8">
        <f t="shared" si="5"/>
        <v>1.2284258688874316E-3</v>
      </c>
    </row>
    <row r="114" spans="1:21">
      <c r="A114" s="1" t="s">
        <v>102</v>
      </c>
      <c r="C114" s="14">
        <v>0</v>
      </c>
      <c r="D114" s="14"/>
      <c r="E114" s="14">
        <v>-14712805800</v>
      </c>
      <c r="F114" s="14"/>
      <c r="G114" s="14">
        <v>0</v>
      </c>
      <c r="H114" s="14"/>
      <c r="I114" s="14">
        <f t="shared" si="3"/>
        <v>-14712805800</v>
      </c>
      <c r="J114" s="14"/>
      <c r="K114" s="8">
        <v>6.8181709184138586E-2</v>
      </c>
      <c r="L114" s="14"/>
      <c r="M114" s="14">
        <v>0</v>
      </c>
      <c r="N114" s="14"/>
      <c r="O114" s="14">
        <v>-14712805800</v>
      </c>
      <c r="P114" s="14"/>
      <c r="Q114" s="14">
        <v>0</v>
      </c>
      <c r="R114" s="14"/>
      <c r="S114" s="14">
        <f>M114+O114+Q114</f>
        <v>-14712805800</v>
      </c>
      <c r="T114" s="14"/>
      <c r="U114" s="8">
        <f t="shared" si="5"/>
        <v>6.729969297567398E-2</v>
      </c>
    </row>
    <row r="115" spans="1:21">
      <c r="A115" s="1" t="s">
        <v>48</v>
      </c>
      <c r="C115" s="14">
        <v>0</v>
      </c>
      <c r="D115" s="14"/>
      <c r="E115" s="14">
        <v>-2486898769</v>
      </c>
      <c r="F115" s="14"/>
      <c r="G115" s="14">
        <v>0</v>
      </c>
      <c r="H115" s="14"/>
      <c r="I115" s="14">
        <f t="shared" si="3"/>
        <v>-2486898769</v>
      </c>
      <c r="J115" s="14"/>
      <c r="K115" s="8">
        <v>1.1524722812446165E-2</v>
      </c>
      <c r="L115" s="14"/>
      <c r="M115" s="14">
        <v>0</v>
      </c>
      <c r="N115" s="14"/>
      <c r="O115" s="14">
        <v>-4117222298</v>
      </c>
      <c r="P115" s="14"/>
      <c r="Q115" s="14">
        <v>0</v>
      </c>
      <c r="R115" s="14"/>
      <c r="S115" s="14">
        <f t="shared" si="4"/>
        <v>-4117222298</v>
      </c>
      <c r="T115" s="14"/>
      <c r="U115" s="8">
        <f t="shared" si="5"/>
        <v>1.8833103646892346E-2</v>
      </c>
    </row>
    <row r="116" spans="1:21">
      <c r="A116" s="1" t="s">
        <v>42</v>
      </c>
      <c r="C116" s="14">
        <v>0</v>
      </c>
      <c r="D116" s="14"/>
      <c r="E116" s="14">
        <v>4277821032</v>
      </c>
      <c r="F116" s="14"/>
      <c r="G116" s="14">
        <v>0</v>
      </c>
      <c r="H116" s="14"/>
      <c r="I116" s="14">
        <f t="shared" si="3"/>
        <v>4277821032</v>
      </c>
      <c r="J116" s="14"/>
      <c r="K116" s="8">
        <v>-1.9824169061323137E-2</v>
      </c>
      <c r="L116" s="14"/>
      <c r="M116" s="14">
        <v>0</v>
      </c>
      <c r="N116" s="14"/>
      <c r="O116" s="14">
        <v>5101734375</v>
      </c>
      <c r="P116" s="14"/>
      <c r="Q116" s="14">
        <v>0</v>
      </c>
      <c r="R116" s="14"/>
      <c r="S116" s="14">
        <f>M116+O116+Q116</f>
        <v>5101734375</v>
      </c>
      <c r="T116" s="14"/>
      <c r="U116" s="8">
        <f t="shared" si="5"/>
        <v>-2.3336483995523273E-2</v>
      </c>
    </row>
    <row r="117" spans="1:21">
      <c r="A117" s="1" t="s">
        <v>43</v>
      </c>
      <c r="C117" s="14">
        <v>0</v>
      </c>
      <c r="D117" s="14"/>
      <c r="E117" s="14">
        <v>6610770495</v>
      </c>
      <c r="F117" s="14"/>
      <c r="G117" s="14">
        <v>0</v>
      </c>
      <c r="H117" s="14"/>
      <c r="I117" s="14">
        <f t="shared" si="3"/>
        <v>6610770495</v>
      </c>
      <c r="J117" s="14"/>
      <c r="K117" s="8">
        <v>-3.0635463928516876E-2</v>
      </c>
      <c r="L117" s="14"/>
      <c r="M117" s="14">
        <v>0</v>
      </c>
      <c r="N117" s="14"/>
      <c r="O117" s="14">
        <v>17355684195</v>
      </c>
      <c r="P117" s="14"/>
      <c r="Q117" s="14">
        <v>0</v>
      </c>
      <c r="R117" s="14"/>
      <c r="S117" s="14">
        <f t="shared" si="4"/>
        <v>17355684195</v>
      </c>
      <c r="T117" s="14"/>
      <c r="U117" s="8">
        <f t="shared" si="5"/>
        <v>-7.9388814994503454E-2</v>
      </c>
    </row>
    <row r="118" spans="1:21">
      <c r="A118" s="1" t="s">
        <v>41</v>
      </c>
      <c r="C118" s="14">
        <v>0</v>
      </c>
      <c r="D118" s="14"/>
      <c r="E118" s="14">
        <v>5689744917</v>
      </c>
      <c r="F118" s="14"/>
      <c r="G118" s="14">
        <v>0</v>
      </c>
      <c r="H118" s="14"/>
      <c r="I118" s="14">
        <f t="shared" si="3"/>
        <v>5689744917</v>
      </c>
      <c r="J118" s="14"/>
      <c r="K118" s="8">
        <v>-2.6367270698483953E-2</v>
      </c>
      <c r="L118" s="14"/>
      <c r="M118" s="14">
        <v>0</v>
      </c>
      <c r="N118" s="14"/>
      <c r="O118" s="14">
        <v>19485370305</v>
      </c>
      <c r="P118" s="14"/>
      <c r="Q118" s="14">
        <v>0</v>
      </c>
      <c r="R118" s="14"/>
      <c r="S118" s="14">
        <f t="shared" si="4"/>
        <v>19485370305</v>
      </c>
      <c r="T118" s="14"/>
      <c r="U118" s="8">
        <f t="shared" si="5"/>
        <v>-8.9130479724255918E-2</v>
      </c>
    </row>
    <row r="119" spans="1:21">
      <c r="A119" s="1" t="s">
        <v>315</v>
      </c>
      <c r="C119" s="14">
        <v>0</v>
      </c>
      <c r="D119" s="14"/>
      <c r="E119" s="14">
        <v>0</v>
      </c>
      <c r="F119" s="14"/>
      <c r="G119" s="14">
        <v>0</v>
      </c>
      <c r="H119" s="14"/>
      <c r="I119" s="14">
        <f t="shared" si="3"/>
        <v>0</v>
      </c>
      <c r="J119" s="14"/>
      <c r="K119" s="8">
        <v>0</v>
      </c>
      <c r="L119" s="14"/>
      <c r="M119" s="14">
        <v>3889372388</v>
      </c>
      <c r="N119" s="14"/>
      <c r="O119" s="14">
        <v>0</v>
      </c>
      <c r="P119" s="14"/>
      <c r="Q119" s="14">
        <v>0</v>
      </c>
      <c r="R119" s="14"/>
      <c r="S119" s="14">
        <f t="shared" si="4"/>
        <v>3889372388</v>
      </c>
      <c r="T119" s="14"/>
      <c r="U119" s="8">
        <f t="shared" si="5"/>
        <v>-1.7790866755032133E-2</v>
      </c>
    </row>
    <row r="120" spans="1:21">
      <c r="A120" s="1" t="s">
        <v>316</v>
      </c>
      <c r="C120" s="14">
        <v>0</v>
      </c>
      <c r="D120" s="14"/>
      <c r="E120" s="14">
        <v>0</v>
      </c>
      <c r="F120" s="14"/>
      <c r="G120" s="14">
        <v>0</v>
      </c>
      <c r="H120" s="14"/>
      <c r="I120" s="14">
        <f>C120+E120+G120</f>
        <v>0</v>
      </c>
      <c r="J120" s="14"/>
      <c r="K120" s="8">
        <v>0</v>
      </c>
      <c r="L120" s="14"/>
      <c r="M120" s="14">
        <v>94165</v>
      </c>
      <c r="N120" s="14"/>
      <c r="O120" s="14">
        <v>0</v>
      </c>
      <c r="P120" s="14"/>
      <c r="Q120" s="14">
        <v>0</v>
      </c>
      <c r="R120" s="14"/>
      <c r="S120" s="14">
        <f>M120+O120+Q120</f>
        <v>94165</v>
      </c>
      <c r="T120" s="14"/>
      <c r="U120" s="8">
        <f t="shared" si="5"/>
        <v>-4.3073195386391493E-7</v>
      </c>
    </row>
    <row r="121" spans="1:21" ht="24.75" thickBot="1">
      <c r="C121" s="17">
        <f>SUM(C8:C120)</f>
        <v>12029983511</v>
      </c>
      <c r="E121" s="17">
        <f>SUM(E8:E120)</f>
        <v>-254326929725</v>
      </c>
      <c r="G121" s="17">
        <f>SUM(G8:G120)</f>
        <v>26508782803</v>
      </c>
      <c r="I121" s="17">
        <f>SUM(I8:I120)</f>
        <v>-215788163411</v>
      </c>
      <c r="K121" s="13">
        <f>SUM(K8:K120)</f>
        <v>0.99999999999999967</v>
      </c>
      <c r="M121" s="17">
        <f>SUM(M8:M120)</f>
        <v>1075766569286</v>
      </c>
      <c r="O121" s="17">
        <f>SUM(O8:O120)</f>
        <v>-1138166033542</v>
      </c>
      <c r="Q121" s="17">
        <f>SUM(Q8:Q120)</f>
        <v>-156216775276</v>
      </c>
      <c r="S121" s="17">
        <f>SUM(S8:S120)</f>
        <v>-218616239532</v>
      </c>
      <c r="U121" s="9">
        <f>SUM(U8:U120)</f>
        <v>1.0000000000000004</v>
      </c>
    </row>
    <row r="122" spans="1:21" ht="24.75" thickTop="1"/>
  </sheetData>
  <autoFilter ref="A7:A118" xr:uid="{00000000-0001-0000-0A00-000000000000}"/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R38"/>
  <sheetViews>
    <sheetView rightToLeft="1" workbookViewId="0">
      <selection activeCell="G27" sqref="G27"/>
    </sheetView>
  </sheetViews>
  <sheetFormatPr defaultRowHeight="24"/>
  <cols>
    <col min="1" max="1" width="34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8" ht="24.7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8" ht="24.75">
      <c r="A3" s="24" t="s">
        <v>173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8" ht="24.7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6" spans="1:18" ht="24.75">
      <c r="A6" s="24" t="s">
        <v>177</v>
      </c>
      <c r="B6" s="18"/>
      <c r="C6" s="23" t="s">
        <v>175</v>
      </c>
      <c r="D6" s="23" t="s">
        <v>175</v>
      </c>
      <c r="E6" s="23" t="s">
        <v>175</v>
      </c>
      <c r="F6" s="23" t="s">
        <v>175</v>
      </c>
      <c r="G6" s="23" t="s">
        <v>175</v>
      </c>
      <c r="H6" s="23" t="s">
        <v>175</v>
      </c>
      <c r="I6" s="23" t="s">
        <v>175</v>
      </c>
      <c r="J6" s="18"/>
      <c r="K6" s="23" t="s">
        <v>176</v>
      </c>
      <c r="L6" s="23" t="s">
        <v>176</v>
      </c>
      <c r="M6" s="23" t="s">
        <v>176</v>
      </c>
      <c r="N6" s="23" t="s">
        <v>176</v>
      </c>
      <c r="O6" s="23" t="s">
        <v>176</v>
      </c>
      <c r="P6" s="23" t="s">
        <v>176</v>
      </c>
      <c r="Q6" s="23" t="s">
        <v>176</v>
      </c>
    </row>
    <row r="7" spans="1:18" ht="24.75">
      <c r="A7" s="23" t="s">
        <v>177</v>
      </c>
      <c r="B7" s="18"/>
      <c r="C7" s="23" t="s">
        <v>298</v>
      </c>
      <c r="D7" s="18"/>
      <c r="E7" s="23" t="s">
        <v>295</v>
      </c>
      <c r="F7" s="18"/>
      <c r="G7" s="23" t="s">
        <v>296</v>
      </c>
      <c r="H7" s="18"/>
      <c r="I7" s="23" t="s">
        <v>299</v>
      </c>
      <c r="J7" s="18"/>
      <c r="K7" s="23" t="s">
        <v>298</v>
      </c>
      <c r="L7" s="18"/>
      <c r="M7" s="23" t="s">
        <v>295</v>
      </c>
      <c r="N7" s="18"/>
      <c r="O7" s="23" t="s">
        <v>296</v>
      </c>
      <c r="P7" s="18"/>
      <c r="Q7" s="23" t="s">
        <v>299</v>
      </c>
    </row>
    <row r="8" spans="1:18">
      <c r="A8" s="1" t="s">
        <v>117</v>
      </c>
      <c r="C8" s="14">
        <v>0</v>
      </c>
      <c r="D8" s="14"/>
      <c r="E8" s="14">
        <v>0</v>
      </c>
      <c r="F8" s="14"/>
      <c r="G8" s="14">
        <v>10999271541</v>
      </c>
      <c r="H8" s="14"/>
      <c r="I8" s="14">
        <f>C8+E8+G8</f>
        <v>10999271541</v>
      </c>
      <c r="J8" s="14"/>
      <c r="K8" s="14">
        <v>0</v>
      </c>
      <c r="L8" s="14"/>
      <c r="M8" s="14">
        <v>0</v>
      </c>
      <c r="N8" s="14"/>
      <c r="O8" s="14">
        <v>18112046835</v>
      </c>
      <c r="P8" s="14"/>
      <c r="Q8" s="14">
        <f>K8+M8+O8</f>
        <v>18112046835</v>
      </c>
      <c r="R8" s="14"/>
    </row>
    <row r="9" spans="1:18">
      <c r="A9" s="1" t="s">
        <v>113</v>
      </c>
      <c r="C9" s="14">
        <v>0</v>
      </c>
      <c r="D9" s="14"/>
      <c r="E9" s="14">
        <v>0</v>
      </c>
      <c r="F9" s="14"/>
      <c r="G9" s="14">
        <v>19180532468</v>
      </c>
      <c r="H9" s="14"/>
      <c r="I9" s="14">
        <f t="shared" ref="I9:I35" si="0">C9+E9+G9</f>
        <v>19180532468</v>
      </c>
      <c r="J9" s="14"/>
      <c r="K9" s="14">
        <v>0</v>
      </c>
      <c r="L9" s="14"/>
      <c r="M9" s="14">
        <v>0</v>
      </c>
      <c r="N9" s="14"/>
      <c r="O9" s="14">
        <v>19180532468</v>
      </c>
      <c r="P9" s="14"/>
      <c r="Q9" s="14">
        <f t="shared" ref="Q9:Q36" si="1">K9+M9+O9</f>
        <v>19180532468</v>
      </c>
      <c r="R9" s="14"/>
    </row>
    <row r="10" spans="1:18">
      <c r="A10" s="1" t="s">
        <v>192</v>
      </c>
      <c r="C10" s="14">
        <v>0</v>
      </c>
      <c r="D10" s="14"/>
      <c r="E10" s="14">
        <v>0</v>
      </c>
      <c r="F10" s="14"/>
      <c r="G10" s="14">
        <v>0</v>
      </c>
      <c r="H10" s="14"/>
      <c r="I10" s="14">
        <f t="shared" si="0"/>
        <v>0</v>
      </c>
      <c r="J10" s="14"/>
      <c r="K10" s="14">
        <v>27019952061</v>
      </c>
      <c r="L10" s="14"/>
      <c r="M10" s="14">
        <v>0</v>
      </c>
      <c r="N10" s="14"/>
      <c r="O10" s="14">
        <v>4016034369</v>
      </c>
      <c r="P10" s="14"/>
      <c r="Q10" s="14">
        <f t="shared" si="1"/>
        <v>31035986430</v>
      </c>
      <c r="R10" s="14"/>
    </row>
    <row r="11" spans="1:18">
      <c r="A11" s="1" t="s">
        <v>285</v>
      </c>
      <c r="C11" s="14">
        <v>0</v>
      </c>
      <c r="D11" s="14"/>
      <c r="E11" s="14">
        <v>0</v>
      </c>
      <c r="F11" s="14"/>
      <c r="G11" s="14">
        <v>0</v>
      </c>
      <c r="H11" s="14"/>
      <c r="I11" s="14">
        <f t="shared" si="0"/>
        <v>0</v>
      </c>
      <c r="J11" s="14"/>
      <c r="K11" s="14">
        <v>0</v>
      </c>
      <c r="L11" s="14"/>
      <c r="M11" s="14">
        <v>0</v>
      </c>
      <c r="N11" s="14"/>
      <c r="O11" s="14">
        <v>1168725219</v>
      </c>
      <c r="P11" s="14"/>
      <c r="Q11" s="14">
        <f t="shared" si="1"/>
        <v>1168725219</v>
      </c>
      <c r="R11" s="14"/>
    </row>
    <row r="12" spans="1:18">
      <c r="A12" s="1" t="s">
        <v>286</v>
      </c>
      <c r="C12" s="14">
        <v>0</v>
      </c>
      <c r="D12" s="14"/>
      <c r="E12" s="14">
        <v>0</v>
      </c>
      <c r="F12" s="14"/>
      <c r="G12" s="14">
        <v>0</v>
      </c>
      <c r="H12" s="14"/>
      <c r="I12" s="14">
        <f t="shared" si="0"/>
        <v>0</v>
      </c>
      <c r="J12" s="14"/>
      <c r="K12" s="14">
        <v>0</v>
      </c>
      <c r="L12" s="14"/>
      <c r="M12" s="14">
        <v>0</v>
      </c>
      <c r="N12" s="14"/>
      <c r="O12" s="14">
        <v>3772487305</v>
      </c>
      <c r="P12" s="14"/>
      <c r="Q12" s="14">
        <f t="shared" si="1"/>
        <v>3772487305</v>
      </c>
      <c r="R12" s="14"/>
    </row>
    <row r="13" spans="1:18">
      <c r="A13" s="1" t="s">
        <v>187</v>
      </c>
      <c r="C13" s="14">
        <v>0</v>
      </c>
      <c r="D13" s="14"/>
      <c r="E13" s="14">
        <v>0</v>
      </c>
      <c r="F13" s="14"/>
      <c r="G13" s="14">
        <v>0</v>
      </c>
      <c r="H13" s="14"/>
      <c r="I13" s="14">
        <f t="shared" si="0"/>
        <v>0</v>
      </c>
      <c r="J13" s="14"/>
      <c r="K13" s="14">
        <v>5655076061</v>
      </c>
      <c r="L13" s="14"/>
      <c r="M13" s="14">
        <v>0</v>
      </c>
      <c r="N13" s="14"/>
      <c r="O13" s="14">
        <v>1511285506</v>
      </c>
      <c r="P13" s="14"/>
      <c r="Q13" s="14">
        <f t="shared" si="1"/>
        <v>7166361567</v>
      </c>
      <c r="R13" s="14"/>
    </row>
    <row r="14" spans="1:18">
      <c r="A14" s="1" t="s">
        <v>185</v>
      </c>
      <c r="C14" s="14">
        <v>0</v>
      </c>
      <c r="D14" s="14"/>
      <c r="E14" s="14">
        <v>0</v>
      </c>
      <c r="F14" s="14"/>
      <c r="G14" s="14">
        <v>0</v>
      </c>
      <c r="H14" s="14"/>
      <c r="I14" s="14">
        <f t="shared" si="0"/>
        <v>0</v>
      </c>
      <c r="J14" s="14"/>
      <c r="K14" s="14">
        <v>17172098</v>
      </c>
      <c r="L14" s="14"/>
      <c r="M14" s="14">
        <v>0</v>
      </c>
      <c r="N14" s="14"/>
      <c r="O14" s="14">
        <v>20177625</v>
      </c>
      <c r="P14" s="14"/>
      <c r="Q14" s="14">
        <f t="shared" si="1"/>
        <v>37349723</v>
      </c>
      <c r="R14" s="14"/>
    </row>
    <row r="15" spans="1:18">
      <c r="A15" s="1" t="s">
        <v>287</v>
      </c>
      <c r="C15" s="14">
        <v>0</v>
      </c>
      <c r="D15" s="14"/>
      <c r="E15" s="14">
        <v>0</v>
      </c>
      <c r="F15" s="14"/>
      <c r="G15" s="14">
        <v>0</v>
      </c>
      <c r="H15" s="14"/>
      <c r="I15" s="14">
        <f t="shared" si="0"/>
        <v>0</v>
      </c>
      <c r="J15" s="14"/>
      <c r="K15" s="14">
        <v>0</v>
      </c>
      <c r="L15" s="14"/>
      <c r="M15" s="14">
        <v>0</v>
      </c>
      <c r="N15" s="14"/>
      <c r="O15" s="14">
        <v>73798036</v>
      </c>
      <c r="P15" s="14"/>
      <c r="Q15" s="14">
        <f t="shared" si="1"/>
        <v>73798036</v>
      </c>
      <c r="R15" s="14"/>
    </row>
    <row r="16" spans="1:18">
      <c r="A16" s="1" t="s">
        <v>288</v>
      </c>
      <c r="C16" s="14">
        <v>0</v>
      </c>
      <c r="D16" s="14"/>
      <c r="E16" s="14">
        <v>0</v>
      </c>
      <c r="F16" s="14"/>
      <c r="G16" s="14">
        <v>0</v>
      </c>
      <c r="H16" s="14"/>
      <c r="I16" s="14">
        <f t="shared" si="0"/>
        <v>0</v>
      </c>
      <c r="J16" s="14"/>
      <c r="K16" s="14">
        <v>0</v>
      </c>
      <c r="L16" s="14"/>
      <c r="M16" s="14">
        <v>0</v>
      </c>
      <c r="N16" s="14"/>
      <c r="O16" s="14">
        <v>1889829185</v>
      </c>
      <c r="P16" s="14"/>
      <c r="Q16" s="14">
        <f t="shared" si="1"/>
        <v>1889829185</v>
      </c>
      <c r="R16" s="14"/>
    </row>
    <row r="17" spans="1:18">
      <c r="A17" s="1" t="s">
        <v>289</v>
      </c>
      <c r="C17" s="14">
        <v>0</v>
      </c>
      <c r="D17" s="14"/>
      <c r="E17" s="14">
        <v>0</v>
      </c>
      <c r="F17" s="14"/>
      <c r="G17" s="14">
        <v>0</v>
      </c>
      <c r="H17" s="14"/>
      <c r="I17" s="14">
        <f t="shared" si="0"/>
        <v>0</v>
      </c>
      <c r="J17" s="14"/>
      <c r="K17" s="14">
        <v>0</v>
      </c>
      <c r="L17" s="14"/>
      <c r="M17" s="14">
        <v>0</v>
      </c>
      <c r="N17" s="14"/>
      <c r="O17" s="14">
        <v>4436036055</v>
      </c>
      <c r="P17" s="14"/>
      <c r="Q17" s="14">
        <f t="shared" si="1"/>
        <v>4436036055</v>
      </c>
      <c r="R17" s="14"/>
    </row>
    <row r="18" spans="1:18">
      <c r="A18" s="1" t="s">
        <v>290</v>
      </c>
      <c r="C18" s="14">
        <v>0</v>
      </c>
      <c r="D18" s="14"/>
      <c r="E18" s="14">
        <v>0</v>
      </c>
      <c r="F18" s="14"/>
      <c r="G18" s="14">
        <v>0</v>
      </c>
      <c r="H18" s="14"/>
      <c r="I18" s="14">
        <f t="shared" si="0"/>
        <v>0</v>
      </c>
      <c r="J18" s="14"/>
      <c r="K18" s="14">
        <v>0</v>
      </c>
      <c r="L18" s="14"/>
      <c r="M18" s="14">
        <v>0</v>
      </c>
      <c r="N18" s="14"/>
      <c r="O18" s="14">
        <v>253355592</v>
      </c>
      <c r="P18" s="14"/>
      <c r="Q18" s="14">
        <f t="shared" si="1"/>
        <v>253355592</v>
      </c>
      <c r="R18" s="14"/>
    </row>
    <row r="19" spans="1:18">
      <c r="A19" s="1" t="s">
        <v>183</v>
      </c>
      <c r="C19" s="14">
        <v>0</v>
      </c>
      <c r="D19" s="14"/>
      <c r="E19" s="14">
        <v>0</v>
      </c>
      <c r="F19" s="14"/>
      <c r="G19" s="14">
        <v>0</v>
      </c>
      <c r="H19" s="14"/>
      <c r="I19" s="14">
        <f t="shared" si="0"/>
        <v>0</v>
      </c>
      <c r="J19" s="14"/>
      <c r="K19" s="14">
        <v>9774123288</v>
      </c>
      <c r="L19" s="14"/>
      <c r="M19" s="14">
        <v>0</v>
      </c>
      <c r="N19" s="14"/>
      <c r="O19" s="14">
        <v>-51875000</v>
      </c>
      <c r="P19" s="14"/>
      <c r="Q19" s="14">
        <f t="shared" si="1"/>
        <v>9722248288</v>
      </c>
      <c r="R19" s="14"/>
    </row>
    <row r="20" spans="1:18">
      <c r="A20" s="1" t="s">
        <v>291</v>
      </c>
      <c r="C20" s="14">
        <v>0</v>
      </c>
      <c r="D20" s="14"/>
      <c r="E20" s="14">
        <v>0</v>
      </c>
      <c r="F20" s="14"/>
      <c r="G20" s="14">
        <v>0</v>
      </c>
      <c r="H20" s="14"/>
      <c r="I20" s="14">
        <f t="shared" si="0"/>
        <v>0</v>
      </c>
      <c r="J20" s="14"/>
      <c r="K20" s="14">
        <v>0</v>
      </c>
      <c r="L20" s="14"/>
      <c r="M20" s="14">
        <v>0</v>
      </c>
      <c r="N20" s="14"/>
      <c r="O20" s="14">
        <v>1403726026</v>
      </c>
      <c r="P20" s="14"/>
      <c r="Q20" s="14">
        <f t="shared" si="1"/>
        <v>1403726026</v>
      </c>
      <c r="R20" s="14"/>
    </row>
    <row r="21" spans="1:18">
      <c r="A21" s="1" t="s">
        <v>190</v>
      </c>
      <c r="C21" s="14">
        <v>0</v>
      </c>
      <c r="D21" s="14"/>
      <c r="E21" s="14">
        <v>0</v>
      </c>
      <c r="F21" s="14"/>
      <c r="G21" s="14">
        <v>0</v>
      </c>
      <c r="H21" s="14"/>
      <c r="I21" s="14">
        <f t="shared" si="0"/>
        <v>0</v>
      </c>
      <c r="J21" s="14"/>
      <c r="K21" s="14">
        <v>19422886271</v>
      </c>
      <c r="L21" s="14"/>
      <c r="M21" s="14">
        <v>0</v>
      </c>
      <c r="N21" s="14"/>
      <c r="O21" s="14">
        <v>1751720112</v>
      </c>
      <c r="P21" s="14"/>
      <c r="Q21" s="14">
        <f t="shared" si="1"/>
        <v>21174606383</v>
      </c>
      <c r="R21" s="14"/>
    </row>
    <row r="22" spans="1:18">
      <c r="A22" s="1" t="s">
        <v>292</v>
      </c>
      <c r="C22" s="14">
        <v>0</v>
      </c>
      <c r="D22" s="14"/>
      <c r="E22" s="14">
        <v>0</v>
      </c>
      <c r="F22" s="14"/>
      <c r="G22" s="14">
        <v>0</v>
      </c>
      <c r="H22" s="14"/>
      <c r="I22" s="14">
        <f t="shared" si="0"/>
        <v>0</v>
      </c>
      <c r="J22" s="14"/>
      <c r="K22" s="14">
        <v>0</v>
      </c>
      <c r="L22" s="14"/>
      <c r="M22" s="14">
        <v>0</v>
      </c>
      <c r="N22" s="14"/>
      <c r="O22" s="14">
        <v>11629552009</v>
      </c>
      <c r="P22" s="14"/>
      <c r="Q22" s="14">
        <f t="shared" si="1"/>
        <v>11629552009</v>
      </c>
      <c r="R22" s="14"/>
    </row>
    <row r="23" spans="1:18">
      <c r="A23" s="1" t="s">
        <v>189</v>
      </c>
      <c r="C23" s="14">
        <v>0</v>
      </c>
      <c r="D23" s="14"/>
      <c r="E23" s="14">
        <v>0</v>
      </c>
      <c r="F23" s="14"/>
      <c r="G23" s="14">
        <v>0</v>
      </c>
      <c r="H23" s="14"/>
      <c r="I23" s="14">
        <f t="shared" si="0"/>
        <v>0</v>
      </c>
      <c r="J23" s="14"/>
      <c r="K23" s="14">
        <v>7559250338</v>
      </c>
      <c r="L23" s="14"/>
      <c r="M23" s="14">
        <v>0</v>
      </c>
      <c r="N23" s="14"/>
      <c r="O23" s="14">
        <v>2584456250</v>
      </c>
      <c r="P23" s="14"/>
      <c r="Q23" s="14">
        <f t="shared" si="1"/>
        <v>10143706588</v>
      </c>
      <c r="R23" s="14"/>
    </row>
    <row r="24" spans="1:18">
      <c r="A24" s="1" t="s">
        <v>129</v>
      </c>
      <c r="C24" s="14">
        <v>0</v>
      </c>
      <c r="D24" s="14"/>
      <c r="E24" s="14">
        <v>3088502138</v>
      </c>
      <c r="F24" s="14"/>
      <c r="G24" s="14">
        <v>0</v>
      </c>
      <c r="H24" s="14"/>
      <c r="I24" s="14">
        <f t="shared" si="0"/>
        <v>3088502138</v>
      </c>
      <c r="J24" s="14"/>
      <c r="K24" s="14">
        <v>0</v>
      </c>
      <c r="L24" s="14"/>
      <c r="M24" s="14">
        <v>5016628618</v>
      </c>
      <c r="N24" s="14"/>
      <c r="O24" s="14">
        <v>3498185025</v>
      </c>
      <c r="P24" s="14"/>
      <c r="Q24" s="14">
        <f t="shared" si="1"/>
        <v>8514813643</v>
      </c>
      <c r="R24" s="14"/>
    </row>
    <row r="25" spans="1:18">
      <c r="A25" s="1" t="s">
        <v>126</v>
      </c>
      <c r="C25" s="14">
        <v>0</v>
      </c>
      <c r="D25" s="14"/>
      <c r="E25" s="14">
        <v>2150540778</v>
      </c>
      <c r="F25" s="14"/>
      <c r="G25" s="14">
        <v>0</v>
      </c>
      <c r="H25" s="14"/>
      <c r="I25" s="14">
        <f t="shared" si="0"/>
        <v>2150540778</v>
      </c>
      <c r="J25" s="14"/>
      <c r="K25" s="14">
        <v>0</v>
      </c>
      <c r="L25" s="14"/>
      <c r="M25" s="14">
        <v>9822695450</v>
      </c>
      <c r="N25" s="14"/>
      <c r="O25" s="14">
        <v>23071587975</v>
      </c>
      <c r="P25" s="14"/>
      <c r="Q25" s="14">
        <f t="shared" si="1"/>
        <v>32894283425</v>
      </c>
      <c r="R25" s="14"/>
    </row>
    <row r="26" spans="1:18">
      <c r="A26" s="1" t="s">
        <v>293</v>
      </c>
      <c r="C26" s="14">
        <v>0</v>
      </c>
      <c r="D26" s="14"/>
      <c r="E26" s="14">
        <v>0</v>
      </c>
      <c r="F26" s="14"/>
      <c r="G26" s="14">
        <v>0</v>
      </c>
      <c r="H26" s="14"/>
      <c r="I26" s="14">
        <f t="shared" si="0"/>
        <v>0</v>
      </c>
      <c r="J26" s="14"/>
      <c r="K26" s="14">
        <v>0</v>
      </c>
      <c r="L26" s="14"/>
      <c r="M26" s="14">
        <v>0</v>
      </c>
      <c r="N26" s="14"/>
      <c r="O26" s="14">
        <v>27485498784</v>
      </c>
      <c r="P26" s="14"/>
      <c r="Q26" s="14">
        <f t="shared" si="1"/>
        <v>27485498784</v>
      </c>
      <c r="R26" s="14"/>
    </row>
    <row r="27" spans="1:18">
      <c r="A27" s="1" t="s">
        <v>137</v>
      </c>
      <c r="C27" s="14">
        <v>758744667</v>
      </c>
      <c r="D27" s="14"/>
      <c r="E27" s="14">
        <v>2356572794</v>
      </c>
      <c r="F27" s="14"/>
      <c r="G27" s="14">
        <v>0</v>
      </c>
      <c r="H27" s="14"/>
      <c r="I27" s="14">
        <f t="shared" si="0"/>
        <v>3115317461</v>
      </c>
      <c r="J27" s="14"/>
      <c r="K27" s="14">
        <v>1046194925</v>
      </c>
      <c r="L27" s="14"/>
      <c r="M27" s="14">
        <v>2364937500</v>
      </c>
      <c r="N27" s="14"/>
      <c r="O27" s="14">
        <v>0</v>
      </c>
      <c r="P27" s="14"/>
      <c r="Q27" s="14">
        <f t="shared" si="1"/>
        <v>3411132425</v>
      </c>
      <c r="R27" s="14"/>
    </row>
    <row r="28" spans="1:18">
      <c r="A28" s="1" t="s">
        <v>135</v>
      </c>
      <c r="C28" s="14">
        <v>30981342</v>
      </c>
      <c r="D28" s="14"/>
      <c r="E28" s="14">
        <v>-19996375</v>
      </c>
      <c r="F28" s="14"/>
      <c r="G28" s="14">
        <v>0</v>
      </c>
      <c r="H28" s="14"/>
      <c r="I28" s="14">
        <f t="shared" si="0"/>
        <v>10984967</v>
      </c>
      <c r="J28" s="14"/>
      <c r="K28" s="14">
        <v>59119874</v>
      </c>
      <c r="L28" s="14"/>
      <c r="M28" s="14">
        <v>67674645</v>
      </c>
      <c r="N28" s="14"/>
      <c r="O28" s="14">
        <v>0</v>
      </c>
      <c r="P28" s="14"/>
      <c r="Q28" s="14">
        <f t="shared" si="1"/>
        <v>126794519</v>
      </c>
      <c r="R28" s="14"/>
    </row>
    <row r="29" spans="1:18">
      <c r="A29" s="1" t="s">
        <v>132</v>
      </c>
      <c r="C29" s="14">
        <v>4647201438</v>
      </c>
      <c r="D29" s="14"/>
      <c r="E29" s="14">
        <v>0</v>
      </c>
      <c r="F29" s="14"/>
      <c r="G29" s="14">
        <v>0</v>
      </c>
      <c r="H29" s="14"/>
      <c r="I29" s="14">
        <f t="shared" si="0"/>
        <v>4647201438</v>
      </c>
      <c r="J29" s="14"/>
      <c r="K29" s="14">
        <v>17346720862</v>
      </c>
      <c r="L29" s="14"/>
      <c r="M29" s="14">
        <v>606658125</v>
      </c>
      <c r="N29" s="14"/>
      <c r="O29" s="14">
        <v>0</v>
      </c>
      <c r="P29" s="14"/>
      <c r="Q29" s="14">
        <f t="shared" si="1"/>
        <v>17953378987</v>
      </c>
      <c r="R29" s="14"/>
    </row>
    <row r="30" spans="1:18">
      <c r="A30" s="1" t="s">
        <v>140</v>
      </c>
      <c r="C30" s="14">
        <v>1916441163</v>
      </c>
      <c r="D30" s="14"/>
      <c r="E30" s="14">
        <v>-4499184375</v>
      </c>
      <c r="F30" s="14"/>
      <c r="G30" s="14">
        <v>0</v>
      </c>
      <c r="H30" s="14"/>
      <c r="I30" s="14">
        <f t="shared" si="0"/>
        <v>-2582743212</v>
      </c>
      <c r="J30" s="14"/>
      <c r="K30" s="14">
        <v>2463732315</v>
      </c>
      <c r="L30" s="14"/>
      <c r="M30" s="14">
        <v>-1362185000</v>
      </c>
      <c r="N30" s="14"/>
      <c r="O30" s="14">
        <v>0</v>
      </c>
      <c r="P30" s="14"/>
      <c r="Q30" s="14">
        <f t="shared" si="1"/>
        <v>1101547315</v>
      </c>
      <c r="R30" s="14"/>
    </row>
    <row r="31" spans="1:18">
      <c r="A31" s="1" t="s">
        <v>152</v>
      </c>
      <c r="C31" s="14">
        <v>1043219260</v>
      </c>
      <c r="D31" s="14"/>
      <c r="E31" s="14">
        <v>1088002863</v>
      </c>
      <c r="F31" s="14"/>
      <c r="G31" s="14">
        <v>0</v>
      </c>
      <c r="H31" s="14"/>
      <c r="I31" s="14">
        <f t="shared" si="0"/>
        <v>2131222123</v>
      </c>
      <c r="J31" s="14"/>
      <c r="K31" s="14">
        <v>1043219260</v>
      </c>
      <c r="L31" s="14"/>
      <c r="M31" s="14">
        <v>1088002863</v>
      </c>
      <c r="N31" s="14"/>
      <c r="O31" s="14">
        <v>0</v>
      </c>
      <c r="P31" s="14"/>
      <c r="Q31" s="14">
        <f t="shared" si="1"/>
        <v>2131222123</v>
      </c>
      <c r="R31" s="14"/>
    </row>
    <row r="32" spans="1:18">
      <c r="A32" s="1" t="s">
        <v>143</v>
      </c>
      <c r="C32" s="14">
        <v>156316387</v>
      </c>
      <c r="D32" s="14"/>
      <c r="E32" s="14">
        <v>0</v>
      </c>
      <c r="F32" s="14"/>
      <c r="G32" s="14">
        <v>0</v>
      </c>
      <c r="H32" s="14"/>
      <c r="I32" s="14">
        <f t="shared" si="0"/>
        <v>156316387</v>
      </c>
      <c r="J32" s="14"/>
      <c r="K32" s="14">
        <v>1581458314</v>
      </c>
      <c r="L32" s="14"/>
      <c r="M32" s="14">
        <v>-3624993</v>
      </c>
      <c r="N32" s="14"/>
      <c r="O32" s="14">
        <v>0</v>
      </c>
      <c r="P32" s="14"/>
      <c r="Q32" s="14">
        <f t="shared" si="1"/>
        <v>1577833321</v>
      </c>
      <c r="R32" s="14"/>
    </row>
    <row r="33" spans="1:18">
      <c r="A33" s="1" t="s">
        <v>146</v>
      </c>
      <c r="C33" s="14">
        <v>3183231821</v>
      </c>
      <c r="D33" s="14"/>
      <c r="E33" s="14">
        <v>0</v>
      </c>
      <c r="F33" s="14"/>
      <c r="G33" s="14">
        <v>0</v>
      </c>
      <c r="H33" s="14"/>
      <c r="I33" s="14">
        <f t="shared" si="0"/>
        <v>3183231821</v>
      </c>
      <c r="J33" s="14"/>
      <c r="K33" s="14">
        <v>3989906421</v>
      </c>
      <c r="L33" s="14"/>
      <c r="M33" s="14">
        <v>-298801499</v>
      </c>
      <c r="N33" s="14"/>
      <c r="O33" s="14">
        <v>0</v>
      </c>
      <c r="P33" s="14"/>
      <c r="Q33" s="14">
        <f t="shared" si="1"/>
        <v>3691104922</v>
      </c>
      <c r="R33" s="14"/>
    </row>
    <row r="34" spans="1:18">
      <c r="A34" s="1" t="s">
        <v>120</v>
      </c>
      <c r="C34" s="14">
        <v>0</v>
      </c>
      <c r="D34" s="14"/>
      <c r="E34" s="14">
        <v>1942747813</v>
      </c>
      <c r="F34" s="14"/>
      <c r="G34" s="14">
        <v>0</v>
      </c>
      <c r="H34" s="14"/>
      <c r="I34" s="14">
        <f t="shared" si="0"/>
        <v>1942747813</v>
      </c>
      <c r="J34" s="14"/>
      <c r="K34" s="14">
        <v>0</v>
      </c>
      <c r="L34" s="14"/>
      <c r="M34" s="14">
        <v>20204160194</v>
      </c>
      <c r="N34" s="14"/>
      <c r="O34" s="14">
        <v>0</v>
      </c>
      <c r="P34" s="14"/>
      <c r="Q34" s="14">
        <f t="shared" si="1"/>
        <v>20204160194</v>
      </c>
      <c r="R34" s="14"/>
    </row>
    <row r="35" spans="1:18">
      <c r="A35" s="1" t="s">
        <v>123</v>
      </c>
      <c r="C35" s="14">
        <v>0</v>
      </c>
      <c r="D35" s="14"/>
      <c r="E35" s="14">
        <v>280145494</v>
      </c>
      <c r="F35" s="14"/>
      <c r="G35" s="14">
        <v>0</v>
      </c>
      <c r="H35" s="14"/>
      <c r="I35" s="14">
        <f t="shared" si="0"/>
        <v>280145494</v>
      </c>
      <c r="J35" s="14"/>
      <c r="K35" s="14">
        <v>0</v>
      </c>
      <c r="L35" s="14"/>
      <c r="M35" s="14">
        <v>2151548105</v>
      </c>
      <c r="N35" s="14"/>
      <c r="O35" s="14">
        <v>0</v>
      </c>
      <c r="P35" s="14"/>
      <c r="Q35" s="14">
        <f t="shared" si="1"/>
        <v>2151548105</v>
      </c>
      <c r="R35" s="14"/>
    </row>
    <row r="36" spans="1:18">
      <c r="A36" s="1" t="s">
        <v>149</v>
      </c>
      <c r="C36" s="14">
        <v>0</v>
      </c>
      <c r="D36" s="14"/>
      <c r="E36" s="14">
        <v>17033452</v>
      </c>
      <c r="F36" s="14"/>
      <c r="G36" s="14">
        <v>0</v>
      </c>
      <c r="H36" s="14"/>
      <c r="I36" s="14">
        <f>C36+E36+G36</f>
        <v>17033452</v>
      </c>
      <c r="J36" s="14"/>
      <c r="K36" s="14">
        <v>0</v>
      </c>
      <c r="L36" s="14"/>
      <c r="M36" s="14">
        <v>17033452</v>
      </c>
      <c r="N36" s="14"/>
      <c r="O36" s="14">
        <v>0</v>
      </c>
      <c r="P36" s="14"/>
      <c r="Q36" s="14">
        <f t="shared" si="1"/>
        <v>17033452</v>
      </c>
      <c r="R36" s="14"/>
    </row>
    <row r="37" spans="1:18" ht="24.75" thickBot="1">
      <c r="C37" s="17">
        <f>SUM(C8:C36)</f>
        <v>11736136078</v>
      </c>
      <c r="E37" s="17">
        <f>SUM(E8:E36)</f>
        <v>6404364582</v>
      </c>
      <c r="G37" s="17">
        <f>SUM(G8:G36)</f>
        <v>30179804009</v>
      </c>
      <c r="I37" s="17">
        <f>SUM(I8:I36)</f>
        <v>48320304669</v>
      </c>
      <c r="K37" s="17">
        <f>SUM(K8:K36)</f>
        <v>96978812088</v>
      </c>
      <c r="M37" s="17">
        <f>SUM(M8:M36)</f>
        <v>39674727460</v>
      </c>
      <c r="O37" s="17">
        <f>SUM(O8:O36)</f>
        <v>125807159376</v>
      </c>
      <c r="Q37" s="17">
        <f>SUM(Q8:Q36)</f>
        <v>262460698924</v>
      </c>
    </row>
    <row r="38" spans="1:18" ht="24.75" thickTop="1"/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3"/>
  <sheetViews>
    <sheetView rightToLeft="1" workbookViewId="0">
      <selection activeCell="K9" sqref="K9"/>
    </sheetView>
  </sheetViews>
  <sheetFormatPr defaultRowHeight="24"/>
  <cols>
    <col min="1" max="1" width="26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24.75">
      <c r="A3" s="24" t="s">
        <v>173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ht="24.7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6" spans="1:11" ht="24.75">
      <c r="A6" s="23" t="s">
        <v>300</v>
      </c>
      <c r="B6" s="23" t="s">
        <v>300</v>
      </c>
      <c r="C6" s="23" t="s">
        <v>300</v>
      </c>
      <c r="E6" s="23" t="s">
        <v>175</v>
      </c>
      <c r="F6" s="23" t="s">
        <v>175</v>
      </c>
      <c r="G6" s="23" t="s">
        <v>175</v>
      </c>
      <c r="I6" s="23" t="s">
        <v>176</v>
      </c>
      <c r="J6" s="23" t="s">
        <v>176</v>
      </c>
      <c r="K6" s="23" t="s">
        <v>176</v>
      </c>
    </row>
    <row r="7" spans="1:11" ht="24.75">
      <c r="A7" s="23" t="s">
        <v>301</v>
      </c>
      <c r="C7" s="23" t="s">
        <v>158</v>
      </c>
      <c r="E7" s="23" t="s">
        <v>302</v>
      </c>
      <c r="G7" s="23" t="s">
        <v>303</v>
      </c>
      <c r="I7" s="23" t="s">
        <v>302</v>
      </c>
      <c r="K7" s="23" t="s">
        <v>303</v>
      </c>
    </row>
    <row r="8" spans="1:11">
      <c r="A8" s="1" t="s">
        <v>164</v>
      </c>
      <c r="C8" s="3" t="s">
        <v>165</v>
      </c>
      <c r="D8" s="3"/>
      <c r="E8" s="4">
        <v>323029363</v>
      </c>
      <c r="F8" s="3"/>
      <c r="G8" s="8">
        <f>E8/$E$10</f>
        <v>0.40001569132534576</v>
      </c>
      <c r="H8" s="3"/>
      <c r="I8" s="4">
        <v>27462899457</v>
      </c>
      <c r="J8" s="3"/>
      <c r="K8" s="8">
        <f>I8/$I$10</f>
        <v>0.83478695104820333</v>
      </c>
    </row>
    <row r="9" spans="1:11">
      <c r="A9" s="1" t="s">
        <v>168</v>
      </c>
      <c r="C9" s="3" t="s">
        <v>169</v>
      </c>
      <c r="D9" s="3"/>
      <c r="E9" s="4">
        <v>484512366</v>
      </c>
      <c r="F9" s="3"/>
      <c r="G9" s="8">
        <f>E9/$E$10</f>
        <v>0.59998430867465424</v>
      </c>
      <c r="H9" s="3"/>
      <c r="I9" s="4">
        <v>5435194389</v>
      </c>
      <c r="J9" s="3"/>
      <c r="K9" s="8">
        <f>I9/$I$10</f>
        <v>0.1652130489517967</v>
      </c>
    </row>
    <row r="10" spans="1:11" ht="24.75" thickBot="1">
      <c r="C10" s="3"/>
      <c r="D10" s="3"/>
      <c r="E10" s="12">
        <f>SUM(E8:E9)</f>
        <v>807541729</v>
      </c>
      <c r="F10" s="3"/>
      <c r="G10" s="13">
        <f>SUM(G8:G9)</f>
        <v>1</v>
      </c>
      <c r="H10" s="3"/>
      <c r="I10" s="12">
        <f>SUM(I8:I9)</f>
        <v>32898093846</v>
      </c>
      <c r="J10" s="3"/>
      <c r="K10" s="13">
        <f>SUM(K8:K9)</f>
        <v>1</v>
      </c>
    </row>
    <row r="11" spans="1:11" ht="24.75" thickTop="1">
      <c r="C11" s="3"/>
      <c r="D11" s="3"/>
      <c r="E11" s="4"/>
      <c r="F11" s="3"/>
      <c r="G11" s="3"/>
      <c r="H11" s="3"/>
      <c r="I11" s="4"/>
      <c r="J11" s="3"/>
      <c r="K11" s="3"/>
    </row>
    <row r="12" spans="1:11">
      <c r="C12" s="3"/>
      <c r="D12" s="3"/>
      <c r="E12" s="3"/>
      <c r="F12" s="3"/>
      <c r="G12" s="3"/>
      <c r="H12" s="3"/>
      <c r="I12" s="3"/>
      <c r="J12" s="3"/>
      <c r="K12" s="3"/>
    </row>
    <row r="13" spans="1:11">
      <c r="C13" s="3"/>
      <c r="D13" s="3"/>
      <c r="E13" s="3"/>
      <c r="F13" s="3"/>
      <c r="G13" s="3"/>
      <c r="H13" s="3"/>
      <c r="I13" s="3"/>
      <c r="J13" s="3"/>
      <c r="K13" s="3"/>
    </row>
  </sheetData>
  <mergeCells count="12">
    <mergeCell ref="A4:K4"/>
    <mergeCell ref="A3:K3"/>
    <mergeCell ref="A2:K2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N9" sqref="M9:N9"/>
    </sheetView>
  </sheetViews>
  <sheetFormatPr defaultRowHeight="24"/>
  <cols>
    <col min="1" max="1" width="37.42578125" style="1" bestFit="1" customWidth="1"/>
    <col min="2" max="2" width="1" style="1" customWidth="1"/>
    <col min="3" max="3" width="8.57031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24" t="s">
        <v>0</v>
      </c>
      <c r="B2" s="24"/>
      <c r="C2" s="24"/>
      <c r="D2" s="24"/>
      <c r="E2" s="24"/>
    </row>
    <row r="3" spans="1:5" ht="24.75">
      <c r="A3" s="24" t="s">
        <v>173</v>
      </c>
      <c r="B3" s="24"/>
      <c r="C3" s="24"/>
      <c r="D3" s="24"/>
      <c r="E3" s="24"/>
    </row>
    <row r="4" spans="1:5" ht="24.75">
      <c r="A4" s="24" t="s">
        <v>2</v>
      </c>
      <c r="B4" s="24"/>
      <c r="C4" s="24"/>
      <c r="D4" s="24"/>
      <c r="E4" s="24"/>
    </row>
    <row r="5" spans="1:5" ht="24.75">
      <c r="C5" s="24" t="s">
        <v>175</v>
      </c>
      <c r="E5" s="21" t="s">
        <v>317</v>
      </c>
    </row>
    <row r="6" spans="1:5" ht="24.75">
      <c r="A6" s="24" t="s">
        <v>304</v>
      </c>
      <c r="C6" s="23"/>
      <c r="E6" s="22" t="s">
        <v>318</v>
      </c>
    </row>
    <row r="7" spans="1:5" ht="24.75">
      <c r="A7" s="23" t="s">
        <v>304</v>
      </c>
      <c r="C7" s="23" t="s">
        <v>161</v>
      </c>
      <c r="E7" s="23" t="s">
        <v>161</v>
      </c>
    </row>
    <row r="8" spans="1:5">
      <c r="A8" s="1" t="s">
        <v>305</v>
      </c>
      <c r="C8" s="4">
        <v>0</v>
      </c>
      <c r="D8" s="3"/>
      <c r="E8" s="4">
        <v>11777848166</v>
      </c>
    </row>
    <row r="9" spans="1:5">
      <c r="A9" s="1" t="s">
        <v>306</v>
      </c>
      <c r="C9" s="4">
        <v>0</v>
      </c>
      <c r="D9" s="3"/>
      <c r="E9" s="4">
        <v>3877008</v>
      </c>
    </row>
    <row r="10" spans="1:5">
      <c r="A10" s="1" t="s">
        <v>307</v>
      </c>
      <c r="C10" s="4">
        <v>0</v>
      </c>
      <c r="D10" s="3"/>
      <c r="E10" s="4">
        <v>1949688505</v>
      </c>
    </row>
    <row r="11" spans="1:5" ht="24.75" thickBot="1">
      <c r="A11" s="1" t="s">
        <v>182</v>
      </c>
      <c r="C11" s="12">
        <f>SUM(C8:C10)</f>
        <v>0</v>
      </c>
      <c r="D11" s="3"/>
      <c r="E11" s="12">
        <f>SUM(E8:E10)</f>
        <v>13731413679</v>
      </c>
    </row>
    <row r="12" spans="1:5" ht="24.75" thickTop="1"/>
  </sheetData>
  <mergeCells count="7">
    <mergeCell ref="E7"/>
    <mergeCell ref="A4:E4"/>
    <mergeCell ref="A3:E3"/>
    <mergeCell ref="A2:E2"/>
    <mergeCell ref="A6:A7"/>
    <mergeCell ref="C7"/>
    <mergeCell ref="C5:C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00"/>
  <sheetViews>
    <sheetView rightToLeft="1" tabSelected="1" workbookViewId="0">
      <selection activeCell="Q16" sqref="A16:Q16"/>
    </sheetView>
  </sheetViews>
  <sheetFormatPr defaultRowHeight="24"/>
  <cols>
    <col min="1" max="1" width="33.140625" style="1" bestFit="1" customWidth="1"/>
    <col min="2" max="2" width="1" style="1" customWidth="1"/>
    <col min="3" max="3" width="16.85546875" style="1" bestFit="1" customWidth="1"/>
    <col min="4" max="4" width="1" style="1" customWidth="1"/>
    <col min="5" max="5" width="21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5.7109375" style="1" bestFit="1" customWidth="1"/>
    <col min="10" max="10" width="1" style="1" customWidth="1"/>
    <col min="11" max="11" width="19.85546875" style="1" bestFit="1" customWidth="1"/>
    <col min="12" max="12" width="1" style="1" customWidth="1"/>
    <col min="13" max="13" width="16.42578125" style="1" bestFit="1" customWidth="1"/>
    <col min="14" max="14" width="1" style="1" customWidth="1"/>
    <col min="15" max="15" width="21" style="1" bestFit="1" customWidth="1"/>
    <col min="16" max="16" width="0.85546875" style="1" customWidth="1"/>
    <col min="17" max="17" width="16.85546875" style="1" bestFit="1" customWidth="1"/>
    <col min="18" max="18" width="1" style="1" customWidth="1"/>
    <col min="19" max="19" width="14.5703125" style="1" bestFit="1" customWidth="1"/>
    <col min="20" max="20" width="1" style="1" customWidth="1"/>
    <col min="21" max="21" width="21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ht="24.7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5" ht="24.7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</row>
    <row r="6" spans="1:25" ht="24.75">
      <c r="A6" s="24" t="s">
        <v>3</v>
      </c>
      <c r="C6" s="23" t="s">
        <v>311</v>
      </c>
      <c r="D6" s="23" t="s">
        <v>4</v>
      </c>
      <c r="E6" s="23" t="s">
        <v>4</v>
      </c>
      <c r="F6" s="23" t="s">
        <v>4</v>
      </c>
      <c r="G6" s="23" t="s">
        <v>4</v>
      </c>
      <c r="I6" s="23" t="s">
        <v>5</v>
      </c>
      <c r="J6" s="23" t="s">
        <v>5</v>
      </c>
      <c r="K6" s="23" t="s">
        <v>5</v>
      </c>
      <c r="L6" s="23" t="s">
        <v>5</v>
      </c>
      <c r="M6" s="23" t="s">
        <v>5</v>
      </c>
      <c r="N6" s="23" t="s">
        <v>5</v>
      </c>
      <c r="O6" s="23" t="s">
        <v>5</v>
      </c>
      <c r="Q6" s="23" t="s">
        <v>6</v>
      </c>
      <c r="R6" s="23" t="s">
        <v>6</v>
      </c>
      <c r="S6" s="23" t="s">
        <v>6</v>
      </c>
      <c r="T6" s="23" t="s">
        <v>6</v>
      </c>
      <c r="U6" s="23" t="s">
        <v>6</v>
      </c>
      <c r="V6" s="23" t="s">
        <v>6</v>
      </c>
      <c r="W6" s="23" t="s">
        <v>6</v>
      </c>
      <c r="X6" s="23" t="s">
        <v>6</v>
      </c>
      <c r="Y6" s="23" t="s">
        <v>6</v>
      </c>
    </row>
    <row r="7" spans="1:25" ht="24.75">
      <c r="A7" s="24" t="s">
        <v>3</v>
      </c>
      <c r="C7" s="24" t="s">
        <v>7</v>
      </c>
      <c r="E7" s="24" t="s">
        <v>8</v>
      </c>
      <c r="G7" s="24" t="s">
        <v>9</v>
      </c>
      <c r="I7" s="23" t="s">
        <v>10</v>
      </c>
      <c r="J7" s="23" t="s">
        <v>10</v>
      </c>
      <c r="K7" s="23" t="s">
        <v>10</v>
      </c>
      <c r="M7" s="23" t="s">
        <v>11</v>
      </c>
      <c r="N7" s="23" t="s">
        <v>11</v>
      </c>
      <c r="O7" s="23" t="s">
        <v>11</v>
      </c>
      <c r="Q7" s="24" t="s">
        <v>7</v>
      </c>
      <c r="S7" s="24" t="s">
        <v>12</v>
      </c>
      <c r="U7" s="24" t="s">
        <v>8</v>
      </c>
      <c r="W7" s="24" t="s">
        <v>9</v>
      </c>
      <c r="Y7" s="24" t="s">
        <v>13</v>
      </c>
    </row>
    <row r="8" spans="1:25" ht="24.75">
      <c r="A8" s="23" t="s">
        <v>3</v>
      </c>
      <c r="C8" s="23" t="s">
        <v>7</v>
      </c>
      <c r="E8" s="23" t="s">
        <v>8</v>
      </c>
      <c r="G8" s="23" t="s">
        <v>9</v>
      </c>
      <c r="I8" s="23" t="s">
        <v>7</v>
      </c>
      <c r="K8" s="23" t="s">
        <v>8</v>
      </c>
      <c r="M8" s="23" t="s">
        <v>7</v>
      </c>
      <c r="O8" s="23" t="s">
        <v>14</v>
      </c>
      <c r="Q8" s="23" t="s">
        <v>7</v>
      </c>
      <c r="S8" s="23" t="s">
        <v>12</v>
      </c>
      <c r="U8" s="23" t="s">
        <v>8</v>
      </c>
      <c r="W8" s="23" t="s">
        <v>9</v>
      </c>
      <c r="Y8" s="23" t="s">
        <v>13</v>
      </c>
    </row>
    <row r="9" spans="1:25">
      <c r="A9" s="1" t="s">
        <v>15</v>
      </c>
      <c r="C9" s="5">
        <v>57825722</v>
      </c>
      <c r="D9" s="5"/>
      <c r="E9" s="5">
        <v>71947274360</v>
      </c>
      <c r="F9" s="5"/>
      <c r="G9" s="5">
        <v>97431411927.199493</v>
      </c>
      <c r="H9" s="5"/>
      <c r="I9" s="5">
        <v>2174278</v>
      </c>
      <c r="J9" s="5"/>
      <c r="K9" s="5">
        <v>3527407468</v>
      </c>
      <c r="L9" s="5"/>
      <c r="M9" s="5">
        <v>0</v>
      </c>
      <c r="N9" s="5"/>
      <c r="O9" s="5">
        <v>0</v>
      </c>
      <c r="P9" s="5"/>
      <c r="Q9" s="5">
        <v>60000000</v>
      </c>
      <c r="R9" s="5"/>
      <c r="S9" s="5">
        <v>1421</v>
      </c>
      <c r="T9" s="5"/>
      <c r="U9" s="5">
        <v>75474681828</v>
      </c>
      <c r="V9" s="5"/>
      <c r="W9" s="5">
        <v>84752703000</v>
      </c>
      <c r="X9" s="3"/>
      <c r="Y9" s="8">
        <v>6.8418771078760056E-3</v>
      </c>
    </row>
    <row r="10" spans="1:25">
      <c r="A10" s="1" t="s">
        <v>16</v>
      </c>
      <c r="C10" s="5">
        <v>45133115</v>
      </c>
      <c r="D10" s="5"/>
      <c r="E10" s="5">
        <v>124908412614</v>
      </c>
      <c r="F10" s="5"/>
      <c r="G10" s="5">
        <v>99554487410.999298</v>
      </c>
      <c r="H10" s="5"/>
      <c r="I10" s="5">
        <v>2673543</v>
      </c>
      <c r="J10" s="5"/>
      <c r="K10" s="5">
        <v>6152167178</v>
      </c>
      <c r="L10" s="5"/>
      <c r="M10" s="5">
        <v>0</v>
      </c>
      <c r="N10" s="5"/>
      <c r="O10" s="5">
        <v>0</v>
      </c>
      <c r="P10" s="5"/>
      <c r="Q10" s="5">
        <v>47806658</v>
      </c>
      <c r="R10" s="5"/>
      <c r="S10" s="5">
        <v>2070</v>
      </c>
      <c r="T10" s="5"/>
      <c r="U10" s="5">
        <v>131060579792</v>
      </c>
      <c r="V10" s="5"/>
      <c r="W10" s="5">
        <v>98370971356.742996</v>
      </c>
      <c r="X10" s="3"/>
      <c r="Y10" s="8">
        <v>7.941246393111806E-3</v>
      </c>
    </row>
    <row r="11" spans="1:25">
      <c r="A11" s="1" t="s">
        <v>17</v>
      </c>
      <c r="C11" s="5">
        <v>24077083</v>
      </c>
      <c r="D11" s="5"/>
      <c r="E11" s="5">
        <v>29215932274</v>
      </c>
      <c r="F11" s="5"/>
      <c r="G11" s="5">
        <v>40615699932.386597</v>
      </c>
      <c r="H11" s="5"/>
      <c r="I11" s="5">
        <v>0</v>
      </c>
      <c r="J11" s="5"/>
      <c r="K11" s="5">
        <v>0</v>
      </c>
      <c r="L11" s="5"/>
      <c r="M11" s="5">
        <v>0</v>
      </c>
      <c r="N11" s="5"/>
      <c r="O11" s="5">
        <v>0</v>
      </c>
      <c r="P11" s="5"/>
      <c r="Q11" s="5">
        <v>24077083</v>
      </c>
      <c r="R11" s="5"/>
      <c r="S11" s="5">
        <v>1420</v>
      </c>
      <c r="T11" s="5"/>
      <c r="U11" s="5">
        <v>29215932274</v>
      </c>
      <c r="V11" s="5"/>
      <c r="W11" s="5">
        <v>33986030585.733002</v>
      </c>
      <c r="X11" s="3"/>
      <c r="Y11" s="8">
        <v>2.7436085979712101E-3</v>
      </c>
    </row>
    <row r="12" spans="1:25">
      <c r="A12" s="1" t="s">
        <v>18</v>
      </c>
      <c r="C12" s="5">
        <v>27150422</v>
      </c>
      <c r="D12" s="5"/>
      <c r="E12" s="5">
        <v>108043764114</v>
      </c>
      <c r="F12" s="5"/>
      <c r="G12" s="5">
        <v>97996612347.422104</v>
      </c>
      <c r="H12" s="5"/>
      <c r="I12" s="5">
        <v>0</v>
      </c>
      <c r="J12" s="5"/>
      <c r="K12" s="5">
        <v>0</v>
      </c>
      <c r="L12" s="5"/>
      <c r="M12" s="5">
        <v>0</v>
      </c>
      <c r="N12" s="5"/>
      <c r="O12" s="5">
        <v>0</v>
      </c>
      <c r="P12" s="5"/>
      <c r="Q12" s="5">
        <v>27150422</v>
      </c>
      <c r="R12" s="5"/>
      <c r="S12" s="5">
        <v>3181</v>
      </c>
      <c r="T12" s="5"/>
      <c r="U12" s="5">
        <v>108043764114</v>
      </c>
      <c r="V12" s="5"/>
      <c r="W12" s="5">
        <v>85851617702.327103</v>
      </c>
      <c r="X12" s="3"/>
      <c r="Y12" s="8">
        <v>6.9305897869909143E-3</v>
      </c>
    </row>
    <row r="13" spans="1:25">
      <c r="A13" s="1" t="s">
        <v>19</v>
      </c>
      <c r="C13" s="5">
        <v>22759071</v>
      </c>
      <c r="D13" s="5"/>
      <c r="E13" s="5">
        <v>65119772358</v>
      </c>
      <c r="F13" s="5"/>
      <c r="G13" s="5">
        <v>67350619528.516296</v>
      </c>
      <c r="H13" s="5"/>
      <c r="I13" s="5">
        <v>0</v>
      </c>
      <c r="J13" s="5"/>
      <c r="K13" s="5">
        <v>0</v>
      </c>
      <c r="L13" s="5"/>
      <c r="M13" s="5">
        <v>0</v>
      </c>
      <c r="N13" s="5"/>
      <c r="O13" s="5">
        <v>0</v>
      </c>
      <c r="P13" s="5"/>
      <c r="Q13" s="5">
        <v>22759071</v>
      </c>
      <c r="R13" s="5"/>
      <c r="S13" s="5">
        <v>3180</v>
      </c>
      <c r="T13" s="5"/>
      <c r="U13" s="5">
        <v>65119772358</v>
      </c>
      <c r="V13" s="5"/>
      <c r="W13" s="5">
        <v>71943221397.608994</v>
      </c>
      <c r="X13" s="3"/>
      <c r="Y13" s="8">
        <v>5.8077991866189354E-3</v>
      </c>
    </row>
    <row r="14" spans="1:25">
      <c r="A14" s="1" t="s">
        <v>20</v>
      </c>
      <c r="C14" s="5">
        <v>57385301</v>
      </c>
      <c r="D14" s="5"/>
      <c r="E14" s="5">
        <v>308871051887</v>
      </c>
      <c r="F14" s="5"/>
      <c r="G14" s="5">
        <v>332565694816.26099</v>
      </c>
      <c r="H14" s="5"/>
      <c r="I14" s="5">
        <v>800000</v>
      </c>
      <c r="J14" s="5"/>
      <c r="K14" s="5">
        <v>4876521180</v>
      </c>
      <c r="L14" s="5"/>
      <c r="M14" s="5">
        <v>0</v>
      </c>
      <c r="N14" s="5"/>
      <c r="O14" s="5">
        <v>0</v>
      </c>
      <c r="P14" s="5"/>
      <c r="Q14" s="5">
        <v>58185301</v>
      </c>
      <c r="R14" s="5"/>
      <c r="S14" s="5">
        <v>5520</v>
      </c>
      <c r="T14" s="5"/>
      <c r="U14" s="5">
        <v>313747573067</v>
      </c>
      <c r="V14" s="5"/>
      <c r="W14" s="5">
        <v>319271823493.95599</v>
      </c>
      <c r="X14" s="3"/>
      <c r="Y14" s="8">
        <v>2.5774028473795417E-2</v>
      </c>
    </row>
    <row r="15" spans="1:25">
      <c r="A15" s="1" t="s">
        <v>21</v>
      </c>
      <c r="C15" s="5">
        <v>4372737</v>
      </c>
      <c r="D15" s="5"/>
      <c r="E15" s="5">
        <v>30164842327</v>
      </c>
      <c r="F15" s="5"/>
      <c r="G15" s="5">
        <v>30774772041.138</v>
      </c>
      <c r="H15" s="5"/>
      <c r="I15" s="5">
        <v>0</v>
      </c>
      <c r="J15" s="5"/>
      <c r="K15" s="5">
        <v>0</v>
      </c>
      <c r="L15" s="5"/>
      <c r="M15" s="5">
        <v>0</v>
      </c>
      <c r="N15" s="5"/>
      <c r="O15" s="5">
        <v>0</v>
      </c>
      <c r="P15" s="5"/>
      <c r="Q15" s="5">
        <v>4372737</v>
      </c>
      <c r="R15" s="5"/>
      <c r="S15" s="5">
        <v>6940</v>
      </c>
      <c r="T15" s="5"/>
      <c r="U15" s="5">
        <v>30164842327</v>
      </c>
      <c r="V15" s="5"/>
      <c r="W15" s="5">
        <v>30166231351.058998</v>
      </c>
      <c r="X15" s="3"/>
      <c r="Y15" s="8">
        <v>2.4352456075849523E-3</v>
      </c>
    </row>
    <row r="16" spans="1:25">
      <c r="A16" s="1" t="s">
        <v>22</v>
      </c>
      <c r="C16" s="5">
        <v>5298636</v>
      </c>
      <c r="D16" s="5"/>
      <c r="E16" s="5">
        <v>62177955001</v>
      </c>
      <c r="F16" s="5"/>
      <c r="G16" s="5">
        <v>79322663283.947998</v>
      </c>
      <c r="H16" s="5"/>
      <c r="I16" s="5">
        <v>0</v>
      </c>
      <c r="J16" s="5"/>
      <c r="K16" s="5">
        <v>0</v>
      </c>
      <c r="L16" s="5"/>
      <c r="M16" s="5">
        <v>0</v>
      </c>
      <c r="N16" s="5"/>
      <c r="O16" s="5">
        <v>0</v>
      </c>
      <c r="P16" s="5"/>
      <c r="Q16" s="5">
        <v>5298636</v>
      </c>
      <c r="R16" s="5"/>
      <c r="S16" s="5">
        <v>13730</v>
      </c>
      <c r="T16" s="5"/>
      <c r="U16" s="5">
        <v>62177955001</v>
      </c>
      <c r="V16" s="5"/>
      <c r="W16" s="5">
        <v>72317408159.934006</v>
      </c>
      <c r="X16" s="3"/>
      <c r="Y16" s="8">
        <v>5.8380063629401638E-3</v>
      </c>
    </row>
    <row r="17" spans="1:25">
      <c r="A17" s="1" t="s">
        <v>23</v>
      </c>
      <c r="C17" s="5">
        <v>25973520</v>
      </c>
      <c r="D17" s="5"/>
      <c r="E17" s="5">
        <v>110389459462</v>
      </c>
      <c r="F17" s="5"/>
      <c r="G17" s="5">
        <v>125041308303.70799</v>
      </c>
      <c r="H17" s="5"/>
      <c r="I17" s="5">
        <v>0</v>
      </c>
      <c r="J17" s="5"/>
      <c r="K17" s="5">
        <v>0</v>
      </c>
      <c r="L17" s="5"/>
      <c r="M17" s="5">
        <v>0</v>
      </c>
      <c r="N17" s="5"/>
      <c r="O17" s="5">
        <v>0</v>
      </c>
      <c r="P17" s="5"/>
      <c r="Q17" s="5">
        <v>25973520</v>
      </c>
      <c r="R17" s="5"/>
      <c r="S17" s="5">
        <v>4630</v>
      </c>
      <c r="T17" s="5"/>
      <c r="U17" s="5">
        <v>110389459462</v>
      </c>
      <c r="V17" s="5"/>
      <c r="W17" s="5">
        <v>119541866084.28</v>
      </c>
      <c r="X17" s="3"/>
      <c r="Y17" s="8">
        <v>9.6503206156718611E-3</v>
      </c>
    </row>
    <row r="18" spans="1:25">
      <c r="A18" s="1" t="s">
        <v>24</v>
      </c>
      <c r="C18" s="5">
        <v>14773018</v>
      </c>
      <c r="D18" s="5"/>
      <c r="E18" s="5">
        <v>105749074218</v>
      </c>
      <c r="F18" s="5"/>
      <c r="G18" s="5">
        <v>181801767561.10199</v>
      </c>
      <c r="H18" s="5"/>
      <c r="I18" s="5">
        <v>0</v>
      </c>
      <c r="J18" s="5"/>
      <c r="K18" s="5">
        <v>0</v>
      </c>
      <c r="L18" s="5"/>
      <c r="M18" s="5">
        <v>0</v>
      </c>
      <c r="N18" s="5"/>
      <c r="O18" s="5">
        <v>0</v>
      </c>
      <c r="P18" s="5"/>
      <c r="Q18" s="5">
        <v>14773018</v>
      </c>
      <c r="R18" s="5"/>
      <c r="S18" s="5">
        <v>12780</v>
      </c>
      <c r="T18" s="5"/>
      <c r="U18" s="5">
        <v>105749074218</v>
      </c>
      <c r="V18" s="5"/>
      <c r="W18" s="5">
        <v>187675814978.26199</v>
      </c>
      <c r="X18" s="3"/>
      <c r="Y18" s="8">
        <v>1.5150606608992086E-2</v>
      </c>
    </row>
    <row r="19" spans="1:25">
      <c r="A19" s="1" t="s">
        <v>25</v>
      </c>
      <c r="C19" s="5">
        <v>1800000</v>
      </c>
      <c r="D19" s="5"/>
      <c r="E19" s="5">
        <v>153074304824</v>
      </c>
      <c r="F19" s="5"/>
      <c r="G19" s="5">
        <v>127397448000</v>
      </c>
      <c r="H19" s="5"/>
      <c r="I19" s="5">
        <v>0</v>
      </c>
      <c r="J19" s="5"/>
      <c r="K19" s="5">
        <v>0</v>
      </c>
      <c r="L19" s="5"/>
      <c r="M19" s="5">
        <v>0</v>
      </c>
      <c r="N19" s="5"/>
      <c r="O19" s="5">
        <v>0</v>
      </c>
      <c r="P19" s="5"/>
      <c r="Q19" s="5">
        <v>1800000</v>
      </c>
      <c r="R19" s="5"/>
      <c r="S19" s="5">
        <v>70600</v>
      </c>
      <c r="T19" s="5"/>
      <c r="U19" s="5">
        <v>153074304824</v>
      </c>
      <c r="V19" s="5"/>
      <c r="W19" s="5">
        <v>126323874000</v>
      </c>
      <c r="X19" s="3"/>
      <c r="Y19" s="8">
        <v>1.0197815421872891E-2</v>
      </c>
    </row>
    <row r="20" spans="1:25">
      <c r="A20" s="1" t="s">
        <v>26</v>
      </c>
      <c r="C20" s="5">
        <v>980000</v>
      </c>
      <c r="D20" s="5"/>
      <c r="E20" s="5">
        <v>40822932325</v>
      </c>
      <c r="F20" s="5"/>
      <c r="G20" s="5">
        <v>93364356960</v>
      </c>
      <c r="H20" s="5"/>
      <c r="I20" s="5">
        <v>0</v>
      </c>
      <c r="J20" s="5"/>
      <c r="K20" s="5">
        <v>0</v>
      </c>
      <c r="L20" s="5"/>
      <c r="M20" s="5">
        <v>0</v>
      </c>
      <c r="N20" s="5"/>
      <c r="O20" s="5">
        <v>0</v>
      </c>
      <c r="P20" s="5"/>
      <c r="Q20" s="5">
        <v>980000</v>
      </c>
      <c r="R20" s="5"/>
      <c r="S20" s="5">
        <v>92870</v>
      </c>
      <c r="T20" s="5"/>
      <c r="U20" s="5">
        <v>40822932325</v>
      </c>
      <c r="V20" s="5"/>
      <c r="W20" s="5">
        <v>90471075030</v>
      </c>
      <c r="X20" s="3"/>
      <c r="Y20" s="8">
        <v>7.3035072069936166E-3</v>
      </c>
    </row>
    <row r="21" spans="1:25">
      <c r="A21" s="1" t="s">
        <v>27</v>
      </c>
      <c r="C21" s="5">
        <v>79023120</v>
      </c>
      <c r="D21" s="5"/>
      <c r="E21" s="5">
        <v>120100244591</v>
      </c>
      <c r="F21" s="5"/>
      <c r="G21" s="5">
        <v>181535826859.59601</v>
      </c>
      <c r="H21" s="5"/>
      <c r="I21" s="5">
        <v>0</v>
      </c>
      <c r="J21" s="5"/>
      <c r="K21" s="5">
        <v>0</v>
      </c>
      <c r="L21" s="5"/>
      <c r="M21" s="5">
        <v>0</v>
      </c>
      <c r="N21" s="5"/>
      <c r="O21" s="5">
        <v>0</v>
      </c>
      <c r="P21" s="5"/>
      <c r="Q21" s="5">
        <v>79023120</v>
      </c>
      <c r="R21" s="5"/>
      <c r="S21" s="5">
        <v>2240</v>
      </c>
      <c r="T21" s="5"/>
      <c r="U21" s="5">
        <v>120100244591</v>
      </c>
      <c r="V21" s="5"/>
      <c r="W21" s="5">
        <v>175958568656.64001</v>
      </c>
      <c r="X21" s="3"/>
      <c r="Y21" s="8">
        <v>1.4204702153587876E-2</v>
      </c>
    </row>
    <row r="22" spans="1:25">
      <c r="A22" s="1" t="s">
        <v>28</v>
      </c>
      <c r="C22" s="5">
        <v>3692289</v>
      </c>
      <c r="D22" s="5"/>
      <c r="E22" s="5">
        <v>309296815062</v>
      </c>
      <c r="F22" s="5"/>
      <c r="G22" s="5">
        <v>634928636119.04602</v>
      </c>
      <c r="H22" s="5"/>
      <c r="I22" s="5">
        <v>0</v>
      </c>
      <c r="J22" s="5"/>
      <c r="K22" s="5">
        <v>0</v>
      </c>
      <c r="L22" s="5"/>
      <c r="M22" s="5">
        <v>0</v>
      </c>
      <c r="N22" s="5"/>
      <c r="O22" s="5">
        <v>0</v>
      </c>
      <c r="P22" s="5"/>
      <c r="Q22" s="5">
        <v>3692289</v>
      </c>
      <c r="R22" s="5"/>
      <c r="S22" s="5">
        <v>191990</v>
      </c>
      <c r="T22" s="5"/>
      <c r="U22" s="5">
        <v>309296815062</v>
      </c>
      <c r="V22" s="5"/>
      <c r="W22" s="5">
        <v>704664713847.59497</v>
      </c>
      <c r="X22" s="3"/>
      <c r="Y22" s="8">
        <v>5.6885847928671442E-2</v>
      </c>
    </row>
    <row r="23" spans="1:25">
      <c r="A23" s="1" t="s">
        <v>29</v>
      </c>
      <c r="C23" s="5">
        <v>18989479</v>
      </c>
      <c r="D23" s="5"/>
      <c r="E23" s="5">
        <v>188070412753</v>
      </c>
      <c r="F23" s="5"/>
      <c r="G23" s="5">
        <v>181214319359.51999</v>
      </c>
      <c r="H23" s="5"/>
      <c r="I23" s="5">
        <v>0</v>
      </c>
      <c r="J23" s="5"/>
      <c r="K23" s="5">
        <v>0</v>
      </c>
      <c r="L23" s="5"/>
      <c r="M23" s="5">
        <v>0</v>
      </c>
      <c r="N23" s="5"/>
      <c r="O23" s="5">
        <v>0</v>
      </c>
      <c r="P23" s="5"/>
      <c r="Q23" s="5">
        <v>18989479</v>
      </c>
      <c r="R23" s="5"/>
      <c r="S23" s="5">
        <v>8930</v>
      </c>
      <c r="T23" s="5"/>
      <c r="U23" s="5">
        <v>188070412753</v>
      </c>
      <c r="V23" s="5"/>
      <c r="W23" s="5">
        <v>168567069987.55301</v>
      </c>
      <c r="X23" s="3"/>
      <c r="Y23" s="8">
        <v>1.3608004659032188E-2</v>
      </c>
    </row>
    <row r="24" spans="1:25">
      <c r="A24" s="1" t="s">
        <v>30</v>
      </c>
      <c r="C24" s="5">
        <v>300000</v>
      </c>
      <c r="D24" s="5"/>
      <c r="E24" s="5">
        <v>53058061104</v>
      </c>
      <c r="F24" s="5"/>
      <c r="G24" s="5">
        <v>33429901500</v>
      </c>
      <c r="H24" s="5"/>
      <c r="I24" s="5">
        <v>72866</v>
      </c>
      <c r="J24" s="5"/>
      <c r="K24" s="5">
        <v>7797732810</v>
      </c>
      <c r="L24" s="5"/>
      <c r="M24" s="5">
        <v>0</v>
      </c>
      <c r="N24" s="5"/>
      <c r="O24" s="5">
        <v>0</v>
      </c>
      <c r="P24" s="5"/>
      <c r="Q24" s="5">
        <v>372866</v>
      </c>
      <c r="R24" s="5"/>
      <c r="S24" s="5">
        <v>99700</v>
      </c>
      <c r="T24" s="5"/>
      <c r="U24" s="5">
        <v>60855793914</v>
      </c>
      <c r="V24" s="5"/>
      <c r="W24" s="5">
        <v>36953550495.809998</v>
      </c>
      <c r="X24" s="3"/>
      <c r="Y24" s="8">
        <v>2.9831691762329093E-3</v>
      </c>
    </row>
    <row r="25" spans="1:25">
      <c r="A25" s="1" t="s">
        <v>31</v>
      </c>
      <c r="C25" s="5">
        <v>600000</v>
      </c>
      <c r="D25" s="5"/>
      <c r="E25" s="5">
        <v>41350200000</v>
      </c>
      <c r="F25" s="5"/>
      <c r="G25" s="5">
        <v>41249098800</v>
      </c>
      <c r="H25" s="5"/>
      <c r="I25" s="5">
        <v>0</v>
      </c>
      <c r="J25" s="5"/>
      <c r="K25" s="5">
        <v>0</v>
      </c>
      <c r="L25" s="5"/>
      <c r="M25" s="5">
        <v>0</v>
      </c>
      <c r="N25" s="5"/>
      <c r="O25" s="5">
        <v>0</v>
      </c>
      <c r="P25" s="5"/>
      <c r="Q25" s="5">
        <v>600000</v>
      </c>
      <c r="R25" s="5"/>
      <c r="S25" s="5">
        <v>62850</v>
      </c>
      <c r="T25" s="5"/>
      <c r="U25" s="5">
        <v>41350200000</v>
      </c>
      <c r="V25" s="5"/>
      <c r="W25" s="5">
        <v>37485625500</v>
      </c>
      <c r="X25" s="3"/>
      <c r="Y25" s="8">
        <v>3.0261222817030749E-3</v>
      </c>
    </row>
    <row r="26" spans="1:25">
      <c r="A26" s="1" t="s">
        <v>32</v>
      </c>
      <c r="C26" s="5">
        <v>1721589</v>
      </c>
      <c r="D26" s="5"/>
      <c r="E26" s="5">
        <v>45584668246</v>
      </c>
      <c r="F26" s="5"/>
      <c r="G26" s="5">
        <v>154688523853.22501</v>
      </c>
      <c r="H26" s="5"/>
      <c r="I26" s="5">
        <v>0</v>
      </c>
      <c r="J26" s="5"/>
      <c r="K26" s="5">
        <v>0</v>
      </c>
      <c r="L26" s="5"/>
      <c r="M26" s="5">
        <v>0</v>
      </c>
      <c r="N26" s="5"/>
      <c r="O26" s="5">
        <v>0</v>
      </c>
      <c r="P26" s="5"/>
      <c r="Q26" s="5">
        <v>1721589</v>
      </c>
      <c r="R26" s="5"/>
      <c r="S26" s="5">
        <v>87500</v>
      </c>
      <c r="T26" s="5"/>
      <c r="U26" s="5">
        <v>45584668246</v>
      </c>
      <c r="V26" s="5"/>
      <c r="W26" s="5">
        <v>149742735226.875</v>
      </c>
      <c r="X26" s="3"/>
      <c r="Y26" s="8">
        <v>1.2088362446912094E-2</v>
      </c>
    </row>
    <row r="27" spans="1:25">
      <c r="A27" s="1" t="s">
        <v>33</v>
      </c>
      <c r="C27" s="5">
        <v>1300000</v>
      </c>
      <c r="D27" s="5"/>
      <c r="E27" s="5">
        <v>62673593805</v>
      </c>
      <c r="F27" s="5"/>
      <c r="G27" s="5">
        <v>49816815750</v>
      </c>
      <c r="H27" s="5"/>
      <c r="I27" s="5">
        <v>0</v>
      </c>
      <c r="J27" s="5"/>
      <c r="K27" s="5">
        <v>0</v>
      </c>
      <c r="L27" s="5"/>
      <c r="M27" s="5">
        <v>0</v>
      </c>
      <c r="N27" s="5"/>
      <c r="O27" s="5">
        <v>0</v>
      </c>
      <c r="P27" s="5"/>
      <c r="Q27" s="5">
        <v>1300000</v>
      </c>
      <c r="R27" s="5"/>
      <c r="S27" s="5">
        <v>36920</v>
      </c>
      <c r="T27" s="5"/>
      <c r="U27" s="5">
        <v>62673593805</v>
      </c>
      <c r="V27" s="5"/>
      <c r="W27" s="5">
        <v>47710423800</v>
      </c>
      <c r="X27" s="3"/>
      <c r="Y27" s="8">
        <v>3.8515450817454464E-3</v>
      </c>
    </row>
    <row r="28" spans="1:25">
      <c r="A28" s="1" t="s">
        <v>34</v>
      </c>
      <c r="C28" s="5">
        <v>1922195</v>
      </c>
      <c r="D28" s="5"/>
      <c r="E28" s="5">
        <v>44583518064</v>
      </c>
      <c r="F28" s="5"/>
      <c r="G28" s="5">
        <v>123243887113.875</v>
      </c>
      <c r="H28" s="5"/>
      <c r="I28" s="5">
        <v>0</v>
      </c>
      <c r="J28" s="5"/>
      <c r="K28" s="5">
        <v>0</v>
      </c>
      <c r="L28" s="5"/>
      <c r="M28" s="5">
        <v>0</v>
      </c>
      <c r="N28" s="5"/>
      <c r="O28" s="5">
        <v>0</v>
      </c>
      <c r="P28" s="5"/>
      <c r="Q28" s="5">
        <v>1922195</v>
      </c>
      <c r="R28" s="5"/>
      <c r="S28" s="5">
        <v>68350</v>
      </c>
      <c r="T28" s="5"/>
      <c r="U28" s="5">
        <v>44583518064</v>
      </c>
      <c r="V28" s="5"/>
      <c r="W28" s="5">
        <v>130600305181.91299</v>
      </c>
      <c r="X28" s="3"/>
      <c r="Y28" s="8">
        <v>1.0543041185432759E-2</v>
      </c>
    </row>
    <row r="29" spans="1:25">
      <c r="A29" s="1" t="s">
        <v>35</v>
      </c>
      <c r="C29" s="5">
        <v>2941548</v>
      </c>
      <c r="D29" s="5"/>
      <c r="E29" s="5">
        <v>43406214916</v>
      </c>
      <c r="F29" s="5"/>
      <c r="G29" s="5">
        <v>49445614298.753998</v>
      </c>
      <c r="H29" s="5"/>
      <c r="I29" s="5">
        <v>0</v>
      </c>
      <c r="J29" s="5"/>
      <c r="K29" s="5">
        <v>0</v>
      </c>
      <c r="L29" s="5"/>
      <c r="M29" s="5">
        <v>0</v>
      </c>
      <c r="N29" s="5"/>
      <c r="O29" s="5">
        <v>0</v>
      </c>
      <c r="P29" s="5"/>
      <c r="Q29" s="5">
        <v>2941548</v>
      </c>
      <c r="R29" s="5"/>
      <c r="S29" s="5">
        <v>17570</v>
      </c>
      <c r="T29" s="5"/>
      <c r="U29" s="5">
        <v>43406214916</v>
      </c>
      <c r="V29" s="5"/>
      <c r="W29" s="5">
        <v>51375484519.758003</v>
      </c>
      <c r="X29" s="3"/>
      <c r="Y29" s="8">
        <v>4.1474164126868067E-3</v>
      </c>
    </row>
    <row r="30" spans="1:25">
      <c r="A30" s="1" t="s">
        <v>36</v>
      </c>
      <c r="C30" s="5">
        <v>467290</v>
      </c>
      <c r="D30" s="5"/>
      <c r="E30" s="5">
        <v>34026873291</v>
      </c>
      <c r="F30" s="5"/>
      <c r="G30" s="5">
        <v>53186352005.25</v>
      </c>
      <c r="H30" s="5"/>
      <c r="I30" s="5">
        <v>0</v>
      </c>
      <c r="J30" s="5"/>
      <c r="K30" s="5">
        <v>0</v>
      </c>
      <c r="L30" s="5"/>
      <c r="M30" s="5">
        <v>0</v>
      </c>
      <c r="N30" s="5"/>
      <c r="O30" s="5">
        <v>0</v>
      </c>
      <c r="P30" s="5"/>
      <c r="Q30" s="5">
        <v>467290</v>
      </c>
      <c r="R30" s="5"/>
      <c r="S30" s="5">
        <v>112300</v>
      </c>
      <c r="T30" s="5"/>
      <c r="U30" s="5">
        <v>34026873291</v>
      </c>
      <c r="V30" s="5"/>
      <c r="W30" s="5">
        <v>52164430831.349998</v>
      </c>
      <c r="X30" s="3"/>
      <c r="Y30" s="8">
        <v>4.2111061065556203E-3</v>
      </c>
    </row>
    <row r="31" spans="1:25">
      <c r="A31" s="1" t="s">
        <v>37</v>
      </c>
      <c r="C31" s="5">
        <v>1000000</v>
      </c>
      <c r="D31" s="5"/>
      <c r="E31" s="5">
        <v>25835136489</v>
      </c>
      <c r="F31" s="5"/>
      <c r="G31" s="5">
        <v>68688855000</v>
      </c>
      <c r="H31" s="5"/>
      <c r="I31" s="5">
        <v>0</v>
      </c>
      <c r="J31" s="5"/>
      <c r="K31" s="5">
        <v>0</v>
      </c>
      <c r="L31" s="5"/>
      <c r="M31" s="5">
        <v>-81998</v>
      </c>
      <c r="N31" s="5"/>
      <c r="O31" s="5">
        <v>5474090572</v>
      </c>
      <c r="P31" s="5"/>
      <c r="Q31" s="5">
        <v>918002</v>
      </c>
      <c r="R31" s="5"/>
      <c r="S31" s="5">
        <v>67200</v>
      </c>
      <c r="T31" s="5"/>
      <c r="U31" s="5">
        <v>23716706970</v>
      </c>
      <c r="V31" s="5"/>
      <c r="W31" s="5">
        <v>61322680480.32</v>
      </c>
      <c r="X31" s="3"/>
      <c r="Y31" s="8">
        <v>4.9504290591404045E-3</v>
      </c>
    </row>
    <row r="32" spans="1:25">
      <c r="A32" s="1" t="s">
        <v>38</v>
      </c>
      <c r="C32" s="5">
        <v>4299999</v>
      </c>
      <c r="D32" s="5"/>
      <c r="E32" s="5">
        <v>7532738787</v>
      </c>
      <c r="F32" s="5"/>
      <c r="G32" s="5">
        <v>30519316002.483002</v>
      </c>
      <c r="H32" s="5"/>
      <c r="I32" s="5">
        <v>0</v>
      </c>
      <c r="J32" s="5"/>
      <c r="K32" s="5">
        <v>0</v>
      </c>
      <c r="L32" s="5"/>
      <c r="M32" s="5">
        <v>-400000</v>
      </c>
      <c r="N32" s="5"/>
      <c r="O32" s="5">
        <v>2769453271</v>
      </c>
      <c r="P32" s="5"/>
      <c r="Q32" s="5">
        <v>3899999</v>
      </c>
      <c r="R32" s="5"/>
      <c r="S32" s="5">
        <v>4725</v>
      </c>
      <c r="T32" s="5"/>
      <c r="U32" s="5">
        <v>5734559207</v>
      </c>
      <c r="V32" s="5"/>
      <c r="W32" s="5">
        <v>18317851678.1138</v>
      </c>
      <c r="X32" s="3"/>
      <c r="Y32" s="8">
        <v>1.4787550794923305E-3</v>
      </c>
    </row>
    <row r="33" spans="1:25">
      <c r="A33" s="1" t="s">
        <v>39</v>
      </c>
      <c r="C33" s="5">
        <v>11907787</v>
      </c>
      <c r="D33" s="5"/>
      <c r="E33" s="5">
        <v>43187202972</v>
      </c>
      <c r="F33" s="5"/>
      <c r="G33" s="5">
        <v>58711200910.056</v>
      </c>
      <c r="H33" s="5"/>
      <c r="I33" s="5">
        <v>0</v>
      </c>
      <c r="J33" s="5"/>
      <c r="K33" s="5">
        <v>0</v>
      </c>
      <c r="L33" s="5"/>
      <c r="M33" s="5">
        <v>0</v>
      </c>
      <c r="N33" s="5"/>
      <c r="O33" s="5">
        <v>0</v>
      </c>
      <c r="P33" s="5"/>
      <c r="Q33" s="5">
        <v>11907787</v>
      </c>
      <c r="R33" s="5"/>
      <c r="S33" s="5">
        <v>5000</v>
      </c>
      <c r="T33" s="5"/>
      <c r="U33" s="5">
        <v>43187202972</v>
      </c>
      <c r="V33" s="5"/>
      <c r="W33" s="5">
        <v>59184678336.75</v>
      </c>
      <c r="X33" s="3"/>
      <c r="Y33" s="8">
        <v>4.7778334084426161E-3</v>
      </c>
    </row>
    <row r="34" spans="1:25">
      <c r="A34" s="1" t="s">
        <v>40</v>
      </c>
      <c r="C34" s="5">
        <v>4200000</v>
      </c>
      <c r="D34" s="5"/>
      <c r="E34" s="5">
        <v>38993150244</v>
      </c>
      <c r="F34" s="5"/>
      <c r="G34" s="5">
        <v>79617440700</v>
      </c>
      <c r="H34" s="5"/>
      <c r="I34" s="5">
        <v>0</v>
      </c>
      <c r="J34" s="5"/>
      <c r="K34" s="5">
        <v>0</v>
      </c>
      <c r="L34" s="5"/>
      <c r="M34" s="5">
        <v>0</v>
      </c>
      <c r="N34" s="5"/>
      <c r="O34" s="5">
        <v>0</v>
      </c>
      <c r="P34" s="5"/>
      <c r="Q34" s="5">
        <v>4200000</v>
      </c>
      <c r="R34" s="5"/>
      <c r="S34" s="5">
        <v>18300</v>
      </c>
      <c r="T34" s="5"/>
      <c r="U34" s="5">
        <v>38993150244</v>
      </c>
      <c r="V34" s="5"/>
      <c r="W34" s="5">
        <v>76402683000</v>
      </c>
      <c r="X34" s="3"/>
      <c r="Y34" s="8">
        <v>6.1678005455236898E-3</v>
      </c>
    </row>
    <row r="35" spans="1:25">
      <c r="A35" s="1" t="s">
        <v>41</v>
      </c>
      <c r="C35" s="5">
        <v>104300</v>
      </c>
      <c r="D35" s="5"/>
      <c r="E35" s="5">
        <v>128853321519</v>
      </c>
      <c r="F35" s="5"/>
      <c r="G35" s="5">
        <v>142648946948.375</v>
      </c>
      <c r="H35" s="5"/>
      <c r="I35" s="5">
        <v>0</v>
      </c>
      <c r="J35" s="5"/>
      <c r="K35" s="5">
        <v>0</v>
      </c>
      <c r="L35" s="5"/>
      <c r="M35" s="5">
        <v>0</v>
      </c>
      <c r="N35" s="5"/>
      <c r="O35" s="5">
        <v>0</v>
      </c>
      <c r="P35" s="5"/>
      <c r="Q35" s="5">
        <v>104300</v>
      </c>
      <c r="R35" s="5"/>
      <c r="S35" s="5">
        <v>1424011</v>
      </c>
      <c r="T35" s="5"/>
      <c r="U35" s="5">
        <v>128853321519</v>
      </c>
      <c r="V35" s="5"/>
      <c r="W35" s="5">
        <v>148338691865.875</v>
      </c>
      <c r="X35" s="3"/>
      <c r="Y35" s="8">
        <v>1.197501748220824E-2</v>
      </c>
    </row>
    <row r="36" spans="1:25">
      <c r="A36" s="1" t="s">
        <v>42</v>
      </c>
      <c r="C36" s="5">
        <v>75000</v>
      </c>
      <c r="D36" s="5"/>
      <c r="E36" s="5">
        <v>101752031250</v>
      </c>
      <c r="F36" s="5"/>
      <c r="G36" s="5">
        <v>102575944593.75</v>
      </c>
      <c r="H36" s="5"/>
      <c r="I36" s="5">
        <v>0</v>
      </c>
      <c r="J36" s="5"/>
      <c r="K36" s="5">
        <v>0</v>
      </c>
      <c r="L36" s="5"/>
      <c r="M36" s="5">
        <v>0</v>
      </c>
      <c r="N36" s="5"/>
      <c r="O36" s="5">
        <v>0</v>
      </c>
      <c r="P36" s="5"/>
      <c r="Q36" s="5">
        <v>75000</v>
      </c>
      <c r="R36" s="5"/>
      <c r="S36" s="5">
        <v>1426500</v>
      </c>
      <c r="T36" s="5"/>
      <c r="U36" s="5">
        <v>101752031250</v>
      </c>
      <c r="V36" s="5"/>
      <c r="W36" s="5">
        <v>106853765625</v>
      </c>
      <c r="X36" s="3"/>
      <c r="Y36" s="8">
        <v>8.6260414953377423E-3</v>
      </c>
    </row>
    <row r="37" spans="1:25">
      <c r="A37" s="1" t="s">
        <v>43</v>
      </c>
      <c r="C37" s="5">
        <v>114900</v>
      </c>
      <c r="D37" s="5"/>
      <c r="E37" s="5">
        <v>146401433417</v>
      </c>
      <c r="F37" s="5"/>
      <c r="G37" s="5">
        <v>157146347117.625</v>
      </c>
      <c r="H37" s="5"/>
      <c r="I37" s="5">
        <v>0</v>
      </c>
      <c r="J37" s="5"/>
      <c r="K37" s="5">
        <v>0</v>
      </c>
      <c r="L37" s="5"/>
      <c r="M37" s="5">
        <v>0</v>
      </c>
      <c r="N37" s="5"/>
      <c r="O37" s="5">
        <v>0</v>
      </c>
      <c r="P37" s="5"/>
      <c r="Q37" s="5">
        <v>114900</v>
      </c>
      <c r="R37" s="5"/>
      <c r="S37" s="5">
        <v>1426998</v>
      </c>
      <c r="T37" s="5"/>
      <c r="U37" s="5">
        <v>146401433417</v>
      </c>
      <c r="V37" s="5"/>
      <c r="W37" s="5">
        <v>163757117612.25</v>
      </c>
      <c r="X37" s="3"/>
      <c r="Y37" s="8">
        <v>1.3219709042707604E-2</v>
      </c>
    </row>
    <row r="38" spans="1:25">
      <c r="A38" s="1" t="s">
        <v>44</v>
      </c>
      <c r="C38" s="5">
        <v>10367954</v>
      </c>
      <c r="D38" s="5"/>
      <c r="E38" s="5">
        <v>40910032734</v>
      </c>
      <c r="F38" s="5"/>
      <c r="G38" s="5">
        <v>50706822194.603996</v>
      </c>
      <c r="H38" s="5"/>
      <c r="I38" s="5">
        <v>0</v>
      </c>
      <c r="J38" s="5"/>
      <c r="K38" s="5">
        <v>0</v>
      </c>
      <c r="L38" s="5"/>
      <c r="M38" s="5">
        <v>0</v>
      </c>
      <c r="N38" s="5"/>
      <c r="O38" s="5">
        <v>0</v>
      </c>
      <c r="P38" s="5"/>
      <c r="Q38" s="5">
        <v>10367954</v>
      </c>
      <c r="R38" s="5"/>
      <c r="S38" s="5">
        <v>4469</v>
      </c>
      <c r="T38" s="5"/>
      <c r="U38" s="5">
        <v>40910032734</v>
      </c>
      <c r="V38" s="5"/>
      <c r="W38" s="5">
        <v>46058696826.765297</v>
      </c>
      <c r="X38" s="3"/>
      <c r="Y38" s="8">
        <v>3.7182052286597479E-3</v>
      </c>
    </row>
    <row r="39" spans="1:25">
      <c r="A39" s="1" t="s">
        <v>45</v>
      </c>
      <c r="C39" s="5">
        <v>4000000</v>
      </c>
      <c r="D39" s="5"/>
      <c r="E39" s="5">
        <v>34361936402</v>
      </c>
      <c r="F39" s="5"/>
      <c r="G39" s="5">
        <v>43738200000</v>
      </c>
      <c r="H39" s="5"/>
      <c r="I39" s="5">
        <v>0</v>
      </c>
      <c r="J39" s="5"/>
      <c r="K39" s="5">
        <v>0</v>
      </c>
      <c r="L39" s="5"/>
      <c r="M39" s="5">
        <v>0</v>
      </c>
      <c r="N39" s="5"/>
      <c r="O39" s="5">
        <v>0</v>
      </c>
      <c r="P39" s="5"/>
      <c r="Q39" s="5">
        <v>4000000</v>
      </c>
      <c r="R39" s="5"/>
      <c r="S39" s="5">
        <v>10090</v>
      </c>
      <c r="T39" s="5"/>
      <c r="U39" s="5">
        <v>34361936402</v>
      </c>
      <c r="V39" s="5"/>
      <c r="W39" s="5">
        <v>40119858000</v>
      </c>
      <c r="X39" s="3"/>
      <c r="Y39" s="8">
        <v>3.2387773876832696E-3</v>
      </c>
    </row>
    <row r="40" spans="1:25">
      <c r="A40" s="1" t="s">
        <v>46</v>
      </c>
      <c r="C40" s="5">
        <v>9071797</v>
      </c>
      <c r="D40" s="5"/>
      <c r="E40" s="5">
        <v>16873542420</v>
      </c>
      <c r="F40" s="5"/>
      <c r="G40" s="5">
        <v>17828229760.1194</v>
      </c>
      <c r="H40" s="5"/>
      <c r="I40" s="5">
        <v>0</v>
      </c>
      <c r="J40" s="5"/>
      <c r="K40" s="5">
        <v>0</v>
      </c>
      <c r="L40" s="5"/>
      <c r="M40" s="5">
        <v>0</v>
      </c>
      <c r="N40" s="5"/>
      <c r="O40" s="5">
        <v>0</v>
      </c>
      <c r="P40" s="5"/>
      <c r="Q40" s="5">
        <v>9071797</v>
      </c>
      <c r="R40" s="5"/>
      <c r="S40" s="5">
        <v>2000</v>
      </c>
      <c r="T40" s="5"/>
      <c r="U40" s="5">
        <v>16873542420</v>
      </c>
      <c r="V40" s="5"/>
      <c r="W40" s="5">
        <v>18035639615.700001</v>
      </c>
      <c r="X40" s="3"/>
      <c r="Y40" s="8">
        <v>1.4559727943138218E-3</v>
      </c>
    </row>
    <row r="41" spans="1:25">
      <c r="A41" s="1" t="s">
        <v>47</v>
      </c>
      <c r="C41" s="5">
        <v>26685111</v>
      </c>
      <c r="D41" s="5"/>
      <c r="E41" s="5">
        <v>71043731061</v>
      </c>
      <c r="F41" s="5"/>
      <c r="G41" s="5">
        <v>75043000553.836899</v>
      </c>
      <c r="H41" s="5"/>
      <c r="I41" s="5">
        <v>0</v>
      </c>
      <c r="J41" s="5"/>
      <c r="K41" s="5">
        <v>0</v>
      </c>
      <c r="L41" s="5"/>
      <c r="M41" s="5">
        <v>-26685111</v>
      </c>
      <c r="N41" s="5"/>
      <c r="O41" s="5">
        <v>0</v>
      </c>
      <c r="P41" s="5"/>
      <c r="Q41" s="5">
        <v>0</v>
      </c>
      <c r="R41" s="5"/>
      <c r="S41" s="5">
        <v>0</v>
      </c>
      <c r="T41" s="5"/>
      <c r="U41" s="5">
        <v>0</v>
      </c>
      <c r="V41" s="5"/>
      <c r="W41" s="5">
        <v>0</v>
      </c>
      <c r="X41" s="3"/>
      <c r="Y41" s="8">
        <v>0</v>
      </c>
    </row>
    <row r="42" spans="1:25">
      <c r="A42" s="1" t="s">
        <v>48</v>
      </c>
      <c r="C42" s="5">
        <v>11423673</v>
      </c>
      <c r="D42" s="5"/>
      <c r="E42" s="5">
        <v>31404974554</v>
      </c>
      <c r="F42" s="5"/>
      <c r="G42" s="5">
        <v>29774651025.894299</v>
      </c>
      <c r="H42" s="5"/>
      <c r="I42" s="5">
        <v>0</v>
      </c>
      <c r="J42" s="5"/>
      <c r="K42" s="5">
        <v>0</v>
      </c>
      <c r="L42" s="5"/>
      <c r="M42" s="5">
        <v>0</v>
      </c>
      <c r="N42" s="5"/>
      <c r="O42" s="5">
        <v>0</v>
      </c>
      <c r="P42" s="5"/>
      <c r="Q42" s="5">
        <v>11423673</v>
      </c>
      <c r="R42" s="5"/>
      <c r="S42" s="5">
        <v>2403</v>
      </c>
      <c r="T42" s="5"/>
      <c r="U42" s="5">
        <v>31404974554</v>
      </c>
      <c r="V42" s="5"/>
      <c r="W42" s="5">
        <v>27287752255.996899</v>
      </c>
      <c r="X42" s="3"/>
      <c r="Y42" s="8">
        <v>2.2028730751595853E-3</v>
      </c>
    </row>
    <row r="43" spans="1:25">
      <c r="A43" s="1" t="s">
        <v>49</v>
      </c>
      <c r="C43" s="5">
        <v>1616864</v>
      </c>
      <c r="D43" s="5"/>
      <c r="E43" s="5">
        <v>16609916065</v>
      </c>
      <c r="F43" s="5"/>
      <c r="G43" s="5">
        <v>18065418729.408001</v>
      </c>
      <c r="H43" s="5"/>
      <c r="I43" s="5">
        <v>0</v>
      </c>
      <c r="J43" s="5"/>
      <c r="K43" s="5">
        <v>0</v>
      </c>
      <c r="L43" s="5"/>
      <c r="M43" s="5">
        <v>-1616864</v>
      </c>
      <c r="N43" s="5"/>
      <c r="O43" s="5">
        <v>0</v>
      </c>
      <c r="P43" s="5"/>
      <c r="Q43" s="5">
        <v>0</v>
      </c>
      <c r="R43" s="5"/>
      <c r="S43" s="5">
        <v>0</v>
      </c>
      <c r="T43" s="5"/>
      <c r="U43" s="5">
        <v>0</v>
      </c>
      <c r="V43" s="5"/>
      <c r="W43" s="5">
        <v>0</v>
      </c>
      <c r="X43" s="3"/>
      <c r="Y43" s="8">
        <v>0</v>
      </c>
    </row>
    <row r="44" spans="1:25">
      <c r="A44" s="1" t="s">
        <v>50</v>
      </c>
      <c r="C44" s="5">
        <v>27757475</v>
      </c>
      <c r="D44" s="5"/>
      <c r="E44" s="5">
        <v>167468651837</v>
      </c>
      <c r="F44" s="5"/>
      <c r="G44" s="5">
        <v>102119169005.899</v>
      </c>
      <c r="H44" s="5"/>
      <c r="I44" s="5">
        <v>0</v>
      </c>
      <c r="J44" s="5"/>
      <c r="K44" s="5">
        <v>0</v>
      </c>
      <c r="L44" s="5"/>
      <c r="M44" s="5">
        <v>-224463</v>
      </c>
      <c r="N44" s="5"/>
      <c r="O44" s="5">
        <v>911921882</v>
      </c>
      <c r="P44" s="5"/>
      <c r="Q44" s="5">
        <v>27533012</v>
      </c>
      <c r="R44" s="5"/>
      <c r="S44" s="5">
        <v>3746</v>
      </c>
      <c r="T44" s="5"/>
      <c r="U44" s="5">
        <v>166114403441</v>
      </c>
      <c r="V44" s="5"/>
      <c r="W44" s="5">
        <v>102524987907.436</v>
      </c>
      <c r="X44" s="3"/>
      <c r="Y44" s="8">
        <v>8.2765899247974513E-3</v>
      </c>
    </row>
    <row r="45" spans="1:25">
      <c r="A45" s="1" t="s">
        <v>51</v>
      </c>
      <c r="C45" s="5">
        <v>9700000</v>
      </c>
      <c r="D45" s="5"/>
      <c r="E45" s="5">
        <v>56311084095</v>
      </c>
      <c r="F45" s="5"/>
      <c r="G45" s="5">
        <v>70774371900</v>
      </c>
      <c r="H45" s="5"/>
      <c r="I45" s="5">
        <v>0</v>
      </c>
      <c r="J45" s="5"/>
      <c r="K45" s="5">
        <v>0</v>
      </c>
      <c r="L45" s="5"/>
      <c r="M45" s="5">
        <v>-137</v>
      </c>
      <c r="N45" s="5"/>
      <c r="O45" s="5">
        <v>1101738</v>
      </c>
      <c r="P45" s="5"/>
      <c r="Q45" s="5">
        <v>9699863</v>
      </c>
      <c r="R45" s="5"/>
      <c r="S45" s="5">
        <v>8310</v>
      </c>
      <c r="T45" s="5"/>
      <c r="U45" s="5">
        <v>56310288774</v>
      </c>
      <c r="V45" s="5"/>
      <c r="W45" s="5">
        <v>80126256653.8965</v>
      </c>
      <c r="X45" s="3"/>
      <c r="Y45" s="8">
        <v>6.4683954816177596E-3</v>
      </c>
    </row>
    <row r="46" spans="1:25">
      <c r="A46" s="1" t="s">
        <v>52</v>
      </c>
      <c r="C46" s="5">
        <v>2174004</v>
      </c>
      <c r="D46" s="5"/>
      <c r="E46" s="5">
        <v>55373907789</v>
      </c>
      <c r="F46" s="5"/>
      <c r="G46" s="5">
        <v>48840152082.120003</v>
      </c>
      <c r="H46" s="5"/>
      <c r="I46" s="5">
        <v>0</v>
      </c>
      <c r="J46" s="5"/>
      <c r="K46" s="5">
        <v>0</v>
      </c>
      <c r="L46" s="5"/>
      <c r="M46" s="5">
        <v>0</v>
      </c>
      <c r="N46" s="5"/>
      <c r="O46" s="5">
        <v>0</v>
      </c>
      <c r="P46" s="5"/>
      <c r="Q46" s="5">
        <v>2174004</v>
      </c>
      <c r="R46" s="5"/>
      <c r="S46" s="5">
        <v>22720</v>
      </c>
      <c r="T46" s="5"/>
      <c r="U46" s="5">
        <v>55373907789</v>
      </c>
      <c r="V46" s="5"/>
      <c r="W46" s="5">
        <v>49099480323.264</v>
      </c>
      <c r="X46" s="3"/>
      <c r="Y46" s="8">
        <v>3.9636801959265925E-3</v>
      </c>
    </row>
    <row r="47" spans="1:25">
      <c r="A47" s="1" t="s">
        <v>53</v>
      </c>
      <c r="C47" s="5">
        <v>4294801</v>
      </c>
      <c r="D47" s="5"/>
      <c r="E47" s="5">
        <v>36629278030</v>
      </c>
      <c r="F47" s="5"/>
      <c r="G47" s="5">
        <v>50291728883.109001</v>
      </c>
      <c r="H47" s="5"/>
      <c r="I47" s="5">
        <v>0</v>
      </c>
      <c r="J47" s="5"/>
      <c r="K47" s="5">
        <v>0</v>
      </c>
      <c r="L47" s="5"/>
      <c r="M47" s="5">
        <v>0</v>
      </c>
      <c r="N47" s="5"/>
      <c r="O47" s="5">
        <v>0</v>
      </c>
      <c r="P47" s="5"/>
      <c r="Q47" s="5">
        <v>4294801</v>
      </c>
      <c r="R47" s="5"/>
      <c r="S47" s="5">
        <v>11410</v>
      </c>
      <c r="T47" s="5"/>
      <c r="U47" s="5">
        <v>36629278030</v>
      </c>
      <c r="V47" s="5"/>
      <c r="W47" s="5">
        <v>48712107517.510498</v>
      </c>
      <c r="X47" s="3"/>
      <c r="Y47" s="8">
        <v>3.9324085427747332E-3</v>
      </c>
    </row>
    <row r="48" spans="1:25">
      <c r="A48" s="1" t="s">
        <v>54</v>
      </c>
      <c r="C48" s="5">
        <v>9600000</v>
      </c>
      <c r="D48" s="5"/>
      <c r="E48" s="5">
        <v>25088220855</v>
      </c>
      <c r="F48" s="5"/>
      <c r="G48" s="5">
        <v>25994805120</v>
      </c>
      <c r="H48" s="5"/>
      <c r="I48" s="5">
        <v>0</v>
      </c>
      <c r="J48" s="5"/>
      <c r="K48" s="5">
        <v>0</v>
      </c>
      <c r="L48" s="5"/>
      <c r="M48" s="5">
        <v>-1005000</v>
      </c>
      <c r="N48" s="5"/>
      <c r="O48" s="5">
        <v>2909634074</v>
      </c>
      <c r="P48" s="5"/>
      <c r="Q48" s="5">
        <v>8595000</v>
      </c>
      <c r="R48" s="5"/>
      <c r="S48" s="5">
        <v>2580</v>
      </c>
      <c r="T48" s="5"/>
      <c r="U48" s="5">
        <v>22461797733</v>
      </c>
      <c r="V48" s="5"/>
      <c r="W48" s="5">
        <v>22043158155</v>
      </c>
      <c r="X48" s="3"/>
      <c r="Y48" s="8">
        <v>1.7794899021212902E-3</v>
      </c>
    </row>
    <row r="49" spans="1:25">
      <c r="A49" s="1" t="s">
        <v>55</v>
      </c>
      <c r="C49" s="5">
        <v>403714</v>
      </c>
      <c r="D49" s="5"/>
      <c r="E49" s="5">
        <v>149571005199</v>
      </c>
      <c r="F49" s="5"/>
      <c r="G49" s="5">
        <v>197445455636.39999</v>
      </c>
      <c r="H49" s="5"/>
      <c r="I49" s="5">
        <v>0</v>
      </c>
      <c r="J49" s="5"/>
      <c r="K49" s="5">
        <v>0</v>
      </c>
      <c r="L49" s="5"/>
      <c r="M49" s="5">
        <v>-306469</v>
      </c>
      <c r="N49" s="5"/>
      <c r="O49" s="5">
        <v>149641930434</v>
      </c>
      <c r="P49" s="5"/>
      <c r="Q49" s="5">
        <v>97245</v>
      </c>
      <c r="R49" s="5"/>
      <c r="S49" s="5">
        <v>577750</v>
      </c>
      <c r="T49" s="5"/>
      <c r="U49" s="5">
        <v>36028060448</v>
      </c>
      <c r="V49" s="5"/>
      <c r="W49" s="5">
        <v>55849008122.4375</v>
      </c>
      <c r="X49" s="3"/>
      <c r="Y49" s="8">
        <v>4.5085529622634719E-3</v>
      </c>
    </row>
    <row r="50" spans="1:25">
      <c r="A50" s="1" t="s">
        <v>56</v>
      </c>
      <c r="C50" s="5">
        <v>8868106</v>
      </c>
      <c r="D50" s="5"/>
      <c r="E50" s="5">
        <v>65854388596</v>
      </c>
      <c r="F50" s="5"/>
      <c r="G50" s="5">
        <v>33348434130.261902</v>
      </c>
      <c r="H50" s="5"/>
      <c r="I50" s="5">
        <v>0</v>
      </c>
      <c r="J50" s="5"/>
      <c r="K50" s="5">
        <v>0</v>
      </c>
      <c r="L50" s="5"/>
      <c r="M50" s="5">
        <v>0</v>
      </c>
      <c r="N50" s="5"/>
      <c r="O50" s="5">
        <v>0</v>
      </c>
      <c r="P50" s="5"/>
      <c r="Q50" s="5">
        <v>8868106</v>
      </c>
      <c r="R50" s="5"/>
      <c r="S50" s="5">
        <v>4096</v>
      </c>
      <c r="T50" s="5"/>
      <c r="U50" s="5">
        <v>65854388596</v>
      </c>
      <c r="V50" s="5"/>
      <c r="W50" s="5">
        <v>36107635791.052803</v>
      </c>
      <c r="X50" s="3"/>
      <c r="Y50" s="8">
        <v>2.9148805642025188E-3</v>
      </c>
    </row>
    <row r="51" spans="1:25">
      <c r="A51" s="1" t="s">
        <v>57</v>
      </c>
      <c r="C51" s="5">
        <v>1300000</v>
      </c>
      <c r="D51" s="5"/>
      <c r="E51" s="5">
        <v>30415774032</v>
      </c>
      <c r="F51" s="5"/>
      <c r="G51" s="5">
        <v>32177398500</v>
      </c>
      <c r="H51" s="5"/>
      <c r="I51" s="5">
        <v>0</v>
      </c>
      <c r="J51" s="5"/>
      <c r="K51" s="5">
        <v>0</v>
      </c>
      <c r="L51" s="5"/>
      <c r="M51" s="5">
        <v>0</v>
      </c>
      <c r="N51" s="5"/>
      <c r="O51" s="5">
        <v>0</v>
      </c>
      <c r="P51" s="5"/>
      <c r="Q51" s="5">
        <v>1300000</v>
      </c>
      <c r="R51" s="5"/>
      <c r="S51" s="5">
        <v>22760</v>
      </c>
      <c r="T51" s="5"/>
      <c r="U51" s="5">
        <v>30415774032</v>
      </c>
      <c r="V51" s="5"/>
      <c r="W51" s="5">
        <v>29411951400</v>
      </c>
      <c r="X51" s="3"/>
      <c r="Y51" s="8">
        <v>2.3743544436762285E-3</v>
      </c>
    </row>
    <row r="52" spans="1:25">
      <c r="A52" s="1" t="s">
        <v>58</v>
      </c>
      <c r="C52" s="5">
        <v>181409023</v>
      </c>
      <c r="D52" s="5"/>
      <c r="E52" s="5">
        <v>185312010297</v>
      </c>
      <c r="F52" s="5"/>
      <c r="G52" s="5">
        <v>172395135183.371</v>
      </c>
      <c r="H52" s="5"/>
      <c r="I52" s="5">
        <v>7210000</v>
      </c>
      <c r="J52" s="5"/>
      <c r="K52" s="5">
        <v>6860080118</v>
      </c>
      <c r="L52" s="5"/>
      <c r="M52" s="5">
        <v>0</v>
      </c>
      <c r="N52" s="5"/>
      <c r="O52" s="5">
        <v>0</v>
      </c>
      <c r="P52" s="5"/>
      <c r="Q52" s="5">
        <v>188619023</v>
      </c>
      <c r="R52" s="5"/>
      <c r="S52" s="5">
        <v>912</v>
      </c>
      <c r="T52" s="5"/>
      <c r="U52" s="5">
        <v>192172090415</v>
      </c>
      <c r="V52" s="5"/>
      <c r="W52" s="5">
        <v>170997026709.59299</v>
      </c>
      <c r="X52" s="3"/>
      <c r="Y52" s="8">
        <v>1.3804169084250046E-2</v>
      </c>
    </row>
    <row r="53" spans="1:25">
      <c r="A53" s="1" t="s">
        <v>59</v>
      </c>
      <c r="C53" s="5">
        <v>23343333</v>
      </c>
      <c r="D53" s="5"/>
      <c r="E53" s="5">
        <v>74871462774</v>
      </c>
      <c r="F53" s="5"/>
      <c r="G53" s="5">
        <v>110870815125.81</v>
      </c>
      <c r="H53" s="5"/>
      <c r="I53" s="5">
        <v>0</v>
      </c>
      <c r="J53" s="5"/>
      <c r="K53" s="5">
        <v>0</v>
      </c>
      <c r="L53" s="5"/>
      <c r="M53" s="5">
        <v>0</v>
      </c>
      <c r="N53" s="5"/>
      <c r="O53" s="5">
        <v>0</v>
      </c>
      <c r="P53" s="5"/>
      <c r="Q53" s="5">
        <v>23343333</v>
      </c>
      <c r="R53" s="5"/>
      <c r="S53" s="5">
        <v>3268</v>
      </c>
      <c r="T53" s="5"/>
      <c r="U53" s="5">
        <v>74871462774</v>
      </c>
      <c r="V53" s="5"/>
      <c r="W53" s="5">
        <v>75832110471.148193</v>
      </c>
      <c r="X53" s="3"/>
      <c r="Y53" s="8">
        <v>6.1217396296431173E-3</v>
      </c>
    </row>
    <row r="54" spans="1:25">
      <c r="A54" s="1" t="s">
        <v>60</v>
      </c>
      <c r="C54" s="5">
        <v>43839672</v>
      </c>
      <c r="D54" s="5"/>
      <c r="E54" s="5">
        <v>241843903260</v>
      </c>
      <c r="F54" s="5"/>
      <c r="G54" s="5">
        <v>223123588872.19199</v>
      </c>
      <c r="H54" s="5"/>
      <c r="I54" s="5">
        <v>0</v>
      </c>
      <c r="J54" s="5"/>
      <c r="K54" s="5">
        <v>0</v>
      </c>
      <c r="L54" s="5"/>
      <c r="M54" s="5">
        <v>0</v>
      </c>
      <c r="N54" s="5"/>
      <c r="O54" s="5">
        <v>0</v>
      </c>
      <c r="P54" s="5"/>
      <c r="Q54" s="5">
        <v>43839672</v>
      </c>
      <c r="R54" s="5"/>
      <c r="S54" s="5">
        <v>4790</v>
      </c>
      <c r="T54" s="5"/>
      <c r="U54" s="5">
        <v>241843903260</v>
      </c>
      <c r="V54" s="5"/>
      <c r="W54" s="5">
        <v>208742576308.164</v>
      </c>
      <c r="X54" s="3"/>
      <c r="Y54" s="8">
        <v>1.6851274398668882E-2</v>
      </c>
    </row>
    <row r="55" spans="1:25">
      <c r="A55" s="1" t="s">
        <v>61</v>
      </c>
      <c r="C55" s="5">
        <v>46266465</v>
      </c>
      <c r="D55" s="5"/>
      <c r="E55" s="5">
        <v>168566741713</v>
      </c>
      <c r="F55" s="5"/>
      <c r="G55" s="5">
        <v>184424629928.332</v>
      </c>
      <c r="H55" s="5"/>
      <c r="I55" s="5">
        <v>26685111</v>
      </c>
      <c r="J55" s="5"/>
      <c r="K55" s="5">
        <v>0</v>
      </c>
      <c r="L55" s="5"/>
      <c r="M55" s="5">
        <v>0</v>
      </c>
      <c r="N55" s="5"/>
      <c r="O55" s="5">
        <v>0</v>
      </c>
      <c r="P55" s="5"/>
      <c r="Q55" s="5">
        <v>72951576</v>
      </c>
      <c r="R55" s="5"/>
      <c r="S55" s="5">
        <v>4000</v>
      </c>
      <c r="T55" s="5"/>
      <c r="U55" s="5">
        <v>266295583774</v>
      </c>
      <c r="V55" s="5"/>
      <c r="W55" s="5">
        <v>290070056491.20001</v>
      </c>
      <c r="X55" s="3"/>
      <c r="Y55" s="8">
        <v>2.3416641699173193E-2</v>
      </c>
    </row>
    <row r="56" spans="1:25">
      <c r="A56" s="1" t="s">
        <v>62</v>
      </c>
      <c r="C56" s="5">
        <v>42200000</v>
      </c>
      <c r="D56" s="5"/>
      <c r="E56" s="5">
        <v>275045208069</v>
      </c>
      <c r="F56" s="5"/>
      <c r="G56" s="5">
        <v>132390759960</v>
      </c>
      <c r="H56" s="5"/>
      <c r="I56" s="5">
        <v>0</v>
      </c>
      <c r="J56" s="5"/>
      <c r="K56" s="5">
        <v>0</v>
      </c>
      <c r="L56" s="5"/>
      <c r="M56" s="5">
        <v>0</v>
      </c>
      <c r="N56" s="5"/>
      <c r="O56" s="5">
        <v>0</v>
      </c>
      <c r="P56" s="5"/>
      <c r="Q56" s="5">
        <v>42200000</v>
      </c>
      <c r="R56" s="5"/>
      <c r="S56" s="5">
        <v>3250</v>
      </c>
      <c r="T56" s="5"/>
      <c r="U56" s="5">
        <v>275045208069</v>
      </c>
      <c r="V56" s="5"/>
      <c r="W56" s="5">
        <v>136333957500</v>
      </c>
      <c r="X56" s="3"/>
      <c r="Y56" s="8">
        <v>1.1005904824597632E-2</v>
      </c>
    </row>
    <row r="57" spans="1:25">
      <c r="A57" s="1" t="s">
        <v>63</v>
      </c>
      <c r="C57" s="5">
        <v>8700000</v>
      </c>
      <c r="D57" s="5"/>
      <c r="E57" s="5">
        <v>79184626819</v>
      </c>
      <c r="F57" s="5"/>
      <c r="G57" s="5">
        <v>68926432950</v>
      </c>
      <c r="H57" s="5"/>
      <c r="I57" s="5">
        <v>0</v>
      </c>
      <c r="J57" s="5"/>
      <c r="K57" s="5">
        <v>0</v>
      </c>
      <c r="L57" s="5"/>
      <c r="M57" s="5">
        <v>-1600000</v>
      </c>
      <c r="N57" s="5"/>
      <c r="O57" s="5">
        <v>13765604620</v>
      </c>
      <c r="P57" s="5"/>
      <c r="Q57" s="5">
        <v>7100000</v>
      </c>
      <c r="R57" s="5"/>
      <c r="S57" s="5">
        <v>7810</v>
      </c>
      <c r="T57" s="5"/>
      <c r="U57" s="5">
        <v>64621936831</v>
      </c>
      <c r="V57" s="5"/>
      <c r="W57" s="5">
        <v>55121066550</v>
      </c>
      <c r="X57" s="3"/>
      <c r="Y57" s="8">
        <v>4.4497880308331265E-3</v>
      </c>
    </row>
    <row r="58" spans="1:25">
      <c r="A58" s="1" t="s">
        <v>64</v>
      </c>
      <c r="C58" s="5">
        <v>13188080</v>
      </c>
      <c r="D58" s="5"/>
      <c r="E58" s="5">
        <v>110351379557</v>
      </c>
      <c r="F58" s="5"/>
      <c r="G58" s="5">
        <v>147614219004.23999</v>
      </c>
      <c r="H58" s="5"/>
      <c r="I58" s="5">
        <v>0</v>
      </c>
      <c r="J58" s="5"/>
      <c r="K58" s="5">
        <v>0</v>
      </c>
      <c r="L58" s="5"/>
      <c r="M58" s="5">
        <v>0</v>
      </c>
      <c r="N58" s="5"/>
      <c r="O58" s="5">
        <v>0</v>
      </c>
      <c r="P58" s="5"/>
      <c r="Q58" s="5">
        <v>13188080</v>
      </c>
      <c r="R58" s="5"/>
      <c r="S58" s="5">
        <v>10820</v>
      </c>
      <c r="T58" s="5"/>
      <c r="U58" s="5">
        <v>110351379557</v>
      </c>
      <c r="V58" s="5"/>
      <c r="W58" s="5">
        <v>141845990197.67999</v>
      </c>
      <c r="X58" s="3"/>
      <c r="Y58" s="8">
        <v>1.1450877657288536E-2</v>
      </c>
    </row>
    <row r="59" spans="1:25">
      <c r="A59" s="1" t="s">
        <v>65</v>
      </c>
      <c r="C59" s="5">
        <v>44794945</v>
      </c>
      <c r="D59" s="5"/>
      <c r="E59" s="5">
        <v>562718253919</v>
      </c>
      <c r="F59" s="5"/>
      <c r="G59" s="5">
        <v>622507242779.95496</v>
      </c>
      <c r="H59" s="5"/>
      <c r="I59" s="5">
        <v>0</v>
      </c>
      <c r="J59" s="5"/>
      <c r="K59" s="5">
        <v>0</v>
      </c>
      <c r="L59" s="5"/>
      <c r="M59" s="5">
        <v>0</v>
      </c>
      <c r="N59" s="5"/>
      <c r="O59" s="5">
        <v>0</v>
      </c>
      <c r="P59" s="5"/>
      <c r="Q59" s="5">
        <v>44794945</v>
      </c>
      <c r="R59" s="5"/>
      <c r="S59" s="5">
        <v>13450</v>
      </c>
      <c r="T59" s="5"/>
      <c r="U59" s="5">
        <v>562718253919</v>
      </c>
      <c r="V59" s="5"/>
      <c r="W59" s="5">
        <v>598907182789.01196</v>
      </c>
      <c r="X59" s="3"/>
      <c r="Y59" s="8">
        <v>4.8348302751673317E-2</v>
      </c>
    </row>
    <row r="60" spans="1:25">
      <c r="A60" s="1" t="s">
        <v>66</v>
      </c>
      <c r="C60" s="5">
        <v>3063095</v>
      </c>
      <c r="D60" s="5"/>
      <c r="E60" s="5">
        <v>151315887995</v>
      </c>
      <c r="F60" s="5"/>
      <c r="G60" s="5">
        <v>152852453154.45001</v>
      </c>
      <c r="H60" s="5"/>
      <c r="I60" s="5">
        <v>0</v>
      </c>
      <c r="J60" s="5"/>
      <c r="K60" s="5">
        <v>0</v>
      </c>
      <c r="L60" s="5"/>
      <c r="M60" s="5">
        <v>0</v>
      </c>
      <c r="N60" s="5"/>
      <c r="O60" s="5">
        <v>0</v>
      </c>
      <c r="P60" s="5"/>
      <c r="Q60" s="5">
        <v>3063095</v>
      </c>
      <c r="R60" s="5"/>
      <c r="S60" s="5">
        <v>52400</v>
      </c>
      <c r="T60" s="5"/>
      <c r="U60" s="5">
        <v>151315887995</v>
      </c>
      <c r="V60" s="5"/>
      <c r="W60" s="5">
        <v>159551166240.89999</v>
      </c>
      <c r="X60" s="3"/>
      <c r="Y60" s="8">
        <v>1.288017294077963E-2</v>
      </c>
    </row>
    <row r="61" spans="1:25">
      <c r="A61" s="1" t="s">
        <v>67</v>
      </c>
      <c r="C61" s="5">
        <v>5629</v>
      </c>
      <c r="D61" s="5"/>
      <c r="E61" s="5">
        <v>55858720</v>
      </c>
      <c r="F61" s="5"/>
      <c r="G61" s="5">
        <v>82253959.515000001</v>
      </c>
      <c r="H61" s="5"/>
      <c r="I61" s="5">
        <v>0</v>
      </c>
      <c r="J61" s="5"/>
      <c r="K61" s="5">
        <v>0</v>
      </c>
      <c r="L61" s="5"/>
      <c r="M61" s="5">
        <v>0</v>
      </c>
      <c r="N61" s="5"/>
      <c r="O61" s="5">
        <v>0</v>
      </c>
      <c r="P61" s="5"/>
      <c r="Q61" s="5">
        <v>5629</v>
      </c>
      <c r="R61" s="5"/>
      <c r="S61" s="5">
        <v>13870</v>
      </c>
      <c r="T61" s="5"/>
      <c r="U61" s="5">
        <v>55858720</v>
      </c>
      <c r="V61" s="5"/>
      <c r="W61" s="5">
        <v>77609688.331499994</v>
      </c>
      <c r="X61" s="3"/>
      <c r="Y61" s="8">
        <v>6.2652391150838142E-6</v>
      </c>
    </row>
    <row r="62" spans="1:25">
      <c r="A62" s="1" t="s">
        <v>68</v>
      </c>
      <c r="C62" s="5">
        <v>9561751</v>
      </c>
      <c r="D62" s="5"/>
      <c r="E62" s="5">
        <v>238333480017</v>
      </c>
      <c r="F62" s="5"/>
      <c r="G62" s="5">
        <v>281914105528.77301</v>
      </c>
      <c r="H62" s="5"/>
      <c r="I62" s="5">
        <v>0</v>
      </c>
      <c r="J62" s="5"/>
      <c r="K62" s="5">
        <v>0</v>
      </c>
      <c r="L62" s="5"/>
      <c r="M62" s="5">
        <v>0</v>
      </c>
      <c r="N62" s="5"/>
      <c r="O62" s="5">
        <v>0</v>
      </c>
      <c r="P62" s="5"/>
      <c r="Q62" s="5">
        <v>9561751</v>
      </c>
      <c r="R62" s="5"/>
      <c r="S62" s="5">
        <v>27020</v>
      </c>
      <c r="T62" s="5"/>
      <c r="U62" s="5">
        <v>238333480017</v>
      </c>
      <c r="V62" s="5"/>
      <c r="W62" s="5">
        <v>256821278873.48099</v>
      </c>
      <c r="X62" s="3"/>
      <c r="Y62" s="8">
        <v>2.0732549718678696E-2</v>
      </c>
    </row>
    <row r="63" spans="1:25">
      <c r="A63" s="1" t="s">
        <v>69</v>
      </c>
      <c r="C63" s="5">
        <v>6711291</v>
      </c>
      <c r="D63" s="5"/>
      <c r="E63" s="5">
        <v>147065242094</v>
      </c>
      <c r="F63" s="5"/>
      <c r="G63" s="5">
        <v>133427176371</v>
      </c>
      <c r="H63" s="5"/>
      <c r="I63" s="5">
        <v>0</v>
      </c>
      <c r="J63" s="5"/>
      <c r="K63" s="5">
        <v>0</v>
      </c>
      <c r="L63" s="5"/>
      <c r="M63" s="5">
        <v>-731008</v>
      </c>
      <c r="N63" s="5"/>
      <c r="O63" s="5">
        <v>16106072539</v>
      </c>
      <c r="P63" s="5"/>
      <c r="Q63" s="5">
        <v>5980283</v>
      </c>
      <c r="R63" s="5"/>
      <c r="S63" s="5">
        <v>19780</v>
      </c>
      <c r="T63" s="5"/>
      <c r="U63" s="5">
        <v>131046585106</v>
      </c>
      <c r="V63" s="5"/>
      <c r="W63" s="5">
        <v>117586172253.44701</v>
      </c>
      <c r="X63" s="3"/>
      <c r="Y63" s="8">
        <v>9.4924422663383821E-3</v>
      </c>
    </row>
    <row r="64" spans="1:25">
      <c r="A64" s="1" t="s">
        <v>70</v>
      </c>
      <c r="C64" s="5">
        <v>638284</v>
      </c>
      <c r="D64" s="5"/>
      <c r="E64" s="5">
        <v>6518164924</v>
      </c>
      <c r="F64" s="5"/>
      <c r="G64" s="5">
        <v>8077009455.8459997</v>
      </c>
      <c r="H64" s="5"/>
      <c r="I64" s="5">
        <v>0</v>
      </c>
      <c r="J64" s="5"/>
      <c r="K64" s="5">
        <v>0</v>
      </c>
      <c r="L64" s="5"/>
      <c r="M64" s="5">
        <v>0</v>
      </c>
      <c r="N64" s="5"/>
      <c r="O64" s="5">
        <v>0</v>
      </c>
      <c r="P64" s="5"/>
      <c r="Q64" s="5">
        <v>638284</v>
      </c>
      <c r="R64" s="5"/>
      <c r="S64" s="5">
        <v>12600</v>
      </c>
      <c r="T64" s="5"/>
      <c r="U64" s="5">
        <v>6518164924</v>
      </c>
      <c r="V64" s="5"/>
      <c r="W64" s="5">
        <v>7994526248.5200005</v>
      </c>
      <c r="X64" s="3"/>
      <c r="Y64" s="8">
        <v>6.453784267867283E-4</v>
      </c>
    </row>
    <row r="65" spans="1:25">
      <c r="A65" s="1" t="s">
        <v>71</v>
      </c>
      <c r="C65" s="5">
        <v>6267080</v>
      </c>
      <c r="D65" s="5"/>
      <c r="E65" s="5">
        <v>163924639043</v>
      </c>
      <c r="F65" s="5"/>
      <c r="G65" s="5">
        <v>176614571277.89999</v>
      </c>
      <c r="H65" s="5"/>
      <c r="I65" s="5">
        <v>1060000</v>
      </c>
      <c r="J65" s="5"/>
      <c r="K65" s="5">
        <v>30078887328</v>
      </c>
      <c r="L65" s="5"/>
      <c r="M65" s="5">
        <v>0</v>
      </c>
      <c r="N65" s="5"/>
      <c r="O65" s="5">
        <v>0</v>
      </c>
      <c r="P65" s="5"/>
      <c r="Q65" s="5">
        <v>7327080</v>
      </c>
      <c r="R65" s="5"/>
      <c r="S65" s="5">
        <v>28100</v>
      </c>
      <c r="T65" s="5"/>
      <c r="U65" s="5">
        <v>194003526371</v>
      </c>
      <c r="V65" s="5"/>
      <c r="W65" s="5">
        <v>204665896859.39999</v>
      </c>
      <c r="X65" s="3"/>
      <c r="Y65" s="8">
        <v>1.6522174100868977E-2</v>
      </c>
    </row>
    <row r="66" spans="1:25">
      <c r="A66" s="1" t="s">
        <v>72</v>
      </c>
      <c r="C66" s="5">
        <v>10065086</v>
      </c>
      <c r="D66" s="5"/>
      <c r="E66" s="5">
        <v>69582526696</v>
      </c>
      <c r="F66" s="5"/>
      <c r="G66" s="5">
        <v>116060305364.28</v>
      </c>
      <c r="H66" s="5"/>
      <c r="I66" s="5">
        <v>0</v>
      </c>
      <c r="J66" s="5"/>
      <c r="K66" s="5">
        <v>0</v>
      </c>
      <c r="L66" s="5"/>
      <c r="M66" s="5">
        <v>0</v>
      </c>
      <c r="N66" s="5"/>
      <c r="O66" s="5">
        <v>0</v>
      </c>
      <c r="P66" s="5"/>
      <c r="Q66" s="5">
        <v>10065086</v>
      </c>
      <c r="R66" s="5"/>
      <c r="S66" s="5">
        <v>11500</v>
      </c>
      <c r="T66" s="5"/>
      <c r="U66" s="5">
        <v>69582526696</v>
      </c>
      <c r="V66" s="5"/>
      <c r="W66" s="5">
        <v>115059785490.45</v>
      </c>
      <c r="X66" s="3"/>
      <c r="Y66" s="8">
        <v>9.2884932812612904E-3</v>
      </c>
    </row>
    <row r="67" spans="1:25">
      <c r="A67" s="1" t="s">
        <v>73</v>
      </c>
      <c r="C67" s="5">
        <v>10860001</v>
      </c>
      <c r="D67" s="5"/>
      <c r="E67" s="5">
        <v>100852434096</v>
      </c>
      <c r="F67" s="5"/>
      <c r="G67" s="5">
        <v>81936964514.839493</v>
      </c>
      <c r="H67" s="5"/>
      <c r="I67" s="5">
        <v>0</v>
      </c>
      <c r="J67" s="5"/>
      <c r="K67" s="5">
        <v>0</v>
      </c>
      <c r="L67" s="5"/>
      <c r="M67" s="5">
        <v>0</v>
      </c>
      <c r="N67" s="5"/>
      <c r="O67" s="5">
        <v>0</v>
      </c>
      <c r="P67" s="5"/>
      <c r="Q67" s="5">
        <v>10860001</v>
      </c>
      <c r="R67" s="5"/>
      <c r="S67" s="5">
        <v>7280</v>
      </c>
      <c r="T67" s="5"/>
      <c r="U67" s="5">
        <v>100852434096</v>
      </c>
      <c r="V67" s="5"/>
      <c r="W67" s="5">
        <v>78590395476.684006</v>
      </c>
      <c r="X67" s="3"/>
      <c r="Y67" s="8">
        <v>6.3444091890596842E-3</v>
      </c>
    </row>
    <row r="68" spans="1:25">
      <c r="A68" s="1" t="s">
        <v>74</v>
      </c>
      <c r="C68" s="5">
        <v>18846109</v>
      </c>
      <c r="D68" s="5"/>
      <c r="E68" s="5">
        <v>63286860123</v>
      </c>
      <c r="F68" s="5"/>
      <c r="G68" s="5">
        <v>59836315036.7313</v>
      </c>
      <c r="H68" s="5"/>
      <c r="I68" s="5">
        <v>14658085</v>
      </c>
      <c r="J68" s="5"/>
      <c r="K68" s="5">
        <v>0</v>
      </c>
      <c r="L68" s="5"/>
      <c r="M68" s="5">
        <v>-146109</v>
      </c>
      <c r="N68" s="5"/>
      <c r="O68" s="5">
        <v>274502949</v>
      </c>
      <c r="P68" s="5"/>
      <c r="Q68" s="5">
        <v>33358085</v>
      </c>
      <c r="R68" s="5"/>
      <c r="S68" s="5">
        <v>1743</v>
      </c>
      <c r="T68" s="5"/>
      <c r="U68" s="5">
        <v>63010871395</v>
      </c>
      <c r="V68" s="5"/>
      <c r="W68" s="5">
        <v>57797190459.177696</v>
      </c>
      <c r="X68" s="3"/>
      <c r="Y68" s="8">
        <v>4.6658249271671884E-3</v>
      </c>
    </row>
    <row r="69" spans="1:25">
      <c r="A69" s="1" t="s">
        <v>75</v>
      </c>
      <c r="C69" s="5">
        <v>84855799</v>
      </c>
      <c r="D69" s="5"/>
      <c r="E69" s="5">
        <v>36876847481</v>
      </c>
      <c r="F69" s="5"/>
      <c r="G69" s="5">
        <v>36608293636.242302</v>
      </c>
      <c r="H69" s="5"/>
      <c r="I69" s="5">
        <v>0</v>
      </c>
      <c r="J69" s="5"/>
      <c r="K69" s="5">
        <v>0</v>
      </c>
      <c r="L69" s="5"/>
      <c r="M69" s="5">
        <v>0</v>
      </c>
      <c r="N69" s="5"/>
      <c r="O69" s="5">
        <v>0</v>
      </c>
      <c r="P69" s="5"/>
      <c r="Q69" s="5">
        <v>84855799</v>
      </c>
      <c r="R69" s="5"/>
      <c r="S69" s="5">
        <v>434</v>
      </c>
      <c r="T69" s="5"/>
      <c r="U69" s="5">
        <v>36876847481</v>
      </c>
      <c r="V69" s="5"/>
      <c r="W69" s="5">
        <v>36608293636.242302</v>
      </c>
      <c r="X69" s="3"/>
      <c r="Y69" s="8">
        <v>2.9552974397549191E-3</v>
      </c>
    </row>
    <row r="70" spans="1:25">
      <c r="A70" s="1" t="s">
        <v>76</v>
      </c>
      <c r="C70" s="5">
        <v>4024137</v>
      </c>
      <c r="D70" s="5"/>
      <c r="E70" s="5">
        <v>73857587557</v>
      </c>
      <c r="F70" s="5"/>
      <c r="G70" s="5">
        <v>34641674712.801003</v>
      </c>
      <c r="H70" s="5"/>
      <c r="I70" s="5">
        <v>0</v>
      </c>
      <c r="J70" s="5"/>
      <c r="K70" s="5">
        <v>0</v>
      </c>
      <c r="L70" s="5"/>
      <c r="M70" s="5">
        <v>0</v>
      </c>
      <c r="N70" s="5"/>
      <c r="O70" s="5">
        <v>0</v>
      </c>
      <c r="P70" s="5"/>
      <c r="Q70" s="5">
        <v>4024137</v>
      </c>
      <c r="R70" s="5"/>
      <c r="S70" s="5">
        <v>8600</v>
      </c>
      <c r="T70" s="5"/>
      <c r="U70" s="5">
        <v>73857587557</v>
      </c>
      <c r="V70" s="5"/>
      <c r="W70" s="5">
        <v>34401663109.709999</v>
      </c>
      <c r="X70" s="3"/>
      <c r="Y70" s="8">
        <v>2.7771615886184459E-3</v>
      </c>
    </row>
    <row r="71" spans="1:25">
      <c r="A71" s="1" t="s">
        <v>77</v>
      </c>
      <c r="C71" s="5">
        <v>21561924</v>
      </c>
      <c r="D71" s="5"/>
      <c r="E71" s="5">
        <v>147485506349</v>
      </c>
      <c r="F71" s="5"/>
      <c r="G71" s="5">
        <v>164824618946.418</v>
      </c>
      <c r="H71" s="5"/>
      <c r="I71" s="5">
        <v>0</v>
      </c>
      <c r="J71" s="5"/>
      <c r="K71" s="5">
        <v>0</v>
      </c>
      <c r="L71" s="5"/>
      <c r="M71" s="5">
        <v>-13435288</v>
      </c>
      <c r="N71" s="5"/>
      <c r="O71" s="5">
        <v>99280826445</v>
      </c>
      <c r="P71" s="5"/>
      <c r="Q71" s="5">
        <v>8126636</v>
      </c>
      <c r="R71" s="5"/>
      <c r="S71" s="5">
        <v>6860</v>
      </c>
      <c r="T71" s="5"/>
      <c r="U71" s="5">
        <v>55586923760</v>
      </c>
      <c r="V71" s="5"/>
      <c r="W71" s="5">
        <v>55417018058.388</v>
      </c>
      <c r="X71" s="3"/>
      <c r="Y71" s="8">
        <v>4.4736794676676689E-3</v>
      </c>
    </row>
    <row r="72" spans="1:25">
      <c r="A72" s="1" t="s">
        <v>78</v>
      </c>
      <c r="C72" s="5">
        <v>328467</v>
      </c>
      <c r="D72" s="5"/>
      <c r="E72" s="5">
        <v>2110669503</v>
      </c>
      <c r="F72" s="5"/>
      <c r="G72" s="5">
        <v>10856544659.887501</v>
      </c>
      <c r="H72" s="5"/>
      <c r="I72" s="5">
        <v>0</v>
      </c>
      <c r="J72" s="5"/>
      <c r="K72" s="5">
        <v>0</v>
      </c>
      <c r="L72" s="5"/>
      <c r="M72" s="5">
        <v>0</v>
      </c>
      <c r="N72" s="5"/>
      <c r="O72" s="5">
        <v>0</v>
      </c>
      <c r="P72" s="5"/>
      <c r="Q72" s="5">
        <v>328467</v>
      </c>
      <c r="R72" s="5"/>
      <c r="S72" s="5">
        <v>30050</v>
      </c>
      <c r="T72" s="5"/>
      <c r="U72" s="5">
        <v>2110669503</v>
      </c>
      <c r="V72" s="5"/>
      <c r="W72" s="5">
        <v>9811704271.5674992</v>
      </c>
      <c r="X72" s="3"/>
      <c r="Y72" s="8">
        <v>7.920747358923395E-4</v>
      </c>
    </row>
    <row r="73" spans="1:25">
      <c r="A73" s="1" t="s">
        <v>79</v>
      </c>
      <c r="C73" s="5">
        <v>7603171</v>
      </c>
      <c r="D73" s="5"/>
      <c r="E73" s="5">
        <v>41138380414</v>
      </c>
      <c r="F73" s="5"/>
      <c r="G73" s="5">
        <v>24026666249.3764</v>
      </c>
      <c r="H73" s="5"/>
      <c r="I73" s="5">
        <v>1203463</v>
      </c>
      <c r="J73" s="5"/>
      <c r="K73" s="5">
        <v>4093795389</v>
      </c>
      <c r="L73" s="5"/>
      <c r="M73" s="5">
        <v>0</v>
      </c>
      <c r="N73" s="5"/>
      <c r="O73" s="5">
        <v>0</v>
      </c>
      <c r="P73" s="5"/>
      <c r="Q73" s="5">
        <v>8806634</v>
      </c>
      <c r="R73" s="5"/>
      <c r="S73" s="5">
        <v>3186</v>
      </c>
      <c r="T73" s="5"/>
      <c r="U73" s="5">
        <v>45232175803</v>
      </c>
      <c r="V73" s="5"/>
      <c r="W73" s="5">
        <v>27890991205.252201</v>
      </c>
      <c r="X73" s="3"/>
      <c r="Y73" s="8">
        <v>2.251571070756127E-3</v>
      </c>
    </row>
    <row r="74" spans="1:25">
      <c r="A74" s="1" t="s">
        <v>80</v>
      </c>
      <c r="C74" s="5">
        <v>15580119</v>
      </c>
      <c r="D74" s="5"/>
      <c r="E74" s="5">
        <v>145367728119</v>
      </c>
      <c r="F74" s="5"/>
      <c r="G74" s="5">
        <v>270100557571.608</v>
      </c>
      <c r="H74" s="5"/>
      <c r="I74" s="5">
        <v>0</v>
      </c>
      <c r="J74" s="5"/>
      <c r="K74" s="5">
        <v>0</v>
      </c>
      <c r="L74" s="5"/>
      <c r="M74" s="5">
        <v>0</v>
      </c>
      <c r="N74" s="5"/>
      <c r="O74" s="5">
        <v>0</v>
      </c>
      <c r="P74" s="5"/>
      <c r="Q74" s="5">
        <v>15580119</v>
      </c>
      <c r="R74" s="5"/>
      <c r="S74" s="5">
        <v>17440</v>
      </c>
      <c r="T74" s="5"/>
      <c r="U74" s="5">
        <v>145367728119</v>
      </c>
      <c r="V74" s="5"/>
      <c r="W74" s="5">
        <v>270100557571.608</v>
      </c>
      <c r="X74" s="3"/>
      <c r="Y74" s="8">
        <v>2.1804553203143621E-2</v>
      </c>
    </row>
    <row r="75" spans="1:25">
      <c r="A75" s="1" t="s">
        <v>81</v>
      </c>
      <c r="C75" s="5">
        <v>8071454</v>
      </c>
      <c r="D75" s="5"/>
      <c r="E75" s="5">
        <v>103571290457</v>
      </c>
      <c r="F75" s="5"/>
      <c r="G75" s="5">
        <v>81598271391.279007</v>
      </c>
      <c r="H75" s="5"/>
      <c r="I75" s="5">
        <v>12006790</v>
      </c>
      <c r="J75" s="5"/>
      <c r="K75" s="5">
        <v>0</v>
      </c>
      <c r="L75" s="5"/>
      <c r="M75" s="5">
        <v>0</v>
      </c>
      <c r="N75" s="5"/>
      <c r="O75" s="5">
        <v>0</v>
      </c>
      <c r="P75" s="5"/>
      <c r="Q75" s="5">
        <v>20078244</v>
      </c>
      <c r="R75" s="5"/>
      <c r="S75" s="5">
        <v>3995</v>
      </c>
      <c r="T75" s="5"/>
      <c r="U75" s="5">
        <v>103571290457</v>
      </c>
      <c r="V75" s="5"/>
      <c r="W75" s="5">
        <v>79735319900.559006</v>
      </c>
      <c r="X75" s="3"/>
      <c r="Y75" s="8">
        <v>6.4368361197495345E-3</v>
      </c>
    </row>
    <row r="76" spans="1:25">
      <c r="A76" s="1" t="s">
        <v>82</v>
      </c>
      <c r="C76" s="5">
        <v>5790807</v>
      </c>
      <c r="D76" s="5"/>
      <c r="E76" s="5">
        <v>56443091182</v>
      </c>
      <c r="F76" s="5"/>
      <c r="G76" s="5">
        <v>45302487866.014503</v>
      </c>
      <c r="H76" s="5"/>
      <c r="I76" s="5">
        <v>50000</v>
      </c>
      <c r="J76" s="5"/>
      <c r="K76" s="5">
        <v>432392251</v>
      </c>
      <c r="L76" s="5"/>
      <c r="M76" s="5">
        <v>-290807</v>
      </c>
      <c r="N76" s="5"/>
      <c r="O76" s="5">
        <v>2647942567</v>
      </c>
      <c r="P76" s="5"/>
      <c r="Q76" s="5">
        <v>5550000</v>
      </c>
      <c r="R76" s="5"/>
      <c r="S76" s="5">
        <v>8580</v>
      </c>
      <c r="T76" s="5"/>
      <c r="U76" s="5">
        <v>54040982816</v>
      </c>
      <c r="V76" s="5"/>
      <c r="W76" s="5">
        <v>47335666950</v>
      </c>
      <c r="X76" s="3"/>
      <c r="Y76" s="8">
        <v>3.8212918836493959E-3</v>
      </c>
    </row>
    <row r="77" spans="1:25">
      <c r="A77" s="1" t="s">
        <v>83</v>
      </c>
      <c r="C77" s="5">
        <v>18303161</v>
      </c>
      <c r="D77" s="5"/>
      <c r="E77" s="5">
        <v>122860150172</v>
      </c>
      <c r="F77" s="5"/>
      <c r="G77" s="5">
        <v>93336539395.216507</v>
      </c>
      <c r="H77" s="5"/>
      <c r="I77" s="5">
        <v>0</v>
      </c>
      <c r="J77" s="5"/>
      <c r="K77" s="5">
        <v>0</v>
      </c>
      <c r="L77" s="5"/>
      <c r="M77" s="5">
        <v>0</v>
      </c>
      <c r="N77" s="5"/>
      <c r="O77" s="5">
        <v>0</v>
      </c>
      <c r="P77" s="5"/>
      <c r="Q77" s="5">
        <v>18303161</v>
      </c>
      <c r="R77" s="5"/>
      <c r="S77" s="5">
        <v>5200</v>
      </c>
      <c r="T77" s="5"/>
      <c r="U77" s="5">
        <v>122860150172</v>
      </c>
      <c r="V77" s="5"/>
      <c r="W77" s="5">
        <v>94610137398.660004</v>
      </c>
      <c r="X77" s="3"/>
      <c r="Y77" s="8">
        <v>7.6376435243710799E-3</v>
      </c>
    </row>
    <row r="78" spans="1:25">
      <c r="A78" s="1" t="s">
        <v>84</v>
      </c>
      <c r="C78" s="5">
        <v>90259161</v>
      </c>
      <c r="D78" s="5"/>
      <c r="E78" s="5">
        <v>345881487476</v>
      </c>
      <c r="F78" s="5"/>
      <c r="G78" s="5">
        <v>346506823547.297</v>
      </c>
      <c r="H78" s="5"/>
      <c r="I78" s="5">
        <v>52651177</v>
      </c>
      <c r="J78" s="5"/>
      <c r="K78" s="5">
        <v>0</v>
      </c>
      <c r="L78" s="5"/>
      <c r="M78" s="5">
        <v>0</v>
      </c>
      <c r="N78" s="5"/>
      <c r="O78" s="5">
        <v>0</v>
      </c>
      <c r="P78" s="5"/>
      <c r="Q78" s="5">
        <v>142910338</v>
      </c>
      <c r="R78" s="5"/>
      <c r="S78" s="5">
        <v>2250</v>
      </c>
      <c r="T78" s="5"/>
      <c r="U78" s="5">
        <v>345881487476</v>
      </c>
      <c r="V78" s="5"/>
      <c r="W78" s="5">
        <v>319635048350.02502</v>
      </c>
      <c r="X78" s="3"/>
      <c r="Y78" s="8">
        <v>2.5803350722405589E-2</v>
      </c>
    </row>
    <row r="79" spans="1:25">
      <c r="A79" s="1" t="s">
        <v>85</v>
      </c>
      <c r="C79" s="5">
        <v>11300000</v>
      </c>
      <c r="D79" s="5"/>
      <c r="E79" s="5">
        <v>157051215899</v>
      </c>
      <c r="F79" s="5"/>
      <c r="G79" s="5">
        <v>132771282300</v>
      </c>
      <c r="H79" s="5"/>
      <c r="I79" s="5">
        <v>200000</v>
      </c>
      <c r="J79" s="5"/>
      <c r="K79" s="5">
        <v>2406230898</v>
      </c>
      <c r="L79" s="5"/>
      <c r="M79" s="5">
        <v>0</v>
      </c>
      <c r="N79" s="5"/>
      <c r="O79" s="5">
        <v>0</v>
      </c>
      <c r="P79" s="5"/>
      <c r="Q79" s="5">
        <v>11500000</v>
      </c>
      <c r="R79" s="5"/>
      <c r="S79" s="5">
        <v>11470</v>
      </c>
      <c r="T79" s="5"/>
      <c r="U79" s="5">
        <v>159457446797</v>
      </c>
      <c r="V79" s="5"/>
      <c r="W79" s="5">
        <v>131120165250</v>
      </c>
      <c r="X79" s="3"/>
      <c r="Y79" s="8">
        <v>1.0585008209176454E-2</v>
      </c>
    </row>
    <row r="80" spans="1:25">
      <c r="A80" s="1" t="s">
        <v>86</v>
      </c>
      <c r="C80" s="5">
        <v>91388915</v>
      </c>
      <c r="D80" s="5"/>
      <c r="E80" s="5">
        <v>354132664326</v>
      </c>
      <c r="F80" s="5"/>
      <c r="G80" s="5">
        <v>480570848555.91699</v>
      </c>
      <c r="H80" s="5"/>
      <c r="I80" s="5">
        <v>0</v>
      </c>
      <c r="J80" s="5"/>
      <c r="K80" s="5">
        <v>0</v>
      </c>
      <c r="L80" s="5"/>
      <c r="M80" s="5">
        <v>0</v>
      </c>
      <c r="N80" s="5"/>
      <c r="O80" s="5">
        <v>0</v>
      </c>
      <c r="P80" s="5"/>
      <c r="Q80" s="5">
        <v>91388915</v>
      </c>
      <c r="R80" s="5"/>
      <c r="S80" s="5">
        <v>4990</v>
      </c>
      <c r="T80" s="5"/>
      <c r="U80" s="5">
        <v>354132664326</v>
      </c>
      <c r="V80" s="5"/>
      <c r="W80" s="5">
        <v>453317303269.19299</v>
      </c>
      <c r="X80" s="3"/>
      <c r="Y80" s="8">
        <v>3.6595190124397284E-2</v>
      </c>
    </row>
    <row r="81" spans="1:25">
      <c r="A81" s="1" t="s">
        <v>87</v>
      </c>
      <c r="C81" s="5">
        <v>25821452</v>
      </c>
      <c r="D81" s="5"/>
      <c r="E81" s="5">
        <v>46065636556</v>
      </c>
      <c r="F81" s="5"/>
      <c r="G81" s="5">
        <v>57701246682.628799</v>
      </c>
      <c r="H81" s="5"/>
      <c r="I81" s="5">
        <v>0</v>
      </c>
      <c r="J81" s="5"/>
      <c r="K81" s="5">
        <v>0</v>
      </c>
      <c r="L81" s="5"/>
      <c r="M81" s="5">
        <v>0</v>
      </c>
      <c r="N81" s="5"/>
      <c r="O81" s="5">
        <v>0</v>
      </c>
      <c r="P81" s="5"/>
      <c r="Q81" s="5">
        <v>25821452</v>
      </c>
      <c r="R81" s="5"/>
      <c r="S81" s="5">
        <v>1970</v>
      </c>
      <c r="T81" s="5"/>
      <c r="U81" s="5">
        <v>46065636556</v>
      </c>
      <c r="V81" s="5"/>
      <c r="W81" s="5">
        <v>50565594290.382004</v>
      </c>
      <c r="X81" s="3"/>
      <c r="Y81" s="8">
        <v>4.0820359678854171E-3</v>
      </c>
    </row>
    <row r="82" spans="1:25">
      <c r="A82" s="1" t="s">
        <v>88</v>
      </c>
      <c r="C82" s="5">
        <v>15108839</v>
      </c>
      <c r="D82" s="5"/>
      <c r="E82" s="5">
        <v>189605165999</v>
      </c>
      <c r="F82" s="5"/>
      <c r="G82" s="5">
        <v>189088472326.09</v>
      </c>
      <c r="H82" s="5"/>
      <c r="I82" s="5">
        <v>0</v>
      </c>
      <c r="J82" s="5"/>
      <c r="K82" s="5">
        <v>0</v>
      </c>
      <c r="L82" s="5"/>
      <c r="M82" s="5">
        <v>-10653202</v>
      </c>
      <c r="N82" s="5"/>
      <c r="O82" s="5">
        <v>132339321452</v>
      </c>
      <c r="P82" s="5"/>
      <c r="Q82" s="5">
        <v>4455637</v>
      </c>
      <c r="R82" s="5"/>
      <c r="S82" s="5">
        <v>11860</v>
      </c>
      <c r="T82" s="5"/>
      <c r="U82" s="5">
        <v>55915070178</v>
      </c>
      <c r="V82" s="5"/>
      <c r="W82" s="5">
        <v>52529433883.820999</v>
      </c>
      <c r="X82" s="3"/>
      <c r="Y82" s="8">
        <v>4.2405719045845777E-3</v>
      </c>
    </row>
    <row r="83" spans="1:25">
      <c r="A83" s="1" t="s">
        <v>89</v>
      </c>
      <c r="C83" s="5">
        <v>13329090</v>
      </c>
      <c r="D83" s="5"/>
      <c r="E83" s="5">
        <v>340727622041</v>
      </c>
      <c r="F83" s="5"/>
      <c r="G83" s="5">
        <v>402130881105.07501</v>
      </c>
      <c r="H83" s="5"/>
      <c r="I83" s="5">
        <v>0</v>
      </c>
      <c r="J83" s="5"/>
      <c r="K83" s="5">
        <v>0</v>
      </c>
      <c r="L83" s="5"/>
      <c r="M83" s="5">
        <v>0</v>
      </c>
      <c r="N83" s="5"/>
      <c r="O83" s="5">
        <v>0</v>
      </c>
      <c r="P83" s="5"/>
      <c r="Q83" s="5">
        <v>13329090</v>
      </c>
      <c r="R83" s="5"/>
      <c r="S83" s="5">
        <v>31000</v>
      </c>
      <c r="T83" s="5"/>
      <c r="U83" s="5">
        <v>340727622041</v>
      </c>
      <c r="V83" s="5"/>
      <c r="W83" s="5">
        <v>410743239349.5</v>
      </c>
      <c r="X83" s="3"/>
      <c r="Y83" s="8">
        <v>3.3158290733455179E-2</v>
      </c>
    </row>
    <row r="84" spans="1:25">
      <c r="A84" s="1" t="s">
        <v>90</v>
      </c>
      <c r="C84" s="5">
        <v>7931197</v>
      </c>
      <c r="D84" s="5"/>
      <c r="E84" s="5">
        <v>163852040450</v>
      </c>
      <c r="F84" s="5"/>
      <c r="G84" s="5">
        <v>111952890565.47</v>
      </c>
      <c r="H84" s="5"/>
      <c r="I84" s="5">
        <v>18803</v>
      </c>
      <c r="J84" s="5"/>
      <c r="K84" s="5">
        <v>271276960</v>
      </c>
      <c r="L84" s="5"/>
      <c r="M84" s="5">
        <v>0</v>
      </c>
      <c r="N84" s="5"/>
      <c r="O84" s="5">
        <v>0</v>
      </c>
      <c r="P84" s="5"/>
      <c r="Q84" s="5">
        <v>7950000</v>
      </c>
      <c r="R84" s="5"/>
      <c r="S84" s="5">
        <v>13700</v>
      </c>
      <c r="T84" s="5"/>
      <c r="U84" s="5">
        <v>164123317410</v>
      </c>
      <c r="V84" s="5"/>
      <c r="W84" s="5">
        <v>108266955750</v>
      </c>
      <c r="X84" s="3"/>
      <c r="Y84" s="8">
        <v>8.7401248557860099E-3</v>
      </c>
    </row>
    <row r="85" spans="1:25">
      <c r="A85" s="1" t="s">
        <v>91</v>
      </c>
      <c r="C85" s="5">
        <v>13900000</v>
      </c>
      <c r="D85" s="5"/>
      <c r="E85" s="5">
        <v>215256552037</v>
      </c>
      <c r="F85" s="5"/>
      <c r="G85" s="5">
        <v>346675931550</v>
      </c>
      <c r="H85" s="5"/>
      <c r="I85" s="5">
        <v>0</v>
      </c>
      <c r="J85" s="5"/>
      <c r="K85" s="5">
        <v>0</v>
      </c>
      <c r="L85" s="5"/>
      <c r="M85" s="5">
        <v>0</v>
      </c>
      <c r="N85" s="5"/>
      <c r="O85" s="5">
        <v>0</v>
      </c>
      <c r="P85" s="5"/>
      <c r="Q85" s="5">
        <v>13900000</v>
      </c>
      <c r="R85" s="5"/>
      <c r="S85" s="5">
        <v>23230</v>
      </c>
      <c r="T85" s="5"/>
      <c r="U85" s="5">
        <v>215256552037</v>
      </c>
      <c r="V85" s="5"/>
      <c r="W85" s="5">
        <v>320975762850</v>
      </c>
      <c r="X85" s="3"/>
      <c r="Y85" s="8">
        <v>2.5911583304032825E-2</v>
      </c>
    </row>
    <row r="86" spans="1:25">
      <c r="A86" s="1" t="s">
        <v>92</v>
      </c>
      <c r="C86" s="5">
        <v>18605279</v>
      </c>
      <c r="D86" s="5"/>
      <c r="E86" s="5">
        <v>183389375575</v>
      </c>
      <c r="F86" s="5"/>
      <c r="G86" s="5">
        <v>126317964939.35899</v>
      </c>
      <c r="H86" s="5"/>
      <c r="I86" s="5">
        <v>0</v>
      </c>
      <c r="J86" s="5"/>
      <c r="K86" s="5">
        <v>0</v>
      </c>
      <c r="L86" s="5"/>
      <c r="M86" s="5">
        <v>-55279</v>
      </c>
      <c r="N86" s="5"/>
      <c r="O86" s="5">
        <v>407180176</v>
      </c>
      <c r="P86" s="5"/>
      <c r="Q86" s="5">
        <v>18550000</v>
      </c>
      <c r="R86" s="5"/>
      <c r="S86" s="5">
        <v>6510</v>
      </c>
      <c r="T86" s="5"/>
      <c r="U86" s="5">
        <v>182844498969</v>
      </c>
      <c r="V86" s="5"/>
      <c r="W86" s="5">
        <v>120041975025</v>
      </c>
      <c r="X86" s="3"/>
      <c r="Y86" s="8">
        <v>9.690693179517481E-3</v>
      </c>
    </row>
    <row r="87" spans="1:25">
      <c r="A87" s="1" t="s">
        <v>93</v>
      </c>
      <c r="C87" s="5">
        <v>420129</v>
      </c>
      <c r="D87" s="5"/>
      <c r="E87" s="5">
        <v>1062926370</v>
      </c>
      <c r="F87" s="5"/>
      <c r="G87" s="5">
        <v>4259818170.9899998</v>
      </c>
      <c r="H87" s="5"/>
      <c r="I87" s="5">
        <v>0</v>
      </c>
      <c r="J87" s="5"/>
      <c r="K87" s="5">
        <v>0</v>
      </c>
      <c r="L87" s="5"/>
      <c r="M87" s="5">
        <v>0</v>
      </c>
      <c r="N87" s="5"/>
      <c r="O87" s="5">
        <v>0</v>
      </c>
      <c r="P87" s="5"/>
      <c r="Q87" s="5">
        <v>420129</v>
      </c>
      <c r="R87" s="5"/>
      <c r="S87" s="5">
        <v>9150</v>
      </c>
      <c r="T87" s="5"/>
      <c r="U87" s="5">
        <v>1062926370</v>
      </c>
      <c r="V87" s="5"/>
      <c r="W87" s="5">
        <v>3821307476.9175</v>
      </c>
      <c r="X87" s="3"/>
      <c r="Y87" s="8">
        <v>3.0848474707027645E-4</v>
      </c>
    </row>
    <row r="88" spans="1:25">
      <c r="A88" s="1" t="s">
        <v>94</v>
      </c>
      <c r="C88" s="5">
        <v>5438652</v>
      </c>
      <c r="D88" s="5"/>
      <c r="E88" s="5">
        <v>65382618120</v>
      </c>
      <c r="F88" s="5"/>
      <c r="G88" s="5">
        <v>63253616641.019997</v>
      </c>
      <c r="H88" s="5"/>
      <c r="I88" s="5">
        <v>0</v>
      </c>
      <c r="J88" s="5"/>
      <c r="K88" s="5">
        <v>0</v>
      </c>
      <c r="L88" s="5"/>
      <c r="M88" s="5">
        <v>-140506</v>
      </c>
      <c r="N88" s="5"/>
      <c r="O88" s="5">
        <v>1604808205</v>
      </c>
      <c r="P88" s="5"/>
      <c r="Q88" s="5">
        <v>5298146</v>
      </c>
      <c r="R88" s="5"/>
      <c r="S88" s="5">
        <v>10600</v>
      </c>
      <c r="T88" s="5"/>
      <c r="U88" s="5">
        <v>63693477109</v>
      </c>
      <c r="V88" s="5"/>
      <c r="W88" s="5">
        <v>55826193531.779999</v>
      </c>
      <c r="X88" s="3"/>
      <c r="Y88" s="8">
        <v>4.5067111965141817E-3</v>
      </c>
    </row>
    <row r="89" spans="1:25">
      <c r="A89" s="1" t="s">
        <v>95</v>
      </c>
      <c r="C89" s="5">
        <v>17387146</v>
      </c>
      <c r="D89" s="5"/>
      <c r="E89" s="5">
        <v>119424091361</v>
      </c>
      <c r="F89" s="5"/>
      <c r="G89" s="5">
        <v>92122080925.328995</v>
      </c>
      <c r="H89" s="5"/>
      <c r="I89" s="5">
        <v>0</v>
      </c>
      <c r="J89" s="5"/>
      <c r="K89" s="5">
        <v>0</v>
      </c>
      <c r="L89" s="5"/>
      <c r="M89" s="5">
        <v>0</v>
      </c>
      <c r="N89" s="5"/>
      <c r="O89" s="5">
        <v>0</v>
      </c>
      <c r="P89" s="5"/>
      <c r="Q89" s="5">
        <v>17387146</v>
      </c>
      <c r="R89" s="5"/>
      <c r="S89" s="5">
        <v>5020</v>
      </c>
      <c r="T89" s="5"/>
      <c r="U89" s="5">
        <v>119424091361</v>
      </c>
      <c r="V89" s="5"/>
      <c r="W89" s="5">
        <v>86764136256.126007</v>
      </c>
      <c r="X89" s="3"/>
      <c r="Y89" s="8">
        <v>7.0042551638196488E-3</v>
      </c>
    </row>
    <row r="90" spans="1:25">
      <c r="A90" s="1" t="s">
        <v>96</v>
      </c>
      <c r="C90" s="5">
        <v>3968114</v>
      </c>
      <c r="D90" s="5"/>
      <c r="E90" s="5">
        <v>140240993124</v>
      </c>
      <c r="F90" s="5"/>
      <c r="G90" s="5">
        <v>178686018593.01001</v>
      </c>
      <c r="H90" s="5"/>
      <c r="I90" s="5">
        <v>0</v>
      </c>
      <c r="J90" s="5"/>
      <c r="K90" s="5">
        <v>0</v>
      </c>
      <c r="L90" s="5"/>
      <c r="M90" s="5">
        <v>0</v>
      </c>
      <c r="N90" s="5"/>
      <c r="O90" s="5">
        <v>0</v>
      </c>
      <c r="P90" s="5"/>
      <c r="Q90" s="5">
        <v>3968114</v>
      </c>
      <c r="R90" s="5"/>
      <c r="S90" s="5">
        <v>46850</v>
      </c>
      <c r="T90" s="5"/>
      <c r="U90" s="5">
        <v>140240993124</v>
      </c>
      <c r="V90" s="5"/>
      <c r="W90" s="5">
        <v>184799999361.64499</v>
      </c>
      <c r="X90" s="3"/>
      <c r="Y90" s="8">
        <v>1.4918449092625864E-2</v>
      </c>
    </row>
    <row r="91" spans="1:25">
      <c r="A91" s="1" t="s">
        <v>97</v>
      </c>
      <c r="C91" s="5">
        <v>4096490</v>
      </c>
      <c r="D91" s="5"/>
      <c r="E91" s="5">
        <v>71488134668</v>
      </c>
      <c r="F91" s="5"/>
      <c r="G91" s="5">
        <v>57498276289.139999</v>
      </c>
      <c r="H91" s="5"/>
      <c r="I91" s="5">
        <v>0</v>
      </c>
      <c r="J91" s="5"/>
      <c r="K91" s="5">
        <v>0</v>
      </c>
      <c r="L91" s="5"/>
      <c r="M91" s="5">
        <v>-196310</v>
      </c>
      <c r="N91" s="5"/>
      <c r="O91" s="5">
        <v>2787906022</v>
      </c>
      <c r="P91" s="5"/>
      <c r="Q91" s="5">
        <v>3900180</v>
      </c>
      <c r="R91" s="5"/>
      <c r="S91" s="5">
        <v>13830</v>
      </c>
      <c r="T91" s="5"/>
      <c r="U91" s="5">
        <v>68062315074</v>
      </c>
      <c r="V91" s="5"/>
      <c r="W91" s="5">
        <v>53618549405</v>
      </c>
      <c r="X91" s="3"/>
      <c r="Y91" s="8">
        <v>4.3284935225941876E-3</v>
      </c>
    </row>
    <row r="92" spans="1:25">
      <c r="A92" s="1" t="s">
        <v>98</v>
      </c>
      <c r="C92" s="5">
        <v>13059291</v>
      </c>
      <c r="D92" s="5"/>
      <c r="E92" s="5">
        <v>148082740491</v>
      </c>
      <c r="F92" s="5"/>
      <c r="G92" s="5">
        <v>172135859777.97299</v>
      </c>
      <c r="H92" s="5"/>
      <c r="I92" s="5">
        <v>0</v>
      </c>
      <c r="J92" s="5"/>
      <c r="K92" s="5">
        <v>0</v>
      </c>
      <c r="L92" s="5"/>
      <c r="M92" s="5">
        <v>0</v>
      </c>
      <c r="N92" s="5"/>
      <c r="O92" s="5">
        <v>0</v>
      </c>
      <c r="P92" s="5"/>
      <c r="Q92" s="5">
        <v>13059291</v>
      </c>
      <c r="R92" s="5"/>
      <c r="S92" s="5">
        <v>13750</v>
      </c>
      <c r="T92" s="5"/>
      <c r="U92" s="5">
        <v>148082740491</v>
      </c>
      <c r="V92" s="5"/>
      <c r="W92" s="5">
        <v>178496838005.06299</v>
      </c>
      <c r="X92" s="3"/>
      <c r="Y92" s="8">
        <v>1.4409610390539311E-2</v>
      </c>
    </row>
    <row r="93" spans="1:25">
      <c r="A93" s="1" t="s">
        <v>99</v>
      </c>
      <c r="C93" s="5">
        <v>21168050</v>
      </c>
      <c r="D93" s="5"/>
      <c r="E93" s="5">
        <v>42480113947</v>
      </c>
      <c r="F93" s="5"/>
      <c r="G93" s="5">
        <v>50985008516</v>
      </c>
      <c r="H93" s="5"/>
      <c r="I93" s="5">
        <v>0</v>
      </c>
      <c r="J93" s="5"/>
      <c r="K93" s="5">
        <v>0</v>
      </c>
      <c r="L93" s="5"/>
      <c r="M93" s="5">
        <v>-21057550</v>
      </c>
      <c r="N93" s="5"/>
      <c r="O93" s="5">
        <v>51545957865</v>
      </c>
      <c r="P93" s="5"/>
      <c r="Q93" s="5">
        <v>110500</v>
      </c>
      <c r="R93" s="5"/>
      <c r="S93" s="5">
        <v>2475</v>
      </c>
      <c r="T93" s="5"/>
      <c r="U93" s="5">
        <v>221751773</v>
      </c>
      <c r="V93" s="5"/>
      <c r="W93" s="5">
        <v>271860249.375</v>
      </c>
      <c r="X93" s="3"/>
      <c r="Y93" s="8">
        <v>2.194660879122964E-5</v>
      </c>
    </row>
    <row r="94" spans="1:25">
      <c r="A94" s="1" t="s">
        <v>100</v>
      </c>
      <c r="C94" s="5">
        <v>6000000</v>
      </c>
      <c r="D94" s="5"/>
      <c r="E94" s="5">
        <v>97945821309</v>
      </c>
      <c r="F94" s="5"/>
      <c r="G94" s="5">
        <v>107357400000</v>
      </c>
      <c r="H94" s="5"/>
      <c r="I94" s="5">
        <v>0</v>
      </c>
      <c r="J94" s="5"/>
      <c r="K94" s="5">
        <v>0</v>
      </c>
      <c r="L94" s="5"/>
      <c r="M94" s="5">
        <v>0</v>
      </c>
      <c r="N94" s="5"/>
      <c r="O94" s="5">
        <v>0</v>
      </c>
      <c r="P94" s="5"/>
      <c r="Q94" s="5">
        <v>6000000</v>
      </c>
      <c r="R94" s="5"/>
      <c r="S94" s="5">
        <v>17000</v>
      </c>
      <c r="T94" s="5"/>
      <c r="U94" s="5">
        <v>97945821309</v>
      </c>
      <c r="V94" s="5"/>
      <c r="W94" s="5">
        <v>101393100000</v>
      </c>
      <c r="X94" s="3"/>
      <c r="Y94" s="8">
        <v>8.1852153999924064E-3</v>
      </c>
    </row>
    <row r="95" spans="1:25">
      <c r="A95" s="1" t="s">
        <v>101</v>
      </c>
      <c r="C95" s="5">
        <v>0</v>
      </c>
      <c r="D95" s="5"/>
      <c r="E95" s="5">
        <v>0</v>
      </c>
      <c r="F95" s="5"/>
      <c r="G95" s="5">
        <v>0</v>
      </c>
      <c r="H95" s="5"/>
      <c r="I95" s="5">
        <v>2339999</v>
      </c>
      <c r="J95" s="5"/>
      <c r="K95" s="5">
        <v>0</v>
      </c>
      <c r="L95" s="5"/>
      <c r="M95" s="5">
        <v>0</v>
      </c>
      <c r="N95" s="5"/>
      <c r="O95" s="5">
        <v>0</v>
      </c>
      <c r="P95" s="5"/>
      <c r="Q95" s="5">
        <v>2339999</v>
      </c>
      <c r="R95" s="5"/>
      <c r="S95" s="5">
        <v>3725</v>
      </c>
      <c r="T95" s="5"/>
      <c r="U95" s="5">
        <v>1097459531</v>
      </c>
      <c r="V95" s="5"/>
      <c r="W95" s="5">
        <v>8664633122.1637497</v>
      </c>
      <c r="X95" s="3"/>
      <c r="Y95" s="8">
        <v>6.9947450533437683E-4</v>
      </c>
    </row>
    <row r="96" spans="1:25">
      <c r="A96" s="1" t="s">
        <v>102</v>
      </c>
      <c r="C96" s="5">
        <v>0</v>
      </c>
      <c r="D96" s="5"/>
      <c r="E96" s="5">
        <v>0</v>
      </c>
      <c r="F96" s="5"/>
      <c r="G96" s="5">
        <v>0</v>
      </c>
      <c r="H96" s="5"/>
      <c r="I96" s="5">
        <v>11000000</v>
      </c>
      <c r="J96" s="5"/>
      <c r="K96" s="5">
        <v>72665920800</v>
      </c>
      <c r="L96" s="5"/>
      <c r="M96" s="5">
        <v>0</v>
      </c>
      <c r="N96" s="5"/>
      <c r="O96" s="5">
        <v>0</v>
      </c>
      <c r="P96" s="5"/>
      <c r="Q96" s="5">
        <v>11000000</v>
      </c>
      <c r="R96" s="5"/>
      <c r="S96" s="5">
        <v>5300</v>
      </c>
      <c r="T96" s="5"/>
      <c r="U96" s="5">
        <v>72665920800</v>
      </c>
      <c r="V96" s="5"/>
      <c r="W96" s="5">
        <v>57953115000</v>
      </c>
      <c r="X96" s="3"/>
      <c r="Y96" s="8">
        <v>4.6784123315642872E-3</v>
      </c>
    </row>
    <row r="97" spans="1:25">
      <c r="A97" s="1" t="s">
        <v>103</v>
      </c>
      <c r="C97" s="5">
        <v>0</v>
      </c>
      <c r="D97" s="5"/>
      <c r="E97" s="5">
        <v>0</v>
      </c>
      <c r="F97" s="5"/>
      <c r="G97" s="5">
        <v>0</v>
      </c>
      <c r="H97" s="5"/>
      <c r="I97" s="5">
        <v>1616864</v>
      </c>
      <c r="J97" s="5"/>
      <c r="K97" s="5">
        <v>0</v>
      </c>
      <c r="L97" s="5"/>
      <c r="M97" s="5">
        <v>0</v>
      </c>
      <c r="N97" s="5"/>
      <c r="O97" s="5">
        <v>0</v>
      </c>
      <c r="P97" s="5"/>
      <c r="Q97" s="5">
        <v>1616864</v>
      </c>
      <c r="R97" s="5"/>
      <c r="S97" s="5">
        <v>13650</v>
      </c>
      <c r="T97" s="5"/>
      <c r="U97" s="5">
        <v>18226780065</v>
      </c>
      <c r="V97" s="5"/>
      <c r="W97" s="5">
        <v>21938875948.080002</v>
      </c>
      <c r="X97" s="3"/>
      <c r="Y97" s="8">
        <v>1.7710714562307241E-3</v>
      </c>
    </row>
    <row r="98" spans="1:25" ht="24.75" thickBot="1">
      <c r="C98" s="5"/>
      <c r="D98" s="5"/>
      <c r="E98" s="6">
        <f>SUM(E9:E97)</f>
        <v>9493715967042</v>
      </c>
      <c r="F98" s="5"/>
      <c r="G98" s="6">
        <f>SUM(G9:G97)</f>
        <v>10666375759947.268</v>
      </c>
      <c r="H98" s="5"/>
      <c r="I98" s="5"/>
      <c r="J98" s="5"/>
      <c r="K98" s="6">
        <f>SUM(K9:K97)</f>
        <v>139162412380</v>
      </c>
      <c r="L98" s="5"/>
      <c r="M98" s="7"/>
      <c r="N98" s="5"/>
      <c r="O98" s="6">
        <f>SUM(O9:O97)</f>
        <v>482468254811</v>
      </c>
      <c r="P98" s="5"/>
      <c r="Q98" s="5"/>
      <c r="R98" s="5"/>
      <c r="S98" s="5"/>
      <c r="T98" s="5"/>
      <c r="U98" s="6">
        <f>SUM(U9:U97)</f>
        <v>9233638079148</v>
      </c>
      <c r="V98" s="5"/>
      <c r="W98" s="6">
        <f>SUM(W9:W97)</f>
        <v>10118098973438.014</v>
      </c>
      <c r="Y98" s="9">
        <f>SUM(Y9:Y97)</f>
        <v>0.81680922603513273</v>
      </c>
    </row>
    <row r="99" spans="1:25" ht="24.75" thickTop="1"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5">
      <c r="G100" s="10"/>
      <c r="W100" s="10"/>
      <c r="Y100" s="2"/>
    </row>
  </sheetData>
  <mergeCells count="21"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5"/>
  <sheetViews>
    <sheetView rightToLeft="1" workbookViewId="0">
      <selection activeCell="Q28" sqref="A28:Q29"/>
    </sheetView>
  </sheetViews>
  <sheetFormatPr defaultRowHeight="24"/>
  <cols>
    <col min="1" max="1" width="34.8554687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8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6.5703125" style="1" bestFit="1" customWidth="1"/>
    <col min="28" max="28" width="0.7109375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</row>
    <row r="3" spans="1:37" ht="24.7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</row>
    <row r="4" spans="1:37" ht="24.7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</row>
    <row r="6" spans="1:37" ht="24.75">
      <c r="A6" s="23" t="s">
        <v>105</v>
      </c>
      <c r="B6" s="23" t="s">
        <v>105</v>
      </c>
      <c r="C6" s="23" t="s">
        <v>105</v>
      </c>
      <c r="D6" s="23" t="s">
        <v>105</v>
      </c>
      <c r="E6" s="23" t="s">
        <v>105</v>
      </c>
      <c r="F6" s="23" t="s">
        <v>105</v>
      </c>
      <c r="G6" s="23" t="s">
        <v>105</v>
      </c>
      <c r="H6" s="23" t="s">
        <v>105</v>
      </c>
      <c r="I6" s="23" t="s">
        <v>105</v>
      </c>
      <c r="J6" s="23" t="s">
        <v>105</v>
      </c>
      <c r="K6" s="23" t="s">
        <v>105</v>
      </c>
      <c r="L6" s="23" t="s">
        <v>105</v>
      </c>
      <c r="M6" s="23" t="s">
        <v>105</v>
      </c>
      <c r="O6" s="23" t="s">
        <v>311</v>
      </c>
      <c r="P6" s="23" t="s">
        <v>4</v>
      </c>
      <c r="Q6" s="23" t="s">
        <v>4</v>
      </c>
      <c r="R6" s="23" t="s">
        <v>4</v>
      </c>
      <c r="S6" s="23" t="s">
        <v>4</v>
      </c>
      <c r="U6" s="23" t="s">
        <v>5</v>
      </c>
      <c r="V6" s="23" t="s">
        <v>5</v>
      </c>
      <c r="W6" s="23" t="s">
        <v>5</v>
      </c>
      <c r="X6" s="23" t="s">
        <v>5</v>
      </c>
      <c r="Y6" s="23" t="s">
        <v>5</v>
      </c>
      <c r="Z6" s="23" t="s">
        <v>5</v>
      </c>
      <c r="AA6" s="23" t="s">
        <v>5</v>
      </c>
      <c r="AC6" s="23" t="s">
        <v>6</v>
      </c>
      <c r="AD6" s="23" t="s">
        <v>6</v>
      </c>
      <c r="AE6" s="23" t="s">
        <v>6</v>
      </c>
      <c r="AF6" s="23" t="s">
        <v>6</v>
      </c>
      <c r="AG6" s="23" t="s">
        <v>6</v>
      </c>
      <c r="AH6" s="23" t="s">
        <v>6</v>
      </c>
      <c r="AI6" s="23" t="s">
        <v>6</v>
      </c>
      <c r="AJ6" s="23" t="s">
        <v>6</v>
      </c>
      <c r="AK6" s="23" t="s">
        <v>6</v>
      </c>
    </row>
    <row r="7" spans="1:37" ht="24.75">
      <c r="A7" s="24" t="s">
        <v>106</v>
      </c>
      <c r="C7" s="24" t="s">
        <v>107</v>
      </c>
      <c r="E7" s="24" t="s">
        <v>108</v>
      </c>
      <c r="G7" s="24" t="s">
        <v>109</v>
      </c>
      <c r="I7" s="24" t="s">
        <v>110</v>
      </c>
      <c r="K7" s="24" t="s">
        <v>111</v>
      </c>
      <c r="M7" s="24" t="s">
        <v>104</v>
      </c>
      <c r="O7" s="24" t="s">
        <v>7</v>
      </c>
      <c r="Q7" s="24" t="s">
        <v>8</v>
      </c>
      <c r="S7" s="24" t="s">
        <v>9</v>
      </c>
      <c r="U7" s="23" t="s">
        <v>10</v>
      </c>
      <c r="V7" s="23" t="s">
        <v>10</v>
      </c>
      <c r="W7" s="23" t="s">
        <v>10</v>
      </c>
      <c r="Y7" s="23" t="s">
        <v>11</v>
      </c>
      <c r="Z7" s="23" t="s">
        <v>11</v>
      </c>
      <c r="AA7" s="23" t="s">
        <v>11</v>
      </c>
      <c r="AC7" s="24" t="s">
        <v>7</v>
      </c>
      <c r="AE7" s="24" t="s">
        <v>112</v>
      </c>
      <c r="AG7" s="24" t="s">
        <v>8</v>
      </c>
      <c r="AI7" s="24" t="s">
        <v>9</v>
      </c>
      <c r="AK7" s="24" t="s">
        <v>13</v>
      </c>
    </row>
    <row r="8" spans="1:37" ht="24.75">
      <c r="A8" s="23" t="s">
        <v>106</v>
      </c>
      <c r="C8" s="23" t="s">
        <v>107</v>
      </c>
      <c r="E8" s="23" t="s">
        <v>108</v>
      </c>
      <c r="G8" s="23" t="s">
        <v>109</v>
      </c>
      <c r="I8" s="23" t="s">
        <v>110</v>
      </c>
      <c r="K8" s="23" t="s">
        <v>111</v>
      </c>
      <c r="M8" s="23" t="s">
        <v>104</v>
      </c>
      <c r="O8" s="23" t="s">
        <v>7</v>
      </c>
      <c r="Q8" s="23" t="s">
        <v>8</v>
      </c>
      <c r="S8" s="23" t="s">
        <v>9</v>
      </c>
      <c r="U8" s="23" t="s">
        <v>7</v>
      </c>
      <c r="W8" s="23" t="s">
        <v>8</v>
      </c>
      <c r="Y8" s="23" t="s">
        <v>7</v>
      </c>
      <c r="AA8" s="23" t="s">
        <v>14</v>
      </c>
      <c r="AC8" s="23" t="s">
        <v>7</v>
      </c>
      <c r="AE8" s="23" t="s">
        <v>112</v>
      </c>
      <c r="AG8" s="23" t="s">
        <v>8</v>
      </c>
      <c r="AI8" s="23" t="s">
        <v>9</v>
      </c>
      <c r="AK8" s="23" t="s">
        <v>13</v>
      </c>
    </row>
    <row r="9" spans="1:37">
      <c r="A9" s="1" t="s">
        <v>113</v>
      </c>
      <c r="C9" s="3" t="s">
        <v>114</v>
      </c>
      <c r="D9" s="3"/>
      <c r="E9" s="3" t="s">
        <v>114</v>
      </c>
      <c r="F9" s="3"/>
      <c r="G9" s="3" t="s">
        <v>115</v>
      </c>
      <c r="H9" s="3"/>
      <c r="I9" s="3" t="s">
        <v>116</v>
      </c>
      <c r="J9" s="3"/>
      <c r="K9" s="4">
        <v>0</v>
      </c>
      <c r="L9" s="3"/>
      <c r="M9" s="4">
        <v>0</v>
      </c>
      <c r="N9" s="3"/>
      <c r="O9" s="4">
        <v>120000</v>
      </c>
      <c r="P9" s="3"/>
      <c r="Q9" s="4">
        <v>100819467532</v>
      </c>
      <c r="R9" s="3"/>
      <c r="S9" s="4">
        <v>119066415300</v>
      </c>
      <c r="T9" s="3"/>
      <c r="U9" s="4">
        <v>0</v>
      </c>
      <c r="V9" s="3"/>
      <c r="W9" s="4">
        <v>0</v>
      </c>
      <c r="X9" s="3"/>
      <c r="Y9" s="4">
        <v>120000</v>
      </c>
      <c r="Z9" s="3"/>
      <c r="AA9" s="4">
        <v>120000000000</v>
      </c>
      <c r="AB9" s="4"/>
      <c r="AC9" s="4">
        <v>0</v>
      </c>
      <c r="AD9" s="3"/>
      <c r="AE9" s="4">
        <v>0</v>
      </c>
      <c r="AF9" s="3"/>
      <c r="AG9" s="4">
        <v>0</v>
      </c>
      <c r="AH9" s="3"/>
      <c r="AI9" s="4">
        <v>0</v>
      </c>
      <c r="AJ9" s="3"/>
      <c r="AK9" s="8">
        <v>0</v>
      </c>
    </row>
    <row r="10" spans="1:37">
      <c r="A10" s="1" t="s">
        <v>117</v>
      </c>
      <c r="C10" s="3" t="s">
        <v>114</v>
      </c>
      <c r="D10" s="3"/>
      <c r="E10" s="3" t="s">
        <v>114</v>
      </c>
      <c r="F10" s="3"/>
      <c r="G10" s="3" t="s">
        <v>118</v>
      </c>
      <c r="H10" s="3"/>
      <c r="I10" s="3" t="s">
        <v>119</v>
      </c>
      <c r="J10" s="3"/>
      <c r="K10" s="4">
        <v>0</v>
      </c>
      <c r="L10" s="3"/>
      <c r="M10" s="4">
        <v>0</v>
      </c>
      <c r="N10" s="3"/>
      <c r="O10" s="4">
        <v>79889</v>
      </c>
      <c r="P10" s="3"/>
      <c r="Q10" s="4">
        <v>68889728459</v>
      </c>
      <c r="R10" s="3"/>
      <c r="S10" s="4">
        <v>78963950589</v>
      </c>
      <c r="T10" s="3"/>
      <c r="U10" s="4">
        <v>0</v>
      </c>
      <c r="V10" s="3"/>
      <c r="W10" s="4">
        <v>0</v>
      </c>
      <c r="X10" s="3"/>
      <c r="Y10" s="4">
        <v>79889</v>
      </c>
      <c r="Z10" s="3"/>
      <c r="AA10" s="4">
        <v>79889000000</v>
      </c>
      <c r="AB10" s="4"/>
      <c r="AC10" s="4">
        <v>0</v>
      </c>
      <c r="AD10" s="3"/>
      <c r="AE10" s="4">
        <v>0</v>
      </c>
      <c r="AF10" s="3"/>
      <c r="AG10" s="4">
        <v>0</v>
      </c>
      <c r="AH10" s="3"/>
      <c r="AI10" s="4">
        <v>0</v>
      </c>
      <c r="AJ10" s="3"/>
      <c r="AK10" s="8">
        <v>0</v>
      </c>
    </row>
    <row r="11" spans="1:37">
      <c r="A11" s="1" t="s">
        <v>120</v>
      </c>
      <c r="C11" s="3" t="s">
        <v>114</v>
      </c>
      <c r="D11" s="3"/>
      <c r="E11" s="3" t="s">
        <v>114</v>
      </c>
      <c r="F11" s="3"/>
      <c r="G11" s="3" t="s">
        <v>121</v>
      </c>
      <c r="H11" s="3"/>
      <c r="I11" s="3" t="s">
        <v>122</v>
      </c>
      <c r="J11" s="3"/>
      <c r="K11" s="4">
        <v>0</v>
      </c>
      <c r="L11" s="3"/>
      <c r="M11" s="4">
        <v>0</v>
      </c>
      <c r="N11" s="3"/>
      <c r="O11" s="4">
        <v>170000</v>
      </c>
      <c r="P11" s="3"/>
      <c r="Q11" s="4">
        <v>139622965887</v>
      </c>
      <c r="R11" s="3"/>
      <c r="S11" s="4">
        <v>157884378268</v>
      </c>
      <c r="T11" s="3"/>
      <c r="U11" s="4">
        <v>0</v>
      </c>
      <c r="V11" s="3"/>
      <c r="W11" s="4">
        <v>0</v>
      </c>
      <c r="X11" s="3"/>
      <c r="Y11" s="4">
        <v>0</v>
      </c>
      <c r="Z11" s="3"/>
      <c r="AA11" s="4">
        <v>0</v>
      </c>
      <c r="AB11" s="4"/>
      <c r="AC11" s="4">
        <v>170000</v>
      </c>
      <c r="AD11" s="3"/>
      <c r="AE11" s="4">
        <v>940330</v>
      </c>
      <c r="AF11" s="3"/>
      <c r="AG11" s="4">
        <v>139622965887</v>
      </c>
      <c r="AH11" s="3"/>
      <c r="AI11" s="4">
        <v>159827126081</v>
      </c>
      <c r="AJ11" s="3"/>
      <c r="AK11" s="8">
        <v>1.2902450499439598E-2</v>
      </c>
    </row>
    <row r="12" spans="1:37">
      <c r="A12" s="1" t="s">
        <v>123</v>
      </c>
      <c r="C12" s="3" t="s">
        <v>114</v>
      </c>
      <c r="D12" s="3"/>
      <c r="E12" s="3" t="s">
        <v>114</v>
      </c>
      <c r="F12" s="3"/>
      <c r="G12" s="3" t="s">
        <v>124</v>
      </c>
      <c r="H12" s="3"/>
      <c r="I12" s="3" t="s">
        <v>125</v>
      </c>
      <c r="J12" s="3"/>
      <c r="K12" s="4">
        <v>0</v>
      </c>
      <c r="L12" s="3"/>
      <c r="M12" s="4">
        <v>0</v>
      </c>
      <c r="N12" s="3"/>
      <c r="O12" s="4">
        <v>19957</v>
      </c>
      <c r="P12" s="3"/>
      <c r="Q12" s="4">
        <v>16464958039</v>
      </c>
      <c r="R12" s="3"/>
      <c r="S12" s="4">
        <v>18336360652</v>
      </c>
      <c r="T12" s="3"/>
      <c r="U12" s="4">
        <v>0</v>
      </c>
      <c r="V12" s="3"/>
      <c r="W12" s="4">
        <v>0</v>
      </c>
      <c r="X12" s="3"/>
      <c r="Y12" s="4">
        <v>0</v>
      </c>
      <c r="Z12" s="3"/>
      <c r="AA12" s="4">
        <v>0</v>
      </c>
      <c r="AB12" s="4"/>
      <c r="AC12" s="4">
        <v>19957</v>
      </c>
      <c r="AD12" s="3"/>
      <c r="AE12" s="4">
        <v>933000</v>
      </c>
      <c r="AF12" s="3"/>
      <c r="AG12" s="4">
        <v>16464958039</v>
      </c>
      <c r="AH12" s="3"/>
      <c r="AI12" s="4">
        <v>18616506146</v>
      </c>
      <c r="AJ12" s="3"/>
      <c r="AK12" s="8">
        <v>1.5028647195942573E-3</v>
      </c>
    </row>
    <row r="13" spans="1:37">
      <c r="A13" s="1" t="s">
        <v>126</v>
      </c>
      <c r="C13" s="3" t="s">
        <v>114</v>
      </c>
      <c r="D13" s="3"/>
      <c r="E13" s="3" t="s">
        <v>114</v>
      </c>
      <c r="F13" s="3"/>
      <c r="G13" s="3" t="s">
        <v>127</v>
      </c>
      <c r="H13" s="3"/>
      <c r="I13" s="3" t="s">
        <v>128</v>
      </c>
      <c r="J13" s="3"/>
      <c r="K13" s="4">
        <v>0</v>
      </c>
      <c r="L13" s="3"/>
      <c r="M13" s="4">
        <v>0</v>
      </c>
      <c r="N13" s="3"/>
      <c r="O13" s="4">
        <v>150744</v>
      </c>
      <c r="P13" s="3"/>
      <c r="Q13" s="4">
        <v>127822138535</v>
      </c>
      <c r="R13" s="3"/>
      <c r="S13" s="4">
        <v>135494293207</v>
      </c>
      <c r="T13" s="3"/>
      <c r="U13" s="4">
        <v>21900</v>
      </c>
      <c r="V13" s="3"/>
      <c r="W13" s="4">
        <v>20036875024</v>
      </c>
      <c r="X13" s="3"/>
      <c r="Y13" s="4">
        <v>0</v>
      </c>
      <c r="Z13" s="3"/>
      <c r="AA13" s="4">
        <v>0</v>
      </c>
      <c r="AB13" s="4"/>
      <c r="AC13" s="4">
        <v>172644</v>
      </c>
      <c r="AD13" s="3"/>
      <c r="AE13" s="4">
        <v>913500</v>
      </c>
      <c r="AF13" s="3"/>
      <c r="AG13" s="4">
        <v>147859013559</v>
      </c>
      <c r="AH13" s="3"/>
      <c r="AI13" s="4">
        <v>157681709009</v>
      </c>
      <c r="AJ13" s="3"/>
      <c r="AK13" s="8">
        <v>1.2729256259820325E-2</v>
      </c>
    </row>
    <row r="14" spans="1:37">
      <c r="A14" s="1" t="s">
        <v>129</v>
      </c>
      <c r="C14" s="3" t="s">
        <v>114</v>
      </c>
      <c r="D14" s="3"/>
      <c r="E14" s="3" t="s">
        <v>114</v>
      </c>
      <c r="F14" s="3"/>
      <c r="G14" s="3" t="s">
        <v>130</v>
      </c>
      <c r="H14" s="3"/>
      <c r="I14" s="3" t="s">
        <v>131</v>
      </c>
      <c r="J14" s="3"/>
      <c r="K14" s="4">
        <v>0</v>
      </c>
      <c r="L14" s="3"/>
      <c r="M14" s="4">
        <v>0</v>
      </c>
      <c r="N14" s="3"/>
      <c r="O14" s="4">
        <v>160000</v>
      </c>
      <c r="P14" s="3"/>
      <c r="Q14" s="4">
        <v>137086672520</v>
      </c>
      <c r="R14" s="3"/>
      <c r="S14" s="4">
        <v>139014799000</v>
      </c>
      <c r="T14" s="3"/>
      <c r="U14" s="4">
        <v>114550</v>
      </c>
      <c r="V14" s="3"/>
      <c r="W14" s="4">
        <v>100036103638</v>
      </c>
      <c r="X14" s="3"/>
      <c r="Y14" s="4">
        <v>0</v>
      </c>
      <c r="Z14" s="3"/>
      <c r="AA14" s="4">
        <v>0</v>
      </c>
      <c r="AB14" s="4"/>
      <c r="AC14" s="4">
        <v>274550</v>
      </c>
      <c r="AD14" s="3"/>
      <c r="AE14" s="4">
        <v>882110</v>
      </c>
      <c r="AF14" s="3"/>
      <c r="AG14" s="4">
        <v>237122776158</v>
      </c>
      <c r="AH14" s="3"/>
      <c r="AI14" s="4">
        <v>242139404776</v>
      </c>
      <c r="AJ14" s="3"/>
      <c r="AK14" s="8">
        <v>1.9547318159889675E-2</v>
      </c>
    </row>
    <row r="15" spans="1:37">
      <c r="A15" s="1" t="s">
        <v>132</v>
      </c>
      <c r="C15" s="3" t="s">
        <v>114</v>
      </c>
      <c r="D15" s="3"/>
      <c r="E15" s="3" t="s">
        <v>114</v>
      </c>
      <c r="F15" s="3"/>
      <c r="G15" s="3" t="s">
        <v>133</v>
      </c>
      <c r="H15" s="3"/>
      <c r="I15" s="3" t="s">
        <v>134</v>
      </c>
      <c r="J15" s="3"/>
      <c r="K15" s="4">
        <v>18</v>
      </c>
      <c r="L15" s="3"/>
      <c r="M15" s="4">
        <v>18</v>
      </c>
      <c r="N15" s="3"/>
      <c r="O15" s="4">
        <v>300000</v>
      </c>
      <c r="P15" s="3"/>
      <c r="Q15" s="4">
        <v>293640000000</v>
      </c>
      <c r="R15" s="3"/>
      <c r="S15" s="4">
        <v>294246658125</v>
      </c>
      <c r="T15" s="3"/>
      <c r="U15" s="4">
        <v>0</v>
      </c>
      <c r="V15" s="3"/>
      <c r="W15" s="4">
        <v>0</v>
      </c>
      <c r="X15" s="3"/>
      <c r="Y15" s="4">
        <v>0</v>
      </c>
      <c r="Z15" s="3"/>
      <c r="AA15" s="4">
        <v>0</v>
      </c>
      <c r="AB15" s="4"/>
      <c r="AC15" s="4">
        <v>300000</v>
      </c>
      <c r="AD15" s="3"/>
      <c r="AE15" s="4">
        <v>981000</v>
      </c>
      <c r="AF15" s="3"/>
      <c r="AG15" s="4">
        <v>293640000000</v>
      </c>
      <c r="AH15" s="3"/>
      <c r="AI15" s="4">
        <v>294246658125</v>
      </c>
      <c r="AJ15" s="3"/>
      <c r="AK15" s="8">
        <v>2.375380846902847E-2</v>
      </c>
    </row>
    <row r="16" spans="1:37">
      <c r="A16" s="1" t="s">
        <v>135</v>
      </c>
      <c r="C16" s="3" t="s">
        <v>114</v>
      </c>
      <c r="D16" s="3"/>
      <c r="E16" s="3" t="s">
        <v>114</v>
      </c>
      <c r="F16" s="3"/>
      <c r="G16" s="3" t="s">
        <v>133</v>
      </c>
      <c r="H16" s="3"/>
      <c r="I16" s="3" t="s">
        <v>136</v>
      </c>
      <c r="J16" s="3"/>
      <c r="K16" s="4">
        <v>18</v>
      </c>
      <c r="L16" s="3"/>
      <c r="M16" s="4">
        <v>18</v>
      </c>
      <c r="N16" s="3"/>
      <c r="O16" s="4">
        <v>2000</v>
      </c>
      <c r="P16" s="3"/>
      <c r="Q16" s="4">
        <v>1911966480</v>
      </c>
      <c r="R16" s="3"/>
      <c r="S16" s="4">
        <v>1999637500</v>
      </c>
      <c r="T16" s="3"/>
      <c r="U16" s="4">
        <v>0</v>
      </c>
      <c r="V16" s="3"/>
      <c r="W16" s="4">
        <v>0</v>
      </c>
      <c r="X16" s="3"/>
      <c r="Y16" s="4">
        <v>0</v>
      </c>
      <c r="Z16" s="3"/>
      <c r="AA16" s="4">
        <v>0</v>
      </c>
      <c r="AB16" s="4"/>
      <c r="AC16" s="4">
        <v>2000</v>
      </c>
      <c r="AD16" s="3"/>
      <c r="AE16" s="4">
        <v>990000</v>
      </c>
      <c r="AF16" s="3"/>
      <c r="AG16" s="4">
        <v>1911966480</v>
      </c>
      <c r="AH16" s="3"/>
      <c r="AI16" s="4">
        <v>1979641125</v>
      </c>
      <c r="AJ16" s="3"/>
      <c r="AK16" s="8">
        <v>1.5981155544912121E-4</v>
      </c>
    </row>
    <row r="17" spans="1:37">
      <c r="A17" s="1" t="s">
        <v>137</v>
      </c>
      <c r="C17" s="3" t="s">
        <v>114</v>
      </c>
      <c r="D17" s="3"/>
      <c r="E17" s="3" t="s">
        <v>114</v>
      </c>
      <c r="F17" s="3"/>
      <c r="G17" s="3" t="s">
        <v>138</v>
      </c>
      <c r="H17" s="3"/>
      <c r="I17" s="3" t="s">
        <v>139</v>
      </c>
      <c r="J17" s="3"/>
      <c r="K17" s="4">
        <v>18</v>
      </c>
      <c r="L17" s="3"/>
      <c r="M17" s="4">
        <v>18</v>
      </c>
      <c r="N17" s="3"/>
      <c r="O17" s="4">
        <v>50000</v>
      </c>
      <c r="P17" s="3"/>
      <c r="Q17" s="4">
        <v>47626000000</v>
      </c>
      <c r="R17" s="3"/>
      <c r="S17" s="4">
        <v>47634364706</v>
      </c>
      <c r="T17" s="3"/>
      <c r="U17" s="4">
        <v>0</v>
      </c>
      <c r="V17" s="3"/>
      <c r="W17" s="4">
        <v>0</v>
      </c>
      <c r="X17" s="3"/>
      <c r="Y17" s="4">
        <v>0</v>
      </c>
      <c r="Z17" s="3"/>
      <c r="AA17" s="4">
        <v>0</v>
      </c>
      <c r="AB17" s="4"/>
      <c r="AC17" s="4">
        <v>50000</v>
      </c>
      <c r="AD17" s="3"/>
      <c r="AE17" s="4">
        <v>1000000</v>
      </c>
      <c r="AF17" s="3"/>
      <c r="AG17" s="4">
        <v>47626000000</v>
      </c>
      <c r="AH17" s="3"/>
      <c r="AI17" s="4">
        <v>49990937500</v>
      </c>
      <c r="AJ17" s="3"/>
      <c r="AK17" s="8">
        <v>4.0356453396242732E-3</v>
      </c>
    </row>
    <row r="18" spans="1:37">
      <c r="A18" s="1" t="s">
        <v>140</v>
      </c>
      <c r="C18" s="3" t="s">
        <v>114</v>
      </c>
      <c r="D18" s="3"/>
      <c r="E18" s="3" t="s">
        <v>114</v>
      </c>
      <c r="F18" s="3"/>
      <c r="G18" s="3" t="s">
        <v>141</v>
      </c>
      <c r="H18" s="3"/>
      <c r="I18" s="3" t="s">
        <v>142</v>
      </c>
      <c r="J18" s="3"/>
      <c r="K18" s="4">
        <v>15</v>
      </c>
      <c r="L18" s="3"/>
      <c r="M18" s="4">
        <v>15</v>
      </c>
      <c r="N18" s="3"/>
      <c r="O18" s="4">
        <v>150000</v>
      </c>
      <c r="P18" s="3"/>
      <c r="Q18" s="4">
        <v>140836900625</v>
      </c>
      <c r="R18" s="3"/>
      <c r="S18" s="4">
        <v>143973900000</v>
      </c>
      <c r="T18" s="3"/>
      <c r="U18" s="4">
        <v>0</v>
      </c>
      <c r="V18" s="3"/>
      <c r="W18" s="4">
        <v>0</v>
      </c>
      <c r="X18" s="3"/>
      <c r="Y18" s="4">
        <v>0</v>
      </c>
      <c r="Z18" s="3"/>
      <c r="AA18" s="4">
        <v>0</v>
      </c>
      <c r="AB18" s="4"/>
      <c r="AC18" s="4">
        <v>150000</v>
      </c>
      <c r="AD18" s="3"/>
      <c r="AE18" s="4">
        <v>930000</v>
      </c>
      <c r="AF18" s="3"/>
      <c r="AG18" s="4">
        <v>140836900625</v>
      </c>
      <c r="AH18" s="3"/>
      <c r="AI18" s="4">
        <v>139474715625</v>
      </c>
      <c r="AJ18" s="3"/>
      <c r="AK18" s="8">
        <v>1.1259450497551721E-2</v>
      </c>
    </row>
    <row r="19" spans="1:37">
      <c r="A19" s="1" t="s">
        <v>143</v>
      </c>
      <c r="C19" s="3" t="s">
        <v>114</v>
      </c>
      <c r="D19" s="3"/>
      <c r="E19" s="3" t="s">
        <v>114</v>
      </c>
      <c r="F19" s="3"/>
      <c r="G19" s="3" t="s">
        <v>144</v>
      </c>
      <c r="H19" s="3"/>
      <c r="I19" s="3" t="s">
        <v>145</v>
      </c>
      <c r="J19" s="3"/>
      <c r="K19" s="4">
        <v>18</v>
      </c>
      <c r="L19" s="3"/>
      <c r="M19" s="4">
        <v>18</v>
      </c>
      <c r="N19" s="3"/>
      <c r="O19" s="4">
        <v>10000</v>
      </c>
      <c r="P19" s="3"/>
      <c r="Q19" s="4">
        <v>10001802495</v>
      </c>
      <c r="R19" s="3"/>
      <c r="S19" s="4">
        <v>9998177501</v>
      </c>
      <c r="T19" s="3"/>
      <c r="U19" s="4">
        <v>0</v>
      </c>
      <c r="V19" s="3"/>
      <c r="W19" s="4">
        <v>0</v>
      </c>
      <c r="X19" s="3"/>
      <c r="Y19" s="4">
        <v>0</v>
      </c>
      <c r="Z19" s="3"/>
      <c r="AA19" s="4">
        <v>0</v>
      </c>
      <c r="AB19" s="4"/>
      <c r="AC19" s="4">
        <v>10000</v>
      </c>
      <c r="AD19" s="3"/>
      <c r="AE19" s="4">
        <v>999999</v>
      </c>
      <c r="AF19" s="3"/>
      <c r="AG19" s="4">
        <v>10001802495</v>
      </c>
      <c r="AH19" s="3"/>
      <c r="AI19" s="4">
        <v>9998177501</v>
      </c>
      <c r="AJ19" s="3"/>
      <c r="AK19" s="8">
        <v>8.0712826073019552E-4</v>
      </c>
    </row>
    <row r="20" spans="1:37">
      <c r="A20" s="1" t="s">
        <v>146</v>
      </c>
      <c r="C20" s="3" t="s">
        <v>114</v>
      </c>
      <c r="D20" s="3"/>
      <c r="E20" s="3" t="s">
        <v>114</v>
      </c>
      <c r="F20" s="3"/>
      <c r="G20" s="3" t="s">
        <v>147</v>
      </c>
      <c r="H20" s="3"/>
      <c r="I20" s="3" t="s">
        <v>148</v>
      </c>
      <c r="J20" s="3"/>
      <c r="K20" s="4">
        <v>18</v>
      </c>
      <c r="L20" s="3"/>
      <c r="M20" s="4">
        <v>18</v>
      </c>
      <c r="N20" s="3"/>
      <c r="O20" s="4">
        <v>200000</v>
      </c>
      <c r="P20" s="3"/>
      <c r="Q20" s="4">
        <v>199292727312</v>
      </c>
      <c r="R20" s="3"/>
      <c r="S20" s="4">
        <v>198993925815</v>
      </c>
      <c r="T20" s="3"/>
      <c r="U20" s="4">
        <v>0</v>
      </c>
      <c r="V20" s="3"/>
      <c r="W20" s="4">
        <v>0</v>
      </c>
      <c r="X20" s="3"/>
      <c r="Y20" s="4">
        <v>0</v>
      </c>
      <c r="Z20" s="3"/>
      <c r="AA20" s="4">
        <v>0</v>
      </c>
      <c r="AB20" s="4"/>
      <c r="AC20" s="4">
        <v>200000</v>
      </c>
      <c r="AD20" s="3"/>
      <c r="AE20" s="4">
        <v>995150</v>
      </c>
      <c r="AF20" s="3"/>
      <c r="AG20" s="4">
        <v>199292727312</v>
      </c>
      <c r="AH20" s="3"/>
      <c r="AI20" s="4">
        <v>198993925812</v>
      </c>
      <c r="AJ20" s="3"/>
      <c r="AK20" s="8">
        <v>1.6064289838868019E-2</v>
      </c>
    </row>
    <row r="21" spans="1:37">
      <c r="A21" s="1" t="s">
        <v>149</v>
      </c>
      <c r="C21" s="3" t="s">
        <v>114</v>
      </c>
      <c r="D21" s="3"/>
      <c r="E21" s="3" t="s">
        <v>114</v>
      </c>
      <c r="F21" s="3"/>
      <c r="G21" s="3" t="s">
        <v>150</v>
      </c>
      <c r="H21" s="3"/>
      <c r="I21" s="3" t="s">
        <v>151</v>
      </c>
      <c r="J21" s="3"/>
      <c r="K21" s="4">
        <v>0</v>
      </c>
      <c r="L21" s="3"/>
      <c r="M21" s="4">
        <v>0</v>
      </c>
      <c r="N21" s="3"/>
      <c r="O21" s="4">
        <v>0</v>
      </c>
      <c r="P21" s="3"/>
      <c r="Q21" s="4">
        <v>0</v>
      </c>
      <c r="R21" s="3"/>
      <c r="S21" s="4">
        <v>0</v>
      </c>
      <c r="T21" s="3"/>
      <c r="U21" s="4">
        <v>26800</v>
      </c>
      <c r="V21" s="3"/>
      <c r="W21" s="4">
        <v>23237130966</v>
      </c>
      <c r="X21" s="3"/>
      <c r="Y21" s="4">
        <v>0</v>
      </c>
      <c r="Z21" s="3"/>
      <c r="AA21" s="4">
        <v>0</v>
      </c>
      <c r="AB21" s="4"/>
      <c r="AC21" s="4">
        <v>26800</v>
      </c>
      <c r="AD21" s="3"/>
      <c r="AE21" s="4">
        <v>867850</v>
      </c>
      <c r="AF21" s="3"/>
      <c r="AG21" s="4">
        <v>23237130966</v>
      </c>
      <c r="AH21" s="3"/>
      <c r="AI21" s="4">
        <v>23254164418</v>
      </c>
      <c r="AJ21" s="3"/>
      <c r="AK21" s="8">
        <v>1.8772514570337532E-3</v>
      </c>
    </row>
    <row r="22" spans="1:37">
      <c r="A22" s="1" t="s">
        <v>152</v>
      </c>
      <c r="C22" s="3" t="s">
        <v>114</v>
      </c>
      <c r="D22" s="3"/>
      <c r="E22" s="3" t="s">
        <v>114</v>
      </c>
      <c r="F22" s="3"/>
      <c r="G22" s="3" t="s">
        <v>153</v>
      </c>
      <c r="H22" s="3"/>
      <c r="I22" s="3" t="s">
        <v>154</v>
      </c>
      <c r="J22" s="3"/>
      <c r="K22" s="4">
        <v>16</v>
      </c>
      <c r="L22" s="3"/>
      <c r="M22" s="4">
        <v>16</v>
      </c>
      <c r="N22" s="3"/>
      <c r="O22" s="4">
        <v>0</v>
      </c>
      <c r="P22" s="3"/>
      <c r="Q22" s="4">
        <v>0</v>
      </c>
      <c r="R22" s="3"/>
      <c r="S22" s="4">
        <v>0</v>
      </c>
      <c r="T22" s="3"/>
      <c r="U22" s="4">
        <v>102000</v>
      </c>
      <c r="V22" s="3"/>
      <c r="W22" s="4">
        <v>98853879387</v>
      </c>
      <c r="X22" s="3"/>
      <c r="Y22" s="4">
        <v>0</v>
      </c>
      <c r="Z22" s="3"/>
      <c r="AA22" s="4">
        <v>0</v>
      </c>
      <c r="AB22" s="4"/>
      <c r="AC22" s="4">
        <v>102000</v>
      </c>
      <c r="AD22" s="3"/>
      <c r="AE22" s="4">
        <v>980000</v>
      </c>
      <c r="AF22" s="3"/>
      <c r="AG22" s="4">
        <v>98853879387</v>
      </c>
      <c r="AH22" s="3"/>
      <c r="AI22" s="4">
        <v>99941882254</v>
      </c>
      <c r="AJ22" s="3"/>
      <c r="AK22" s="8">
        <v>8.0680621632997565E-3</v>
      </c>
    </row>
    <row r="23" spans="1:37" ht="24.75" thickBot="1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12">
        <f>SUM(Q9:Q22)</f>
        <v>1284015327884</v>
      </c>
      <c r="R23" s="3"/>
      <c r="S23" s="12">
        <f>SUM(S9:S22)</f>
        <v>1345606860663</v>
      </c>
      <c r="T23" s="3"/>
      <c r="U23" s="3"/>
      <c r="V23" s="3"/>
      <c r="W23" s="12">
        <f>SUM(W9:W22)</f>
        <v>242163989015</v>
      </c>
      <c r="X23" s="3"/>
      <c r="Y23" s="3"/>
      <c r="Z23" s="3"/>
      <c r="AA23" s="12">
        <f>SUM(AA9:AA22)</f>
        <v>199889000000</v>
      </c>
      <c r="AB23" s="3"/>
      <c r="AC23" s="3"/>
      <c r="AD23" s="3"/>
      <c r="AE23" s="3"/>
      <c r="AF23" s="3"/>
      <c r="AG23" s="12">
        <f>SUM(AG9:AG22)</f>
        <v>1356470120908</v>
      </c>
      <c r="AH23" s="3"/>
      <c r="AI23" s="12">
        <f>SUM(AI9:AI22)</f>
        <v>1396144848372</v>
      </c>
      <c r="AJ23" s="3"/>
      <c r="AK23" s="13">
        <f>SUM(AK9:AK22)</f>
        <v>0.11270733722032919</v>
      </c>
    </row>
    <row r="24" spans="1:37" ht="24.75" thickTop="1">
      <c r="S24" s="2"/>
      <c r="AG24" s="2"/>
      <c r="AI24" s="2"/>
    </row>
    <row r="25" spans="1:37">
      <c r="AI25" s="2"/>
    </row>
  </sheetData>
  <mergeCells count="28">
    <mergeCell ref="A4:AK4"/>
    <mergeCell ref="A3:AK3"/>
    <mergeCell ref="A2:AK2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14"/>
  <sheetViews>
    <sheetView rightToLeft="1" workbookViewId="0">
      <selection activeCell="E18" sqref="E18"/>
    </sheetView>
  </sheetViews>
  <sheetFormatPr defaultRowHeight="24"/>
  <cols>
    <col min="1" max="1" width="26.28515625" style="1" bestFit="1" customWidth="1"/>
    <col min="2" max="2" width="1" style="1" customWidth="1"/>
    <col min="3" max="3" width="24.710937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4.7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21" ht="24.7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21" ht="24.7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6" spans="1:21" ht="24.75">
      <c r="A6" s="24" t="s">
        <v>156</v>
      </c>
      <c r="C6" s="23" t="s">
        <v>157</v>
      </c>
      <c r="D6" s="23" t="s">
        <v>157</v>
      </c>
      <c r="E6" s="23" t="s">
        <v>157</v>
      </c>
      <c r="F6" s="23" t="s">
        <v>157</v>
      </c>
      <c r="G6" s="23" t="s">
        <v>157</v>
      </c>
      <c r="H6" s="23" t="s">
        <v>157</v>
      </c>
      <c r="I6" s="23" t="s">
        <v>157</v>
      </c>
      <c r="K6" s="23" t="s">
        <v>311</v>
      </c>
      <c r="M6" s="23" t="s">
        <v>5</v>
      </c>
      <c r="N6" s="23" t="s">
        <v>5</v>
      </c>
      <c r="O6" s="23" t="s">
        <v>5</v>
      </c>
      <c r="Q6" s="23" t="s">
        <v>6</v>
      </c>
      <c r="R6" s="23" t="s">
        <v>6</v>
      </c>
      <c r="S6" s="23" t="s">
        <v>6</v>
      </c>
    </row>
    <row r="7" spans="1:21" ht="24.75">
      <c r="A7" s="23" t="s">
        <v>156</v>
      </c>
      <c r="C7" s="23" t="s">
        <v>158</v>
      </c>
      <c r="E7" s="23" t="s">
        <v>159</v>
      </c>
      <c r="G7" s="23" t="s">
        <v>160</v>
      </c>
      <c r="I7" s="23" t="s">
        <v>111</v>
      </c>
      <c r="K7" s="23" t="s">
        <v>161</v>
      </c>
      <c r="M7" s="23" t="s">
        <v>162</v>
      </c>
      <c r="O7" s="23" t="s">
        <v>163</v>
      </c>
      <c r="Q7" s="23" t="s">
        <v>161</v>
      </c>
      <c r="S7" s="23" t="s">
        <v>155</v>
      </c>
    </row>
    <row r="8" spans="1:21">
      <c r="A8" s="1" t="s">
        <v>164</v>
      </c>
      <c r="C8" s="3" t="s">
        <v>165</v>
      </c>
      <c r="D8" s="3"/>
      <c r="E8" s="3" t="s">
        <v>166</v>
      </c>
      <c r="F8" s="3"/>
      <c r="G8" s="3" t="s">
        <v>167</v>
      </c>
      <c r="H8" s="3"/>
      <c r="I8" s="4">
        <v>0</v>
      </c>
      <c r="J8" s="3"/>
      <c r="K8" s="4">
        <v>47542628044</v>
      </c>
      <c r="L8" s="3"/>
      <c r="M8" s="4">
        <v>200212029363</v>
      </c>
      <c r="N8" s="3"/>
      <c r="O8" s="4">
        <v>0</v>
      </c>
      <c r="P8" s="3"/>
      <c r="Q8" s="4">
        <v>247754657407</v>
      </c>
      <c r="R8" s="3"/>
      <c r="S8" s="8">
        <v>2.0000623683738037E-2</v>
      </c>
      <c r="T8" s="3"/>
      <c r="U8" s="3"/>
    </row>
    <row r="9" spans="1:21">
      <c r="A9" s="1" t="s">
        <v>168</v>
      </c>
      <c r="C9" s="3" t="s">
        <v>169</v>
      </c>
      <c r="D9" s="3"/>
      <c r="E9" s="3" t="s">
        <v>166</v>
      </c>
      <c r="F9" s="3"/>
      <c r="G9" s="3" t="s">
        <v>170</v>
      </c>
      <c r="H9" s="3"/>
      <c r="I9" s="4">
        <v>0</v>
      </c>
      <c r="J9" s="3"/>
      <c r="K9" s="4">
        <v>189534664727</v>
      </c>
      <c r="L9" s="3"/>
      <c r="M9" s="4">
        <v>501679291041</v>
      </c>
      <c r="N9" s="3"/>
      <c r="O9" s="4">
        <v>527726094000</v>
      </c>
      <c r="P9" s="3"/>
      <c r="Q9" s="4">
        <v>163487861768</v>
      </c>
      <c r="R9" s="3"/>
      <c r="S9" s="8">
        <v>1.3197972681131787E-2</v>
      </c>
      <c r="T9" s="3"/>
      <c r="U9" s="3"/>
    </row>
    <row r="10" spans="1:21">
      <c r="A10" s="1" t="s">
        <v>171</v>
      </c>
      <c r="C10" s="3" t="s">
        <v>172</v>
      </c>
      <c r="D10" s="3"/>
      <c r="E10" s="3" t="s">
        <v>166</v>
      </c>
      <c r="F10" s="3"/>
      <c r="G10" s="3" t="s">
        <v>116</v>
      </c>
      <c r="H10" s="3"/>
      <c r="I10" s="4">
        <v>0</v>
      </c>
      <c r="J10" s="3"/>
      <c r="K10" s="4">
        <v>0</v>
      </c>
      <c r="L10" s="3"/>
      <c r="M10" s="4">
        <v>28900000000</v>
      </c>
      <c r="N10" s="3"/>
      <c r="O10" s="4">
        <v>0</v>
      </c>
      <c r="P10" s="3"/>
      <c r="Q10" s="4">
        <v>28900000000</v>
      </c>
      <c r="R10" s="3"/>
      <c r="S10" s="8">
        <v>2.3330258672412674E-3</v>
      </c>
      <c r="T10" s="3"/>
      <c r="U10" s="3"/>
    </row>
    <row r="11" spans="1:21" ht="24.75" thickBot="1">
      <c r="C11" s="3"/>
      <c r="D11" s="3"/>
      <c r="E11" s="3"/>
      <c r="F11" s="3"/>
      <c r="G11" s="3"/>
      <c r="H11" s="3"/>
      <c r="I11" s="12">
        <f>SUM(I8:I10)</f>
        <v>0</v>
      </c>
      <c r="J11" s="3"/>
      <c r="K11" s="12">
        <f>SUM(K8:K10)</f>
        <v>237077292771</v>
      </c>
      <c r="L11" s="3"/>
      <c r="M11" s="12">
        <f>SUM(M8:M10)</f>
        <v>730791320404</v>
      </c>
      <c r="N11" s="3"/>
      <c r="O11" s="12">
        <f>SUM(O8:O10)</f>
        <v>527726094000</v>
      </c>
      <c r="P11" s="3"/>
      <c r="Q11" s="12">
        <f>SUM(Q8:Q10)</f>
        <v>440142519175</v>
      </c>
      <c r="R11" s="3"/>
      <c r="S11" s="13">
        <f>SUM(S8:S10)</f>
        <v>3.5531622232111093E-2</v>
      </c>
      <c r="T11" s="3"/>
      <c r="U11" s="3"/>
    </row>
    <row r="12" spans="1:21" ht="24.75" thickTop="1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</sheetData>
  <mergeCells count="17">
    <mergeCell ref="A4:S4"/>
    <mergeCell ref="A3:S3"/>
    <mergeCell ref="A2:S2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  <mergeCell ref="O7"/>
    <mergeCell ref="M6:O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1"/>
  <sheetViews>
    <sheetView rightToLeft="1" workbookViewId="0">
      <selection activeCell="G9" sqref="G9"/>
    </sheetView>
  </sheetViews>
  <sheetFormatPr defaultRowHeight="24"/>
  <cols>
    <col min="1" max="1" width="25" style="1" bestFit="1" customWidth="1"/>
    <col min="2" max="2" width="1" style="1" customWidth="1"/>
    <col min="3" max="3" width="29.140625" style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0" width="18" style="1" bestFit="1" customWidth="1"/>
    <col min="11" max="11" width="14.28515625" style="1" bestFit="1" customWidth="1"/>
    <col min="12" max="16384" width="9.140625" style="1"/>
  </cols>
  <sheetData>
    <row r="2" spans="1:11" ht="24.75">
      <c r="A2" s="24" t="s">
        <v>0</v>
      </c>
      <c r="B2" s="24"/>
      <c r="C2" s="24"/>
      <c r="D2" s="24"/>
      <c r="E2" s="24"/>
      <c r="F2" s="24"/>
      <c r="G2" s="24"/>
    </row>
    <row r="3" spans="1:11" ht="24.75">
      <c r="A3" s="24" t="s">
        <v>173</v>
      </c>
      <c r="B3" s="24"/>
      <c r="C3" s="24"/>
      <c r="D3" s="24"/>
      <c r="E3" s="24"/>
      <c r="F3" s="24"/>
      <c r="G3" s="24"/>
    </row>
    <row r="4" spans="1:11" ht="24.75">
      <c r="A4" s="24" t="s">
        <v>2</v>
      </c>
      <c r="B4" s="24"/>
      <c r="C4" s="24"/>
      <c r="D4" s="24"/>
      <c r="E4" s="24"/>
      <c r="F4" s="24"/>
      <c r="G4" s="24"/>
    </row>
    <row r="6" spans="1:11" ht="24.75">
      <c r="A6" s="23" t="s">
        <v>177</v>
      </c>
      <c r="C6" s="23" t="s">
        <v>161</v>
      </c>
      <c r="E6" s="23" t="s">
        <v>297</v>
      </c>
      <c r="G6" s="23" t="s">
        <v>13</v>
      </c>
      <c r="J6" s="2"/>
    </row>
    <row r="7" spans="1:11">
      <c r="A7" s="1" t="s">
        <v>308</v>
      </c>
      <c r="C7" s="14">
        <f>'سرمایه‌گذاری در سهام'!I121</f>
        <v>-215788163411</v>
      </c>
      <c r="D7" s="3"/>
      <c r="E7" s="8">
        <f>C7/$C$10</f>
        <v>1.294778308829017</v>
      </c>
      <c r="F7" s="3"/>
      <c r="G7" s="8">
        <v>-1.7420047303887493E-2</v>
      </c>
      <c r="J7" s="2"/>
      <c r="K7" s="2"/>
    </row>
    <row r="8" spans="1:11">
      <c r="A8" s="1" t="s">
        <v>309</v>
      </c>
      <c r="C8" s="14">
        <f>'سرمایه‌گذاری در اوراق بهادار'!I37</f>
        <v>48320304669</v>
      </c>
      <c r="D8" s="3"/>
      <c r="E8" s="8">
        <f t="shared" ref="E8:E9" si="0">C8/$C$10</f>
        <v>-0.28993287385401334</v>
      </c>
      <c r="F8" s="3"/>
      <c r="G8" s="8">
        <v>3.9007792631749476E-3</v>
      </c>
      <c r="J8" s="2"/>
      <c r="K8" s="2"/>
    </row>
    <row r="9" spans="1:11">
      <c r="A9" s="1" t="s">
        <v>310</v>
      </c>
      <c r="C9" s="14">
        <f>'درآمد سپرده بانکی'!E10</f>
        <v>807541729</v>
      </c>
      <c r="D9" s="3"/>
      <c r="E9" s="8">
        <f t="shared" si="0"/>
        <v>-4.845434975003734E-3</v>
      </c>
      <c r="F9" s="3"/>
      <c r="G9" s="8">
        <v>6.5190856146496109E-5</v>
      </c>
      <c r="J9" s="2"/>
    </row>
    <row r="10" spans="1:11" ht="24.75" thickBot="1">
      <c r="C10" s="15">
        <f>SUM(C7:C9)</f>
        <v>-166660317013</v>
      </c>
      <c r="D10" s="3"/>
      <c r="E10" s="9">
        <f>SUM(E7:E9)</f>
        <v>0.99999999999999978</v>
      </c>
      <c r="F10" s="3"/>
      <c r="G10" s="13">
        <f>SUM(G7:G9)</f>
        <v>-1.345407718456605E-2</v>
      </c>
      <c r="J10" s="2"/>
    </row>
    <row r="11" spans="1:11" ht="24.75" thickTop="1">
      <c r="C11" s="3"/>
      <c r="D11" s="3"/>
      <c r="E11" s="3"/>
      <c r="F11" s="3"/>
      <c r="G11" s="3"/>
      <c r="J11" s="2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T29"/>
  <sheetViews>
    <sheetView rightToLeft="1" workbookViewId="0">
      <selection activeCell="E17" sqref="E17"/>
    </sheetView>
  </sheetViews>
  <sheetFormatPr defaultRowHeight="24"/>
  <cols>
    <col min="1" max="1" width="34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6.5703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24.75">
      <c r="A3" s="24" t="s">
        <v>173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ht="24.7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6" spans="1:19" ht="24.75">
      <c r="A6" s="23" t="s">
        <v>174</v>
      </c>
      <c r="B6" s="23" t="s">
        <v>174</v>
      </c>
      <c r="C6" s="23" t="s">
        <v>174</v>
      </c>
      <c r="D6" s="23" t="s">
        <v>174</v>
      </c>
      <c r="E6" s="23" t="s">
        <v>174</v>
      </c>
      <c r="F6" s="23" t="s">
        <v>174</v>
      </c>
      <c r="G6" s="23" t="s">
        <v>174</v>
      </c>
      <c r="I6" s="23" t="s">
        <v>175</v>
      </c>
      <c r="J6" s="23" t="s">
        <v>175</v>
      </c>
      <c r="K6" s="23" t="s">
        <v>175</v>
      </c>
      <c r="L6" s="23" t="s">
        <v>175</v>
      </c>
      <c r="M6" s="23" t="s">
        <v>175</v>
      </c>
      <c r="O6" s="23" t="s">
        <v>176</v>
      </c>
      <c r="P6" s="23" t="s">
        <v>176</v>
      </c>
      <c r="Q6" s="23" t="s">
        <v>176</v>
      </c>
      <c r="R6" s="23" t="s">
        <v>176</v>
      </c>
      <c r="S6" s="23" t="s">
        <v>176</v>
      </c>
    </row>
    <row r="7" spans="1:19" ht="24.75">
      <c r="A7" s="25" t="s">
        <v>177</v>
      </c>
      <c r="C7" s="25" t="s">
        <v>178</v>
      </c>
      <c r="E7" s="25" t="s">
        <v>110</v>
      </c>
      <c r="G7" s="25" t="s">
        <v>111</v>
      </c>
      <c r="I7" s="25" t="s">
        <v>179</v>
      </c>
      <c r="K7" s="25" t="s">
        <v>180</v>
      </c>
      <c r="M7" s="25" t="s">
        <v>181</v>
      </c>
      <c r="O7" s="25" t="s">
        <v>179</v>
      </c>
      <c r="Q7" s="25" t="s">
        <v>180</v>
      </c>
      <c r="S7" s="25" t="s">
        <v>181</v>
      </c>
    </row>
    <row r="8" spans="1:19">
      <c r="A8" s="1" t="s">
        <v>137</v>
      </c>
      <c r="C8" s="3" t="s">
        <v>312</v>
      </c>
      <c r="D8" s="3"/>
      <c r="E8" s="3" t="s">
        <v>139</v>
      </c>
      <c r="F8" s="3"/>
      <c r="G8" s="4">
        <v>18</v>
      </c>
      <c r="H8" s="3"/>
      <c r="I8" s="4">
        <v>758744667</v>
      </c>
      <c r="J8" s="3"/>
      <c r="K8" s="4">
        <v>0</v>
      </c>
      <c r="L8" s="3"/>
      <c r="M8" s="4">
        <v>758744667</v>
      </c>
      <c r="N8" s="3"/>
      <c r="O8" s="4">
        <v>1046194925</v>
      </c>
      <c r="P8" s="3"/>
      <c r="Q8" s="3">
        <v>0</v>
      </c>
      <c r="R8" s="3"/>
      <c r="S8" s="4">
        <v>1046194925</v>
      </c>
    </row>
    <row r="9" spans="1:19">
      <c r="A9" s="1" t="s">
        <v>135</v>
      </c>
      <c r="C9" s="3" t="s">
        <v>312</v>
      </c>
      <c r="D9" s="3"/>
      <c r="E9" s="3" t="s">
        <v>136</v>
      </c>
      <c r="F9" s="3"/>
      <c r="G9" s="4">
        <v>18</v>
      </c>
      <c r="H9" s="3"/>
      <c r="I9" s="4">
        <v>30981342</v>
      </c>
      <c r="J9" s="3"/>
      <c r="K9" s="4">
        <v>0</v>
      </c>
      <c r="L9" s="3"/>
      <c r="M9" s="4">
        <v>30981342</v>
      </c>
      <c r="N9" s="3"/>
      <c r="O9" s="4">
        <v>59119874</v>
      </c>
      <c r="P9" s="3"/>
      <c r="Q9" s="3">
        <v>0</v>
      </c>
      <c r="R9" s="3"/>
      <c r="S9" s="4">
        <v>59119874</v>
      </c>
    </row>
    <row r="10" spans="1:19">
      <c r="A10" s="1" t="s">
        <v>132</v>
      </c>
      <c r="C10" s="3" t="s">
        <v>312</v>
      </c>
      <c r="D10" s="3"/>
      <c r="E10" s="3" t="s">
        <v>134</v>
      </c>
      <c r="F10" s="3"/>
      <c r="G10" s="4">
        <v>18</v>
      </c>
      <c r="H10" s="3"/>
      <c r="I10" s="4">
        <v>4647201438</v>
      </c>
      <c r="J10" s="3"/>
      <c r="K10" s="4">
        <v>0</v>
      </c>
      <c r="L10" s="3"/>
      <c r="M10" s="4">
        <v>4647201438</v>
      </c>
      <c r="N10" s="3"/>
      <c r="O10" s="4">
        <v>17346720862</v>
      </c>
      <c r="P10" s="3"/>
      <c r="Q10" s="3">
        <v>0</v>
      </c>
      <c r="R10" s="3"/>
      <c r="S10" s="4">
        <v>17346720862</v>
      </c>
    </row>
    <row r="11" spans="1:19">
      <c r="A11" s="1" t="s">
        <v>140</v>
      </c>
      <c r="C11" s="3" t="s">
        <v>312</v>
      </c>
      <c r="D11" s="3"/>
      <c r="E11" s="3" t="s">
        <v>142</v>
      </c>
      <c r="F11" s="3"/>
      <c r="G11" s="4">
        <v>15</v>
      </c>
      <c r="H11" s="3"/>
      <c r="I11" s="4">
        <v>1916441163</v>
      </c>
      <c r="J11" s="3"/>
      <c r="K11" s="4">
        <v>0</v>
      </c>
      <c r="L11" s="3"/>
      <c r="M11" s="4">
        <v>1916441163</v>
      </c>
      <c r="N11" s="3"/>
      <c r="O11" s="4">
        <v>2463732315</v>
      </c>
      <c r="P11" s="3"/>
      <c r="Q11" s="3">
        <v>0</v>
      </c>
      <c r="R11" s="3"/>
      <c r="S11" s="4">
        <v>2463732315</v>
      </c>
    </row>
    <row r="12" spans="1:19">
      <c r="A12" s="1" t="s">
        <v>152</v>
      </c>
      <c r="C12" s="3" t="s">
        <v>312</v>
      </c>
      <c r="D12" s="3"/>
      <c r="E12" s="3" t="s">
        <v>154</v>
      </c>
      <c r="F12" s="3"/>
      <c r="G12" s="4">
        <v>16</v>
      </c>
      <c r="H12" s="3"/>
      <c r="I12" s="4">
        <v>1043219260</v>
      </c>
      <c r="J12" s="3"/>
      <c r="K12" s="4">
        <v>0</v>
      </c>
      <c r="L12" s="3"/>
      <c r="M12" s="4">
        <v>1043219260</v>
      </c>
      <c r="N12" s="3"/>
      <c r="O12" s="4">
        <v>1043219260</v>
      </c>
      <c r="P12" s="3"/>
      <c r="Q12" s="3">
        <v>0</v>
      </c>
      <c r="R12" s="3"/>
      <c r="S12" s="4">
        <v>1043219260</v>
      </c>
    </row>
    <row r="13" spans="1:19">
      <c r="A13" s="1" t="s">
        <v>183</v>
      </c>
      <c r="C13" s="3" t="s">
        <v>312</v>
      </c>
      <c r="D13" s="3"/>
      <c r="E13" s="3" t="s">
        <v>184</v>
      </c>
      <c r="F13" s="3"/>
      <c r="G13" s="4">
        <v>18</v>
      </c>
      <c r="H13" s="3"/>
      <c r="I13" s="4">
        <v>0</v>
      </c>
      <c r="J13" s="3"/>
      <c r="K13" s="4">
        <v>0</v>
      </c>
      <c r="L13" s="3"/>
      <c r="M13" s="4">
        <v>0</v>
      </c>
      <c r="N13" s="3"/>
      <c r="O13" s="4">
        <v>9774123288</v>
      </c>
      <c r="P13" s="3"/>
      <c r="Q13" s="3">
        <v>0</v>
      </c>
      <c r="R13" s="3"/>
      <c r="S13" s="4">
        <v>9774123288</v>
      </c>
    </row>
    <row r="14" spans="1:19">
      <c r="A14" s="1" t="s">
        <v>185</v>
      </c>
      <c r="C14" s="3" t="s">
        <v>312</v>
      </c>
      <c r="D14" s="3"/>
      <c r="E14" s="3" t="s">
        <v>186</v>
      </c>
      <c r="F14" s="3"/>
      <c r="G14" s="4">
        <v>15</v>
      </c>
      <c r="H14" s="3"/>
      <c r="I14" s="4">
        <v>0</v>
      </c>
      <c r="J14" s="3"/>
      <c r="K14" s="4">
        <v>0</v>
      </c>
      <c r="L14" s="3"/>
      <c r="M14" s="4">
        <v>0</v>
      </c>
      <c r="N14" s="3"/>
      <c r="O14" s="4">
        <v>17172098</v>
      </c>
      <c r="P14" s="3"/>
      <c r="Q14" s="3">
        <v>0</v>
      </c>
      <c r="R14" s="3"/>
      <c r="S14" s="4">
        <v>17172098</v>
      </c>
    </row>
    <row r="15" spans="1:19">
      <c r="A15" s="1" t="s">
        <v>187</v>
      </c>
      <c r="C15" s="3" t="s">
        <v>312</v>
      </c>
      <c r="D15" s="3"/>
      <c r="E15" s="3" t="s">
        <v>188</v>
      </c>
      <c r="F15" s="3"/>
      <c r="G15" s="4">
        <v>15</v>
      </c>
      <c r="H15" s="3"/>
      <c r="I15" s="4">
        <v>0</v>
      </c>
      <c r="J15" s="3"/>
      <c r="K15" s="4">
        <v>0</v>
      </c>
      <c r="L15" s="3"/>
      <c r="M15" s="4">
        <v>0</v>
      </c>
      <c r="N15" s="3"/>
      <c r="O15" s="4">
        <v>5655076061</v>
      </c>
      <c r="P15" s="3"/>
      <c r="Q15" s="3">
        <v>0</v>
      </c>
      <c r="R15" s="3"/>
      <c r="S15" s="4">
        <v>5655076061</v>
      </c>
    </row>
    <row r="16" spans="1:19">
      <c r="A16" s="1" t="s">
        <v>189</v>
      </c>
      <c r="C16" s="3" t="s">
        <v>312</v>
      </c>
      <c r="D16" s="3"/>
      <c r="E16" s="3" t="s">
        <v>133</v>
      </c>
      <c r="F16" s="3"/>
      <c r="G16" s="4">
        <v>15</v>
      </c>
      <c r="H16" s="3"/>
      <c r="I16" s="4">
        <v>0</v>
      </c>
      <c r="J16" s="3"/>
      <c r="K16" s="4">
        <v>0</v>
      </c>
      <c r="L16" s="3"/>
      <c r="M16" s="4">
        <v>0</v>
      </c>
      <c r="N16" s="3"/>
      <c r="O16" s="4">
        <v>7559250338</v>
      </c>
      <c r="P16" s="3"/>
      <c r="Q16" s="3">
        <v>0</v>
      </c>
      <c r="R16" s="3"/>
      <c r="S16" s="4">
        <v>7559250338</v>
      </c>
    </row>
    <row r="17" spans="1:20">
      <c r="A17" s="1" t="s">
        <v>143</v>
      </c>
      <c r="C17" s="3" t="s">
        <v>312</v>
      </c>
      <c r="D17" s="3"/>
      <c r="E17" s="3" t="s">
        <v>145</v>
      </c>
      <c r="F17" s="3"/>
      <c r="G17" s="4">
        <v>18</v>
      </c>
      <c r="H17" s="3"/>
      <c r="I17" s="4">
        <v>156316387</v>
      </c>
      <c r="J17" s="3"/>
      <c r="K17" s="4">
        <v>0</v>
      </c>
      <c r="L17" s="3"/>
      <c r="M17" s="4">
        <v>156316387</v>
      </c>
      <c r="N17" s="3"/>
      <c r="O17" s="4">
        <v>1581458314</v>
      </c>
      <c r="P17" s="3"/>
      <c r="Q17" s="3">
        <v>0</v>
      </c>
      <c r="R17" s="3"/>
      <c r="S17" s="4">
        <v>1581458314</v>
      </c>
    </row>
    <row r="18" spans="1:20">
      <c r="A18" s="1" t="s">
        <v>146</v>
      </c>
      <c r="C18" s="3" t="s">
        <v>312</v>
      </c>
      <c r="D18" s="3"/>
      <c r="E18" s="3" t="s">
        <v>148</v>
      </c>
      <c r="F18" s="3"/>
      <c r="G18" s="4">
        <v>18</v>
      </c>
      <c r="H18" s="3"/>
      <c r="I18" s="4">
        <v>3183231821</v>
      </c>
      <c r="J18" s="3"/>
      <c r="K18" s="4">
        <v>0</v>
      </c>
      <c r="L18" s="3"/>
      <c r="M18" s="4">
        <v>3183231821</v>
      </c>
      <c r="N18" s="3"/>
      <c r="O18" s="4">
        <v>3989906421</v>
      </c>
      <c r="P18" s="3"/>
      <c r="Q18" s="3">
        <v>0</v>
      </c>
      <c r="R18" s="3"/>
      <c r="S18" s="4">
        <v>3989906421</v>
      </c>
    </row>
    <row r="19" spans="1:20">
      <c r="A19" s="1" t="s">
        <v>190</v>
      </c>
      <c r="C19" s="3" t="s">
        <v>312</v>
      </c>
      <c r="D19" s="3"/>
      <c r="E19" s="3" t="s">
        <v>191</v>
      </c>
      <c r="F19" s="3"/>
      <c r="G19" s="4">
        <v>19</v>
      </c>
      <c r="H19" s="3"/>
      <c r="I19" s="4">
        <v>0</v>
      </c>
      <c r="J19" s="3"/>
      <c r="K19" s="4">
        <v>0</v>
      </c>
      <c r="L19" s="3"/>
      <c r="M19" s="4">
        <v>0</v>
      </c>
      <c r="N19" s="3"/>
      <c r="O19" s="4">
        <v>19422886271</v>
      </c>
      <c r="P19" s="3"/>
      <c r="Q19" s="3">
        <v>0</v>
      </c>
      <c r="R19" s="3"/>
      <c r="S19" s="4">
        <v>19422886271</v>
      </c>
    </row>
    <row r="20" spans="1:20">
      <c r="A20" s="1" t="s">
        <v>192</v>
      </c>
      <c r="C20" s="3" t="s">
        <v>312</v>
      </c>
      <c r="D20" s="3"/>
      <c r="E20" s="3" t="s">
        <v>193</v>
      </c>
      <c r="F20" s="3"/>
      <c r="G20" s="4">
        <v>16</v>
      </c>
      <c r="H20" s="3"/>
      <c r="I20" s="4">
        <v>0</v>
      </c>
      <c r="J20" s="3"/>
      <c r="K20" s="4">
        <v>0</v>
      </c>
      <c r="L20" s="3"/>
      <c r="M20" s="4">
        <v>0</v>
      </c>
      <c r="N20" s="3"/>
      <c r="O20" s="4">
        <v>27019952061</v>
      </c>
      <c r="P20" s="3"/>
      <c r="Q20" s="3">
        <v>0</v>
      </c>
      <c r="R20" s="3"/>
      <c r="S20" s="4">
        <v>27019952061</v>
      </c>
    </row>
    <row r="21" spans="1:20">
      <c r="A21" s="1" t="s">
        <v>164</v>
      </c>
      <c r="C21" s="4">
        <v>1</v>
      </c>
      <c r="D21" s="3"/>
      <c r="E21" s="3" t="s">
        <v>312</v>
      </c>
      <c r="F21" s="3"/>
      <c r="G21" s="4">
        <v>8</v>
      </c>
      <c r="H21" s="3"/>
      <c r="I21" s="4">
        <v>323029363</v>
      </c>
      <c r="J21" s="3"/>
      <c r="K21" s="4">
        <v>0</v>
      </c>
      <c r="L21" s="3"/>
      <c r="M21" s="4">
        <v>323029363</v>
      </c>
      <c r="N21" s="3"/>
      <c r="O21" s="4">
        <v>27462899457</v>
      </c>
      <c r="P21" s="3"/>
      <c r="Q21" s="3">
        <v>0</v>
      </c>
      <c r="R21" s="3"/>
      <c r="S21" s="4">
        <v>27462899457</v>
      </c>
    </row>
    <row r="22" spans="1:20">
      <c r="A22" s="1" t="s">
        <v>168</v>
      </c>
      <c r="C22" s="4">
        <v>25</v>
      </c>
      <c r="D22" s="3"/>
      <c r="E22" s="3" t="s">
        <v>312</v>
      </c>
      <c r="F22" s="3"/>
      <c r="G22" s="4">
        <v>8</v>
      </c>
      <c r="H22" s="3"/>
      <c r="I22" s="4">
        <v>484512366</v>
      </c>
      <c r="J22" s="3"/>
      <c r="K22" s="4">
        <v>0</v>
      </c>
      <c r="L22" s="3"/>
      <c r="M22" s="4">
        <v>484512366</v>
      </c>
      <c r="N22" s="3"/>
      <c r="O22" s="4">
        <v>5435194389</v>
      </c>
      <c r="P22" s="3"/>
      <c r="Q22" s="4">
        <v>0</v>
      </c>
      <c r="R22" s="3"/>
      <c r="S22" s="4">
        <v>5435194389</v>
      </c>
    </row>
    <row r="23" spans="1:20" ht="24.75" thickBot="1">
      <c r="C23" s="3"/>
      <c r="D23" s="3"/>
      <c r="E23" s="3"/>
      <c r="F23" s="3"/>
      <c r="G23" s="3"/>
      <c r="H23" s="3"/>
      <c r="I23" s="12">
        <f>SUM(I8:I22)</f>
        <v>12543677807</v>
      </c>
      <c r="J23" s="3"/>
      <c r="K23" s="12">
        <f>SUM(K8:K22)</f>
        <v>0</v>
      </c>
      <c r="L23" s="3"/>
      <c r="M23" s="12">
        <f>SUM(M8:M22)</f>
        <v>12543677807</v>
      </c>
      <c r="N23" s="3"/>
      <c r="O23" s="12">
        <f>SUM(O8:O22)</f>
        <v>129876905934</v>
      </c>
      <c r="P23" s="3"/>
      <c r="Q23" s="11">
        <f>SUM(Q8:Q22)</f>
        <v>0</v>
      </c>
      <c r="R23" s="3"/>
      <c r="S23" s="12">
        <f>SUM(S8:S22)</f>
        <v>129876905934</v>
      </c>
    </row>
    <row r="24" spans="1:20" ht="24.75" thickTop="1">
      <c r="M24" s="2"/>
      <c r="N24" s="2"/>
      <c r="O24" s="2"/>
      <c r="P24" s="2"/>
      <c r="Q24" s="2"/>
      <c r="R24" s="2"/>
      <c r="S24" s="2"/>
      <c r="T24" s="2"/>
    </row>
    <row r="25" spans="1:20">
      <c r="M25" s="2"/>
      <c r="S25" s="2"/>
    </row>
    <row r="26" spans="1:20">
      <c r="M26" s="2"/>
      <c r="N26" s="2"/>
      <c r="O26" s="2"/>
      <c r="P26" s="2"/>
      <c r="Q26" s="2"/>
      <c r="R26" s="2"/>
      <c r="S26" s="2"/>
      <c r="T26" s="2"/>
    </row>
    <row r="28" spans="1:20">
      <c r="M28" s="2"/>
      <c r="N28" s="2"/>
      <c r="O28" s="2"/>
      <c r="P28" s="2"/>
      <c r="Q28" s="2"/>
      <c r="R28" s="2"/>
      <c r="S28" s="2"/>
      <c r="T28" s="2"/>
    </row>
    <row r="29" spans="1:20">
      <c r="M29" s="2"/>
      <c r="S29" s="2"/>
    </row>
  </sheetData>
  <mergeCells count="16">
    <mergeCell ref="A4:S4"/>
    <mergeCell ref="A3:S3"/>
    <mergeCell ref="A2:S2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89"/>
  <sheetViews>
    <sheetView rightToLeft="1" workbookViewId="0">
      <selection activeCell="I13" sqref="I13"/>
    </sheetView>
  </sheetViews>
  <sheetFormatPr defaultRowHeight="24"/>
  <cols>
    <col min="1" max="1" width="33.140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24.75">
      <c r="A3" s="24" t="s">
        <v>173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ht="24.7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6" spans="1:19" ht="24.75">
      <c r="A6" s="24" t="s">
        <v>3</v>
      </c>
      <c r="C6" s="23" t="s">
        <v>194</v>
      </c>
      <c r="D6" s="23" t="s">
        <v>194</v>
      </c>
      <c r="E6" s="23" t="s">
        <v>194</v>
      </c>
      <c r="F6" s="23" t="s">
        <v>194</v>
      </c>
      <c r="G6" s="23" t="s">
        <v>194</v>
      </c>
      <c r="I6" s="23" t="s">
        <v>175</v>
      </c>
      <c r="J6" s="23" t="s">
        <v>175</v>
      </c>
      <c r="K6" s="23" t="s">
        <v>175</v>
      </c>
      <c r="L6" s="23" t="s">
        <v>175</v>
      </c>
      <c r="M6" s="23" t="s">
        <v>175</v>
      </c>
      <c r="O6" s="23" t="s">
        <v>176</v>
      </c>
      <c r="P6" s="23" t="s">
        <v>176</v>
      </c>
      <c r="Q6" s="23" t="s">
        <v>176</v>
      </c>
      <c r="R6" s="23" t="s">
        <v>176</v>
      </c>
      <c r="S6" s="23" t="s">
        <v>176</v>
      </c>
    </row>
    <row r="7" spans="1:19" ht="24.75">
      <c r="A7" s="23" t="s">
        <v>3</v>
      </c>
      <c r="C7" s="23" t="s">
        <v>195</v>
      </c>
      <c r="E7" s="23" t="s">
        <v>196</v>
      </c>
      <c r="G7" s="23" t="s">
        <v>197</v>
      </c>
      <c r="I7" s="23" t="s">
        <v>198</v>
      </c>
      <c r="K7" s="23" t="s">
        <v>180</v>
      </c>
      <c r="M7" s="23" t="s">
        <v>199</v>
      </c>
      <c r="O7" s="23" t="s">
        <v>198</v>
      </c>
      <c r="Q7" s="23" t="s">
        <v>180</v>
      </c>
      <c r="S7" s="23" t="s">
        <v>199</v>
      </c>
    </row>
    <row r="8" spans="1:19">
      <c r="A8" s="1" t="s">
        <v>98</v>
      </c>
      <c r="C8" s="3" t="s">
        <v>200</v>
      </c>
      <c r="D8" s="3"/>
      <c r="E8" s="4">
        <v>13059291</v>
      </c>
      <c r="F8" s="3"/>
      <c r="G8" s="4">
        <v>2020</v>
      </c>
      <c r="H8" s="3"/>
      <c r="I8" s="4">
        <v>0</v>
      </c>
      <c r="J8" s="3"/>
      <c r="K8" s="4">
        <v>0</v>
      </c>
      <c r="L8" s="3"/>
      <c r="M8" s="4">
        <v>0</v>
      </c>
      <c r="N8" s="3"/>
      <c r="O8" s="4">
        <v>26379767820</v>
      </c>
      <c r="P8" s="3"/>
      <c r="Q8" s="4">
        <v>2620075644</v>
      </c>
      <c r="R8" s="3"/>
      <c r="S8" s="4">
        <f>O8-Q8</f>
        <v>23759692176</v>
      </c>
    </row>
    <row r="9" spans="1:19">
      <c r="A9" s="1" t="s">
        <v>85</v>
      </c>
      <c r="C9" s="3" t="s">
        <v>201</v>
      </c>
      <c r="D9" s="3"/>
      <c r="E9" s="4">
        <v>11930534</v>
      </c>
      <c r="F9" s="3"/>
      <c r="G9" s="4">
        <v>1300</v>
      </c>
      <c r="H9" s="3"/>
      <c r="I9" s="4">
        <v>0</v>
      </c>
      <c r="J9" s="3"/>
      <c r="K9" s="4">
        <v>0</v>
      </c>
      <c r="L9" s="3"/>
      <c r="M9" s="4">
        <v>0</v>
      </c>
      <c r="N9" s="3"/>
      <c r="O9" s="4">
        <v>15509694200</v>
      </c>
      <c r="P9" s="3"/>
      <c r="Q9" s="4">
        <v>0</v>
      </c>
      <c r="R9" s="3"/>
      <c r="S9" s="4">
        <f t="shared" ref="S9:S72" si="0">O9-Q9</f>
        <v>15509694200</v>
      </c>
    </row>
    <row r="10" spans="1:19">
      <c r="A10" s="1" t="s">
        <v>63</v>
      </c>
      <c r="C10" s="3" t="s">
        <v>202</v>
      </c>
      <c r="D10" s="3"/>
      <c r="E10" s="4">
        <v>14780351</v>
      </c>
      <c r="F10" s="3"/>
      <c r="G10" s="4">
        <v>320</v>
      </c>
      <c r="H10" s="3"/>
      <c r="I10" s="4">
        <v>0</v>
      </c>
      <c r="J10" s="3"/>
      <c r="K10" s="4">
        <v>0</v>
      </c>
      <c r="L10" s="3"/>
      <c r="M10" s="4">
        <v>0</v>
      </c>
      <c r="N10" s="3"/>
      <c r="O10" s="4">
        <v>4729712320</v>
      </c>
      <c r="P10" s="3"/>
      <c r="Q10" s="4">
        <v>435321781</v>
      </c>
      <c r="R10" s="3"/>
      <c r="S10" s="4">
        <f t="shared" si="0"/>
        <v>4294390539</v>
      </c>
    </row>
    <row r="11" spans="1:19">
      <c r="A11" s="1" t="s">
        <v>92</v>
      </c>
      <c r="C11" s="3" t="s">
        <v>203</v>
      </c>
      <c r="D11" s="3"/>
      <c r="E11" s="4">
        <v>18605279</v>
      </c>
      <c r="F11" s="3"/>
      <c r="G11" s="4">
        <v>79</v>
      </c>
      <c r="H11" s="3"/>
      <c r="I11" s="4">
        <v>0</v>
      </c>
      <c r="J11" s="3"/>
      <c r="K11" s="4">
        <v>0</v>
      </c>
      <c r="L11" s="3"/>
      <c r="M11" s="4">
        <v>0</v>
      </c>
      <c r="N11" s="3"/>
      <c r="O11" s="4">
        <v>1469817041</v>
      </c>
      <c r="P11" s="3"/>
      <c r="Q11" s="4">
        <v>88907852</v>
      </c>
      <c r="R11" s="3"/>
      <c r="S11" s="4">
        <f t="shared" si="0"/>
        <v>1380909189</v>
      </c>
    </row>
    <row r="12" spans="1:19">
      <c r="A12" s="1" t="s">
        <v>62</v>
      </c>
      <c r="C12" s="3" t="s">
        <v>204</v>
      </c>
      <c r="D12" s="3"/>
      <c r="E12" s="4">
        <v>42200000</v>
      </c>
      <c r="F12" s="3"/>
      <c r="G12" s="4">
        <v>500</v>
      </c>
      <c r="H12" s="3"/>
      <c r="I12" s="4">
        <v>0</v>
      </c>
      <c r="J12" s="3"/>
      <c r="K12" s="4">
        <v>0</v>
      </c>
      <c r="L12" s="3"/>
      <c r="M12" s="4">
        <v>0</v>
      </c>
      <c r="N12" s="3"/>
      <c r="O12" s="4">
        <v>21100000000</v>
      </c>
      <c r="P12" s="3"/>
      <c r="Q12" s="4">
        <v>355218855</v>
      </c>
      <c r="R12" s="3"/>
      <c r="S12" s="4">
        <f t="shared" si="0"/>
        <v>20744781145</v>
      </c>
    </row>
    <row r="13" spans="1:19">
      <c r="A13" s="1" t="s">
        <v>61</v>
      </c>
      <c r="C13" s="3" t="s">
        <v>205</v>
      </c>
      <c r="D13" s="3"/>
      <c r="E13" s="4">
        <v>29854480</v>
      </c>
      <c r="F13" s="3"/>
      <c r="G13" s="4">
        <v>1100</v>
      </c>
      <c r="H13" s="3"/>
      <c r="I13" s="4">
        <v>0</v>
      </c>
      <c r="J13" s="3"/>
      <c r="K13" s="4">
        <v>0</v>
      </c>
      <c r="L13" s="3"/>
      <c r="M13" s="4">
        <v>0</v>
      </c>
      <c r="N13" s="3"/>
      <c r="O13" s="4">
        <v>36586347752</v>
      </c>
      <c r="P13" s="3"/>
      <c r="Q13" s="4">
        <v>83173203</v>
      </c>
      <c r="R13" s="3"/>
      <c r="S13" s="4">
        <f t="shared" si="0"/>
        <v>36503174549</v>
      </c>
    </row>
    <row r="14" spans="1:19">
      <c r="A14" s="1" t="s">
        <v>16</v>
      </c>
      <c r="C14" s="3" t="s">
        <v>206</v>
      </c>
      <c r="D14" s="3"/>
      <c r="E14" s="4">
        <v>45133115</v>
      </c>
      <c r="F14" s="3"/>
      <c r="G14" s="4">
        <v>29</v>
      </c>
      <c r="H14" s="3"/>
      <c r="I14" s="4">
        <v>0</v>
      </c>
      <c r="J14" s="3"/>
      <c r="K14" s="4">
        <v>0</v>
      </c>
      <c r="L14" s="3"/>
      <c r="M14" s="4">
        <v>0</v>
      </c>
      <c r="N14" s="3"/>
      <c r="O14" s="4">
        <v>1308860335</v>
      </c>
      <c r="P14" s="3"/>
      <c r="Q14" s="4">
        <v>0</v>
      </c>
      <c r="R14" s="3"/>
      <c r="S14" s="4">
        <f t="shared" si="0"/>
        <v>1308860335</v>
      </c>
    </row>
    <row r="15" spans="1:19">
      <c r="A15" s="1" t="s">
        <v>18</v>
      </c>
      <c r="C15" s="3" t="s">
        <v>207</v>
      </c>
      <c r="D15" s="3"/>
      <c r="E15" s="4">
        <v>27150422</v>
      </c>
      <c r="F15" s="3"/>
      <c r="G15" s="4">
        <v>63</v>
      </c>
      <c r="H15" s="3"/>
      <c r="I15" s="4">
        <v>0</v>
      </c>
      <c r="J15" s="3"/>
      <c r="K15" s="4">
        <v>0</v>
      </c>
      <c r="L15" s="3"/>
      <c r="M15" s="4">
        <v>0</v>
      </c>
      <c r="N15" s="3"/>
      <c r="O15" s="4">
        <v>1710476586</v>
      </c>
      <c r="P15" s="3"/>
      <c r="Q15" s="4">
        <v>0</v>
      </c>
      <c r="R15" s="3"/>
      <c r="S15" s="4">
        <f t="shared" si="0"/>
        <v>1710476586</v>
      </c>
    </row>
    <row r="16" spans="1:19">
      <c r="A16" s="1" t="s">
        <v>60</v>
      </c>
      <c r="C16" s="3" t="s">
        <v>208</v>
      </c>
      <c r="D16" s="3"/>
      <c r="E16" s="4">
        <v>43839672</v>
      </c>
      <c r="F16" s="3"/>
      <c r="G16" s="4">
        <v>150</v>
      </c>
      <c r="H16" s="3"/>
      <c r="I16" s="4">
        <v>0</v>
      </c>
      <c r="J16" s="3"/>
      <c r="K16" s="4">
        <v>0</v>
      </c>
      <c r="L16" s="3"/>
      <c r="M16" s="4">
        <v>0</v>
      </c>
      <c r="N16" s="3"/>
      <c r="O16" s="4">
        <v>6575950800</v>
      </c>
      <c r="P16" s="3"/>
      <c r="Q16" s="4">
        <v>718178885</v>
      </c>
      <c r="R16" s="3"/>
      <c r="S16" s="4">
        <f t="shared" si="0"/>
        <v>5857771915</v>
      </c>
    </row>
    <row r="17" spans="1:19">
      <c r="A17" s="1" t="s">
        <v>64</v>
      </c>
      <c r="C17" s="3" t="s">
        <v>207</v>
      </c>
      <c r="D17" s="3"/>
      <c r="E17" s="4">
        <v>13188080</v>
      </c>
      <c r="F17" s="3"/>
      <c r="G17" s="4">
        <v>2400</v>
      </c>
      <c r="H17" s="3"/>
      <c r="I17" s="4">
        <v>0</v>
      </c>
      <c r="J17" s="3"/>
      <c r="K17" s="4">
        <v>0</v>
      </c>
      <c r="L17" s="3"/>
      <c r="M17" s="4">
        <v>0</v>
      </c>
      <c r="N17" s="3"/>
      <c r="O17" s="4">
        <v>31651392000</v>
      </c>
      <c r="P17" s="3"/>
      <c r="Q17" s="4">
        <v>0</v>
      </c>
      <c r="R17" s="3"/>
      <c r="S17" s="4">
        <f t="shared" si="0"/>
        <v>31651392000</v>
      </c>
    </row>
    <row r="18" spans="1:19">
      <c r="A18" s="1" t="s">
        <v>65</v>
      </c>
      <c r="C18" s="3" t="s">
        <v>209</v>
      </c>
      <c r="D18" s="3"/>
      <c r="E18" s="4">
        <v>20760713</v>
      </c>
      <c r="F18" s="3"/>
      <c r="G18" s="4">
        <v>1930</v>
      </c>
      <c r="H18" s="3"/>
      <c r="I18" s="4">
        <v>0</v>
      </c>
      <c r="J18" s="3"/>
      <c r="K18" s="4">
        <v>0</v>
      </c>
      <c r="L18" s="3"/>
      <c r="M18" s="4">
        <v>0</v>
      </c>
      <c r="N18" s="3"/>
      <c r="O18" s="4">
        <v>40068176090</v>
      </c>
      <c r="P18" s="3"/>
      <c r="Q18" s="4">
        <v>0</v>
      </c>
      <c r="R18" s="3"/>
      <c r="S18" s="4">
        <f t="shared" si="0"/>
        <v>40068176090</v>
      </c>
    </row>
    <row r="19" spans="1:19">
      <c r="A19" s="1" t="s">
        <v>83</v>
      </c>
      <c r="C19" s="3" t="s">
        <v>204</v>
      </c>
      <c r="D19" s="3"/>
      <c r="E19" s="4">
        <v>18303161</v>
      </c>
      <c r="F19" s="3"/>
      <c r="G19" s="4">
        <v>700</v>
      </c>
      <c r="H19" s="3"/>
      <c r="I19" s="4">
        <v>0</v>
      </c>
      <c r="J19" s="3"/>
      <c r="K19" s="4">
        <v>0</v>
      </c>
      <c r="L19" s="3"/>
      <c r="M19" s="4">
        <v>0</v>
      </c>
      <c r="N19" s="3"/>
      <c r="O19" s="4">
        <v>12812212700</v>
      </c>
      <c r="P19" s="3"/>
      <c r="Q19" s="4">
        <v>0</v>
      </c>
      <c r="R19" s="3"/>
      <c r="S19" s="4">
        <f t="shared" si="0"/>
        <v>12812212700</v>
      </c>
    </row>
    <row r="20" spans="1:19">
      <c r="A20" s="1" t="s">
        <v>95</v>
      </c>
      <c r="C20" s="3" t="s">
        <v>207</v>
      </c>
      <c r="D20" s="3"/>
      <c r="E20" s="4">
        <v>17387146</v>
      </c>
      <c r="F20" s="3"/>
      <c r="G20" s="4">
        <v>700</v>
      </c>
      <c r="H20" s="3"/>
      <c r="I20" s="4">
        <v>0</v>
      </c>
      <c r="J20" s="3"/>
      <c r="K20" s="4">
        <v>0</v>
      </c>
      <c r="L20" s="3"/>
      <c r="M20" s="4">
        <v>0</v>
      </c>
      <c r="N20" s="3"/>
      <c r="O20" s="4">
        <v>12171009276</v>
      </c>
      <c r="P20" s="3"/>
      <c r="Q20" s="4">
        <v>0</v>
      </c>
      <c r="R20" s="3"/>
      <c r="S20" s="4">
        <f t="shared" si="0"/>
        <v>12171009276</v>
      </c>
    </row>
    <row r="21" spans="1:19">
      <c r="A21" s="1" t="s">
        <v>40</v>
      </c>
      <c r="C21" s="3" t="s">
        <v>210</v>
      </c>
      <c r="D21" s="3"/>
      <c r="E21" s="4">
        <v>4200000</v>
      </c>
      <c r="F21" s="3"/>
      <c r="G21" s="4">
        <v>700</v>
      </c>
      <c r="H21" s="3"/>
      <c r="I21" s="4">
        <v>0</v>
      </c>
      <c r="J21" s="3"/>
      <c r="K21" s="4">
        <v>0</v>
      </c>
      <c r="L21" s="3"/>
      <c r="M21" s="4">
        <v>0</v>
      </c>
      <c r="N21" s="3"/>
      <c r="O21" s="4">
        <v>2940000000</v>
      </c>
      <c r="P21" s="3"/>
      <c r="Q21" s="4">
        <v>309852941</v>
      </c>
      <c r="R21" s="3"/>
      <c r="S21" s="4">
        <f t="shared" si="0"/>
        <v>2630147059</v>
      </c>
    </row>
    <row r="22" spans="1:19">
      <c r="A22" s="1" t="s">
        <v>57</v>
      </c>
      <c r="C22" s="3" t="s">
        <v>207</v>
      </c>
      <c r="D22" s="3"/>
      <c r="E22" s="4">
        <v>1300000</v>
      </c>
      <c r="F22" s="3"/>
      <c r="G22" s="4">
        <v>1050</v>
      </c>
      <c r="H22" s="3"/>
      <c r="I22" s="4">
        <v>0</v>
      </c>
      <c r="J22" s="3"/>
      <c r="K22" s="4">
        <v>0</v>
      </c>
      <c r="L22" s="3"/>
      <c r="M22" s="4">
        <v>0</v>
      </c>
      <c r="N22" s="3"/>
      <c r="O22" s="4">
        <v>1365000000</v>
      </c>
      <c r="P22" s="3"/>
      <c r="Q22" s="4">
        <v>149075656</v>
      </c>
      <c r="R22" s="3"/>
      <c r="S22" s="4">
        <f t="shared" si="0"/>
        <v>1215924344</v>
      </c>
    </row>
    <row r="23" spans="1:19">
      <c r="A23" s="1" t="s">
        <v>99</v>
      </c>
      <c r="C23" s="3" t="s">
        <v>211</v>
      </c>
      <c r="D23" s="3"/>
      <c r="E23" s="4">
        <v>26768050</v>
      </c>
      <c r="F23" s="3"/>
      <c r="G23" s="4">
        <v>91</v>
      </c>
      <c r="H23" s="3"/>
      <c r="I23" s="4">
        <v>0</v>
      </c>
      <c r="J23" s="3"/>
      <c r="K23" s="4">
        <v>0</v>
      </c>
      <c r="L23" s="3"/>
      <c r="M23" s="4">
        <v>0</v>
      </c>
      <c r="N23" s="3"/>
      <c r="O23" s="4">
        <v>2435892550</v>
      </c>
      <c r="P23" s="3"/>
      <c r="Q23" s="4">
        <v>229687139</v>
      </c>
      <c r="R23" s="3"/>
      <c r="S23" s="4">
        <f t="shared" si="0"/>
        <v>2206205411</v>
      </c>
    </row>
    <row r="24" spans="1:19">
      <c r="A24" s="1" t="s">
        <v>88</v>
      </c>
      <c r="C24" s="3" t="s">
        <v>212</v>
      </c>
      <c r="D24" s="3"/>
      <c r="E24" s="4">
        <v>19797814</v>
      </c>
      <c r="F24" s="3"/>
      <c r="G24" s="4">
        <v>1030</v>
      </c>
      <c r="H24" s="3"/>
      <c r="I24" s="4">
        <v>0</v>
      </c>
      <c r="J24" s="3"/>
      <c r="K24" s="4">
        <v>0</v>
      </c>
      <c r="L24" s="3"/>
      <c r="M24" s="4">
        <v>0</v>
      </c>
      <c r="N24" s="3"/>
      <c r="O24" s="4">
        <v>20391748420</v>
      </c>
      <c r="P24" s="3"/>
      <c r="Q24" s="4">
        <v>0</v>
      </c>
      <c r="R24" s="3"/>
      <c r="S24" s="4">
        <f t="shared" si="0"/>
        <v>20391748420</v>
      </c>
    </row>
    <row r="25" spans="1:19">
      <c r="A25" s="1" t="s">
        <v>44</v>
      </c>
      <c r="C25" s="3" t="s">
        <v>210</v>
      </c>
      <c r="D25" s="3"/>
      <c r="E25" s="4">
        <v>9859186</v>
      </c>
      <c r="F25" s="3"/>
      <c r="G25" s="4">
        <v>400</v>
      </c>
      <c r="H25" s="3"/>
      <c r="I25" s="4">
        <v>0</v>
      </c>
      <c r="J25" s="3"/>
      <c r="K25" s="4">
        <v>0</v>
      </c>
      <c r="L25" s="3"/>
      <c r="M25" s="4">
        <v>0</v>
      </c>
      <c r="N25" s="3"/>
      <c r="O25" s="4">
        <v>3943674400</v>
      </c>
      <c r="P25" s="3"/>
      <c r="Q25" s="4">
        <v>415632351</v>
      </c>
      <c r="R25" s="3"/>
      <c r="S25" s="4">
        <f t="shared" si="0"/>
        <v>3528042049</v>
      </c>
    </row>
    <row r="26" spans="1:19">
      <c r="A26" s="1" t="s">
        <v>34</v>
      </c>
      <c r="C26" s="3" t="s">
        <v>213</v>
      </c>
      <c r="D26" s="3"/>
      <c r="E26" s="4">
        <v>1822195</v>
      </c>
      <c r="F26" s="3"/>
      <c r="G26" s="4">
        <v>3750</v>
      </c>
      <c r="H26" s="3"/>
      <c r="I26" s="4">
        <v>0</v>
      </c>
      <c r="J26" s="3"/>
      <c r="K26" s="4">
        <v>0</v>
      </c>
      <c r="L26" s="3"/>
      <c r="M26" s="4">
        <v>0</v>
      </c>
      <c r="N26" s="3"/>
      <c r="O26" s="4">
        <v>6833231250</v>
      </c>
      <c r="P26" s="3"/>
      <c r="Q26" s="4">
        <v>0</v>
      </c>
      <c r="R26" s="3"/>
      <c r="S26" s="4">
        <f t="shared" si="0"/>
        <v>6833231250</v>
      </c>
    </row>
    <row r="27" spans="1:19">
      <c r="A27" s="1" t="s">
        <v>103</v>
      </c>
      <c r="C27" s="3" t="s">
        <v>214</v>
      </c>
      <c r="D27" s="3"/>
      <c r="E27" s="4">
        <v>886900</v>
      </c>
      <c r="F27" s="3"/>
      <c r="G27" s="4">
        <v>3840</v>
      </c>
      <c r="H27" s="3"/>
      <c r="I27" s="4">
        <v>0</v>
      </c>
      <c r="J27" s="3"/>
      <c r="K27" s="4">
        <v>0</v>
      </c>
      <c r="L27" s="3"/>
      <c r="M27" s="4">
        <v>0</v>
      </c>
      <c r="N27" s="3"/>
      <c r="O27" s="4">
        <v>3405696000</v>
      </c>
      <c r="P27" s="3"/>
      <c r="Q27" s="4">
        <v>214222213</v>
      </c>
      <c r="R27" s="3"/>
      <c r="S27" s="4">
        <f t="shared" si="0"/>
        <v>3191473787</v>
      </c>
    </row>
    <row r="28" spans="1:19">
      <c r="A28" s="1" t="s">
        <v>71</v>
      </c>
      <c r="C28" s="3" t="s">
        <v>215</v>
      </c>
      <c r="D28" s="3"/>
      <c r="E28" s="4">
        <v>3679080</v>
      </c>
      <c r="F28" s="3"/>
      <c r="G28" s="4">
        <v>3850</v>
      </c>
      <c r="H28" s="3"/>
      <c r="I28" s="4">
        <v>0</v>
      </c>
      <c r="J28" s="3"/>
      <c r="K28" s="4">
        <v>0</v>
      </c>
      <c r="L28" s="3"/>
      <c r="M28" s="4">
        <v>0</v>
      </c>
      <c r="N28" s="3"/>
      <c r="O28" s="4">
        <v>14164458000</v>
      </c>
      <c r="P28" s="3"/>
      <c r="Q28" s="4">
        <v>822452400</v>
      </c>
      <c r="R28" s="3"/>
      <c r="S28" s="4">
        <f t="shared" si="0"/>
        <v>13342005600</v>
      </c>
    </row>
    <row r="29" spans="1:19">
      <c r="A29" s="1" t="s">
        <v>69</v>
      </c>
      <c r="C29" s="3" t="s">
        <v>216</v>
      </c>
      <c r="D29" s="3"/>
      <c r="E29" s="4">
        <v>6711291</v>
      </c>
      <c r="F29" s="3"/>
      <c r="G29" s="4">
        <v>1771</v>
      </c>
      <c r="H29" s="3"/>
      <c r="I29" s="4">
        <v>0</v>
      </c>
      <c r="J29" s="3"/>
      <c r="K29" s="4">
        <v>0</v>
      </c>
      <c r="L29" s="3"/>
      <c r="M29" s="4">
        <v>0</v>
      </c>
      <c r="N29" s="3"/>
      <c r="O29" s="4">
        <v>11885696361</v>
      </c>
      <c r="P29" s="3"/>
      <c r="Q29" s="4">
        <v>469172225</v>
      </c>
      <c r="R29" s="3"/>
      <c r="S29" s="4">
        <f t="shared" si="0"/>
        <v>11416524136</v>
      </c>
    </row>
    <row r="30" spans="1:19">
      <c r="A30" s="1" t="s">
        <v>81</v>
      </c>
      <c r="C30" s="3" t="s">
        <v>217</v>
      </c>
      <c r="D30" s="3"/>
      <c r="E30" s="4">
        <v>6790499</v>
      </c>
      <c r="F30" s="3"/>
      <c r="G30" s="4">
        <v>200</v>
      </c>
      <c r="H30" s="3"/>
      <c r="I30" s="4">
        <v>0</v>
      </c>
      <c r="J30" s="3"/>
      <c r="K30" s="4">
        <v>0</v>
      </c>
      <c r="L30" s="3"/>
      <c r="M30" s="4">
        <v>0</v>
      </c>
      <c r="N30" s="3"/>
      <c r="O30" s="4">
        <v>1358099800</v>
      </c>
      <c r="P30" s="3"/>
      <c r="Q30" s="4">
        <v>0</v>
      </c>
      <c r="R30" s="3"/>
      <c r="S30" s="4">
        <f t="shared" si="0"/>
        <v>1358099800</v>
      </c>
    </row>
    <row r="31" spans="1:19">
      <c r="A31" s="1" t="s">
        <v>70</v>
      </c>
      <c r="C31" s="3" t="s">
        <v>218</v>
      </c>
      <c r="D31" s="3"/>
      <c r="E31" s="4">
        <v>425523</v>
      </c>
      <c r="F31" s="3"/>
      <c r="G31" s="4">
        <v>2000</v>
      </c>
      <c r="H31" s="3"/>
      <c r="I31" s="4">
        <v>0</v>
      </c>
      <c r="J31" s="3"/>
      <c r="K31" s="4">
        <v>0</v>
      </c>
      <c r="L31" s="3"/>
      <c r="M31" s="4">
        <v>0</v>
      </c>
      <c r="N31" s="3"/>
      <c r="O31" s="4">
        <v>851046000</v>
      </c>
      <c r="P31" s="3"/>
      <c r="Q31" s="4">
        <v>0</v>
      </c>
      <c r="R31" s="3"/>
      <c r="S31" s="4">
        <f t="shared" si="0"/>
        <v>851046000</v>
      </c>
    </row>
    <row r="32" spans="1:19">
      <c r="A32" s="1" t="s">
        <v>68</v>
      </c>
      <c r="C32" s="3" t="s">
        <v>219</v>
      </c>
      <c r="D32" s="3"/>
      <c r="E32" s="4">
        <v>6693226</v>
      </c>
      <c r="F32" s="3"/>
      <c r="G32" s="4">
        <v>6130</v>
      </c>
      <c r="H32" s="3"/>
      <c r="I32" s="4">
        <v>0</v>
      </c>
      <c r="J32" s="3"/>
      <c r="K32" s="4">
        <v>0</v>
      </c>
      <c r="L32" s="3"/>
      <c r="M32" s="4">
        <v>0</v>
      </c>
      <c r="N32" s="3"/>
      <c r="O32" s="4">
        <v>41029475380</v>
      </c>
      <c r="P32" s="3"/>
      <c r="Q32" s="4">
        <v>0</v>
      </c>
      <c r="R32" s="3"/>
      <c r="S32" s="4">
        <f t="shared" si="0"/>
        <v>41029475380</v>
      </c>
    </row>
    <row r="33" spans="1:19">
      <c r="A33" s="1" t="s">
        <v>55</v>
      </c>
      <c r="C33" s="3" t="s">
        <v>210</v>
      </c>
      <c r="D33" s="3"/>
      <c r="E33" s="4">
        <v>470000</v>
      </c>
      <c r="F33" s="3"/>
      <c r="G33" s="4">
        <v>61000</v>
      </c>
      <c r="H33" s="3"/>
      <c r="I33" s="4">
        <v>0</v>
      </c>
      <c r="J33" s="3"/>
      <c r="K33" s="4">
        <v>0</v>
      </c>
      <c r="L33" s="3"/>
      <c r="M33" s="4">
        <v>0</v>
      </c>
      <c r="N33" s="3"/>
      <c r="O33" s="4">
        <v>28670000000</v>
      </c>
      <c r="P33" s="3"/>
      <c r="Q33" s="4">
        <v>3021593137</v>
      </c>
      <c r="R33" s="3"/>
      <c r="S33" s="4">
        <f t="shared" si="0"/>
        <v>25648406863</v>
      </c>
    </row>
    <row r="34" spans="1:19">
      <c r="A34" s="1" t="s">
        <v>67</v>
      </c>
      <c r="C34" s="3" t="s">
        <v>220</v>
      </c>
      <c r="D34" s="3"/>
      <c r="E34" s="4">
        <v>10975</v>
      </c>
      <c r="F34" s="3"/>
      <c r="G34" s="4">
        <v>1937</v>
      </c>
      <c r="H34" s="3"/>
      <c r="I34" s="4">
        <v>0</v>
      </c>
      <c r="J34" s="3"/>
      <c r="K34" s="4">
        <v>0</v>
      </c>
      <c r="L34" s="3"/>
      <c r="M34" s="4">
        <v>0</v>
      </c>
      <c r="N34" s="3"/>
      <c r="O34" s="4">
        <v>21258575</v>
      </c>
      <c r="P34" s="3"/>
      <c r="Q34" s="4">
        <v>0</v>
      </c>
      <c r="R34" s="3"/>
      <c r="S34" s="4">
        <f t="shared" si="0"/>
        <v>21258575</v>
      </c>
    </row>
    <row r="35" spans="1:19">
      <c r="A35" s="1" t="s">
        <v>22</v>
      </c>
      <c r="C35" s="3" t="s">
        <v>207</v>
      </c>
      <c r="D35" s="3"/>
      <c r="E35" s="4">
        <v>1766212</v>
      </c>
      <c r="F35" s="3"/>
      <c r="G35" s="4">
        <v>5850</v>
      </c>
      <c r="H35" s="3"/>
      <c r="I35" s="4">
        <v>0</v>
      </c>
      <c r="J35" s="3"/>
      <c r="K35" s="4">
        <v>0</v>
      </c>
      <c r="L35" s="3"/>
      <c r="M35" s="4">
        <v>0</v>
      </c>
      <c r="N35" s="3"/>
      <c r="O35" s="4">
        <v>10332340200</v>
      </c>
      <c r="P35" s="3"/>
      <c r="Q35" s="4">
        <v>0</v>
      </c>
      <c r="R35" s="3"/>
      <c r="S35" s="4">
        <f t="shared" si="0"/>
        <v>10332340200</v>
      </c>
    </row>
    <row r="36" spans="1:19">
      <c r="A36" s="1" t="s">
        <v>20</v>
      </c>
      <c r="C36" s="3" t="s">
        <v>207</v>
      </c>
      <c r="D36" s="3"/>
      <c r="E36" s="4">
        <v>56985301</v>
      </c>
      <c r="F36" s="3"/>
      <c r="G36" s="4">
        <v>650</v>
      </c>
      <c r="H36" s="3"/>
      <c r="I36" s="4">
        <v>0</v>
      </c>
      <c r="J36" s="3"/>
      <c r="K36" s="4">
        <v>0</v>
      </c>
      <c r="L36" s="3"/>
      <c r="M36" s="4">
        <v>0</v>
      </c>
      <c r="N36" s="3"/>
      <c r="O36" s="4">
        <v>37040445650</v>
      </c>
      <c r="P36" s="3"/>
      <c r="Q36" s="4">
        <v>0</v>
      </c>
      <c r="R36" s="3"/>
      <c r="S36" s="4">
        <f t="shared" si="0"/>
        <v>37040445650</v>
      </c>
    </row>
    <row r="37" spans="1:19">
      <c r="A37" s="1" t="s">
        <v>94</v>
      </c>
      <c r="C37" s="3" t="s">
        <v>221</v>
      </c>
      <c r="D37" s="3"/>
      <c r="E37" s="4">
        <v>8908652</v>
      </c>
      <c r="F37" s="3"/>
      <c r="G37" s="4">
        <v>1590</v>
      </c>
      <c r="H37" s="3"/>
      <c r="I37" s="4">
        <v>0</v>
      </c>
      <c r="J37" s="3"/>
      <c r="K37" s="4">
        <v>0</v>
      </c>
      <c r="L37" s="3"/>
      <c r="M37" s="4">
        <v>0</v>
      </c>
      <c r="N37" s="3"/>
      <c r="O37" s="4">
        <v>12764756680</v>
      </c>
      <c r="P37" s="3"/>
      <c r="Q37" s="4">
        <v>0</v>
      </c>
      <c r="R37" s="3"/>
      <c r="S37" s="4">
        <f t="shared" si="0"/>
        <v>12764756680</v>
      </c>
    </row>
    <row r="38" spans="1:19">
      <c r="A38" s="1" t="s">
        <v>86</v>
      </c>
      <c r="C38" s="3" t="s">
        <v>222</v>
      </c>
      <c r="D38" s="3"/>
      <c r="E38" s="4">
        <v>47855680</v>
      </c>
      <c r="F38" s="3"/>
      <c r="G38" s="4">
        <v>1700</v>
      </c>
      <c r="H38" s="3"/>
      <c r="I38" s="4">
        <v>0</v>
      </c>
      <c r="J38" s="3"/>
      <c r="K38" s="4">
        <v>0</v>
      </c>
      <c r="L38" s="3"/>
      <c r="M38" s="4">
        <v>0</v>
      </c>
      <c r="N38" s="3"/>
      <c r="O38" s="4">
        <v>81354656000</v>
      </c>
      <c r="P38" s="3"/>
      <c r="Q38" s="4">
        <v>0</v>
      </c>
      <c r="R38" s="3"/>
      <c r="S38" s="4">
        <f t="shared" si="0"/>
        <v>81354656000</v>
      </c>
    </row>
    <row r="39" spans="1:19">
      <c r="A39" s="1" t="s">
        <v>84</v>
      </c>
      <c r="C39" s="3" t="s">
        <v>210</v>
      </c>
      <c r="D39" s="3"/>
      <c r="E39" s="4">
        <v>90259161</v>
      </c>
      <c r="F39" s="3"/>
      <c r="G39" s="4">
        <v>330</v>
      </c>
      <c r="H39" s="3"/>
      <c r="I39" s="4">
        <v>0</v>
      </c>
      <c r="J39" s="3"/>
      <c r="K39" s="4">
        <v>0</v>
      </c>
      <c r="L39" s="3"/>
      <c r="M39" s="4">
        <v>0</v>
      </c>
      <c r="N39" s="3"/>
      <c r="O39" s="4">
        <v>29785523130</v>
      </c>
      <c r="P39" s="3"/>
      <c r="Q39" s="4">
        <v>0</v>
      </c>
      <c r="R39" s="3"/>
      <c r="S39" s="4">
        <f t="shared" si="0"/>
        <v>29785523130</v>
      </c>
    </row>
    <row r="40" spans="1:19">
      <c r="A40" s="1" t="s">
        <v>100</v>
      </c>
      <c r="C40" s="3" t="s">
        <v>208</v>
      </c>
      <c r="D40" s="3"/>
      <c r="E40" s="4">
        <v>6000000</v>
      </c>
      <c r="F40" s="3"/>
      <c r="G40" s="4">
        <v>2000</v>
      </c>
      <c r="H40" s="3"/>
      <c r="I40" s="4">
        <v>0</v>
      </c>
      <c r="J40" s="3"/>
      <c r="K40" s="4">
        <v>0</v>
      </c>
      <c r="L40" s="3"/>
      <c r="M40" s="4">
        <v>0</v>
      </c>
      <c r="N40" s="3"/>
      <c r="O40" s="4">
        <v>12000000000</v>
      </c>
      <c r="P40" s="3"/>
      <c r="Q40" s="4">
        <v>1118012422</v>
      </c>
      <c r="R40" s="3"/>
      <c r="S40" s="4">
        <f t="shared" si="0"/>
        <v>10881987578</v>
      </c>
    </row>
    <row r="41" spans="1:19">
      <c r="A41" s="1" t="s">
        <v>33</v>
      </c>
      <c r="C41" s="3" t="s">
        <v>223</v>
      </c>
      <c r="D41" s="3"/>
      <c r="E41" s="4">
        <v>1300000</v>
      </c>
      <c r="F41" s="3"/>
      <c r="G41" s="4">
        <v>5000</v>
      </c>
      <c r="H41" s="3"/>
      <c r="I41" s="4">
        <v>0</v>
      </c>
      <c r="J41" s="3"/>
      <c r="K41" s="4">
        <v>0</v>
      </c>
      <c r="L41" s="3"/>
      <c r="M41" s="4">
        <v>0</v>
      </c>
      <c r="N41" s="3"/>
      <c r="O41" s="4">
        <v>6500000000</v>
      </c>
      <c r="P41" s="3"/>
      <c r="Q41" s="4">
        <v>0</v>
      </c>
      <c r="R41" s="3"/>
      <c r="S41" s="4">
        <f t="shared" si="0"/>
        <v>6500000000</v>
      </c>
    </row>
    <row r="42" spans="1:19">
      <c r="A42" s="1" t="s">
        <v>45</v>
      </c>
      <c r="C42" s="3" t="s">
        <v>207</v>
      </c>
      <c r="D42" s="3"/>
      <c r="E42" s="4">
        <v>4000000</v>
      </c>
      <c r="F42" s="3"/>
      <c r="G42" s="4">
        <v>102</v>
      </c>
      <c r="H42" s="3"/>
      <c r="I42" s="4">
        <v>0</v>
      </c>
      <c r="J42" s="3"/>
      <c r="K42" s="4">
        <v>0</v>
      </c>
      <c r="L42" s="3"/>
      <c r="M42" s="4">
        <v>0</v>
      </c>
      <c r="N42" s="3"/>
      <c r="O42" s="4">
        <v>408000000</v>
      </c>
      <c r="P42" s="3"/>
      <c r="Q42" s="4">
        <v>44558877</v>
      </c>
      <c r="R42" s="3"/>
      <c r="S42" s="4">
        <f t="shared" si="0"/>
        <v>363441123</v>
      </c>
    </row>
    <row r="43" spans="1:19">
      <c r="A43" s="1" t="s">
        <v>52</v>
      </c>
      <c r="C43" s="3" t="s">
        <v>217</v>
      </c>
      <c r="D43" s="3"/>
      <c r="E43" s="4">
        <v>2417122</v>
      </c>
      <c r="F43" s="3"/>
      <c r="G43" s="4">
        <v>3530</v>
      </c>
      <c r="H43" s="3"/>
      <c r="I43" s="4">
        <v>0</v>
      </c>
      <c r="J43" s="3"/>
      <c r="K43" s="4">
        <v>0</v>
      </c>
      <c r="L43" s="3"/>
      <c r="M43" s="4">
        <v>0</v>
      </c>
      <c r="N43" s="3"/>
      <c r="O43" s="4">
        <v>8532440660</v>
      </c>
      <c r="P43" s="3"/>
      <c r="Q43" s="4">
        <v>336806868</v>
      </c>
      <c r="R43" s="3"/>
      <c r="S43" s="4">
        <f t="shared" si="0"/>
        <v>8195633792</v>
      </c>
    </row>
    <row r="44" spans="1:19">
      <c r="A44" s="1" t="s">
        <v>15</v>
      </c>
      <c r="C44" s="3" t="s">
        <v>224</v>
      </c>
      <c r="D44" s="3"/>
      <c r="E44" s="4">
        <v>57825722</v>
      </c>
      <c r="F44" s="3"/>
      <c r="G44" s="4">
        <v>20</v>
      </c>
      <c r="H44" s="3"/>
      <c r="I44" s="4">
        <v>0</v>
      </c>
      <c r="J44" s="3"/>
      <c r="K44" s="4">
        <v>0</v>
      </c>
      <c r="L44" s="3"/>
      <c r="M44" s="4">
        <v>0</v>
      </c>
      <c r="N44" s="3"/>
      <c r="O44" s="4">
        <v>1156514440</v>
      </c>
      <c r="P44" s="3"/>
      <c r="Q44" s="4">
        <v>0</v>
      </c>
      <c r="R44" s="3"/>
      <c r="S44" s="4">
        <f t="shared" si="0"/>
        <v>1156514440</v>
      </c>
    </row>
    <row r="45" spans="1:19">
      <c r="A45" s="1" t="s">
        <v>17</v>
      </c>
      <c r="C45" s="3" t="s">
        <v>208</v>
      </c>
      <c r="D45" s="3"/>
      <c r="E45" s="4">
        <v>24077083</v>
      </c>
      <c r="F45" s="3"/>
      <c r="G45" s="4">
        <v>2</v>
      </c>
      <c r="H45" s="3"/>
      <c r="I45" s="4">
        <v>0</v>
      </c>
      <c r="J45" s="3"/>
      <c r="K45" s="4">
        <v>0</v>
      </c>
      <c r="L45" s="3"/>
      <c r="M45" s="4">
        <v>0</v>
      </c>
      <c r="N45" s="3"/>
      <c r="O45" s="4">
        <v>48154166</v>
      </c>
      <c r="P45" s="3"/>
      <c r="Q45" s="4">
        <v>5259058</v>
      </c>
      <c r="R45" s="3"/>
      <c r="S45" s="4">
        <f t="shared" si="0"/>
        <v>42895108</v>
      </c>
    </row>
    <row r="46" spans="1:19">
      <c r="A46" s="1" t="s">
        <v>50</v>
      </c>
      <c r="C46" s="3" t="s">
        <v>225</v>
      </c>
      <c r="D46" s="3"/>
      <c r="E46" s="4">
        <v>21756825</v>
      </c>
      <c r="F46" s="3"/>
      <c r="G46" s="4">
        <v>350</v>
      </c>
      <c r="H46" s="3"/>
      <c r="I46" s="4">
        <v>0</v>
      </c>
      <c r="J46" s="3"/>
      <c r="K46" s="4">
        <v>0</v>
      </c>
      <c r="L46" s="3"/>
      <c r="M46" s="4">
        <v>0</v>
      </c>
      <c r="N46" s="3"/>
      <c r="O46" s="4">
        <v>7614888750</v>
      </c>
      <c r="P46" s="3"/>
      <c r="Q46" s="4">
        <v>71269193</v>
      </c>
      <c r="R46" s="3"/>
      <c r="S46" s="4">
        <f t="shared" si="0"/>
        <v>7543619557</v>
      </c>
    </row>
    <row r="47" spans="1:19">
      <c r="A47" s="1" t="s">
        <v>50</v>
      </c>
      <c r="C47" s="3" t="s">
        <v>226</v>
      </c>
      <c r="D47" s="3"/>
      <c r="E47" s="4">
        <v>27757475</v>
      </c>
      <c r="F47" s="3"/>
      <c r="G47" s="4">
        <v>190</v>
      </c>
      <c r="H47" s="3"/>
      <c r="I47" s="4">
        <v>0</v>
      </c>
      <c r="J47" s="3"/>
      <c r="K47" s="4">
        <v>0</v>
      </c>
      <c r="L47" s="3"/>
      <c r="M47" s="4">
        <v>0</v>
      </c>
      <c r="N47" s="3"/>
      <c r="O47" s="4">
        <v>5273920250</v>
      </c>
      <c r="P47" s="3"/>
      <c r="Q47" s="4">
        <v>0</v>
      </c>
      <c r="R47" s="3"/>
      <c r="S47" s="4">
        <f t="shared" si="0"/>
        <v>5273920250</v>
      </c>
    </row>
    <row r="48" spans="1:19">
      <c r="A48" s="1" t="s">
        <v>24</v>
      </c>
      <c r="C48" s="3" t="s">
        <v>206</v>
      </c>
      <c r="D48" s="3"/>
      <c r="E48" s="4">
        <v>14773018</v>
      </c>
      <c r="F48" s="3"/>
      <c r="G48" s="4">
        <v>1850</v>
      </c>
      <c r="H48" s="3"/>
      <c r="I48" s="4">
        <v>0</v>
      </c>
      <c r="J48" s="3"/>
      <c r="K48" s="4">
        <v>0</v>
      </c>
      <c r="L48" s="3"/>
      <c r="M48" s="4">
        <v>0</v>
      </c>
      <c r="N48" s="3"/>
      <c r="O48" s="4">
        <v>27330083300</v>
      </c>
      <c r="P48" s="3"/>
      <c r="Q48" s="4">
        <v>869923076</v>
      </c>
      <c r="R48" s="3"/>
      <c r="S48" s="4">
        <f t="shared" si="0"/>
        <v>26460160224</v>
      </c>
    </row>
    <row r="49" spans="1:19">
      <c r="A49" s="1" t="s">
        <v>21</v>
      </c>
      <c r="C49" s="3" t="s">
        <v>207</v>
      </c>
      <c r="D49" s="3"/>
      <c r="E49" s="4">
        <v>3572737</v>
      </c>
      <c r="F49" s="3"/>
      <c r="G49" s="4">
        <v>1350</v>
      </c>
      <c r="H49" s="3"/>
      <c r="I49" s="4">
        <v>0</v>
      </c>
      <c r="J49" s="3"/>
      <c r="K49" s="4">
        <v>0</v>
      </c>
      <c r="L49" s="3"/>
      <c r="M49" s="4">
        <v>0</v>
      </c>
      <c r="N49" s="3"/>
      <c r="O49" s="4">
        <v>4823194950</v>
      </c>
      <c r="P49" s="3"/>
      <c r="Q49" s="4">
        <v>103446540</v>
      </c>
      <c r="R49" s="3"/>
      <c r="S49" s="4">
        <f t="shared" si="0"/>
        <v>4719748410</v>
      </c>
    </row>
    <row r="50" spans="1:19">
      <c r="A50" s="1" t="s">
        <v>89</v>
      </c>
      <c r="C50" s="3" t="s">
        <v>227</v>
      </c>
      <c r="D50" s="3"/>
      <c r="E50" s="4">
        <v>5000000</v>
      </c>
      <c r="F50" s="3"/>
      <c r="G50" s="4">
        <v>3530</v>
      </c>
      <c r="H50" s="3"/>
      <c r="I50" s="4">
        <v>0</v>
      </c>
      <c r="J50" s="3"/>
      <c r="K50" s="4">
        <v>0</v>
      </c>
      <c r="L50" s="3"/>
      <c r="M50" s="4">
        <v>0</v>
      </c>
      <c r="N50" s="3"/>
      <c r="O50" s="4">
        <v>17650000000</v>
      </c>
      <c r="P50" s="3"/>
      <c r="Q50" s="4">
        <v>0</v>
      </c>
      <c r="R50" s="3"/>
      <c r="S50" s="4">
        <f t="shared" si="0"/>
        <v>17650000000</v>
      </c>
    </row>
    <row r="51" spans="1:19">
      <c r="A51" s="1" t="s">
        <v>28</v>
      </c>
      <c r="C51" s="3" t="s">
        <v>228</v>
      </c>
      <c r="D51" s="3"/>
      <c r="E51" s="4">
        <v>2521994</v>
      </c>
      <c r="F51" s="3"/>
      <c r="G51" s="4">
        <v>13500</v>
      </c>
      <c r="H51" s="3"/>
      <c r="I51" s="4">
        <v>0</v>
      </c>
      <c r="J51" s="3"/>
      <c r="K51" s="4">
        <v>0</v>
      </c>
      <c r="L51" s="3"/>
      <c r="M51" s="4">
        <v>0</v>
      </c>
      <c r="N51" s="3"/>
      <c r="O51" s="4">
        <v>34046919000</v>
      </c>
      <c r="P51" s="3"/>
      <c r="Q51" s="4">
        <v>0</v>
      </c>
      <c r="R51" s="3"/>
      <c r="S51" s="4">
        <f t="shared" si="0"/>
        <v>34046919000</v>
      </c>
    </row>
    <row r="52" spans="1:19">
      <c r="A52" s="1" t="s">
        <v>229</v>
      </c>
      <c r="C52" s="3" t="s">
        <v>230</v>
      </c>
      <c r="D52" s="3"/>
      <c r="E52" s="4">
        <v>223321</v>
      </c>
      <c r="F52" s="3"/>
      <c r="G52" s="4">
        <v>5700</v>
      </c>
      <c r="H52" s="3"/>
      <c r="I52" s="4">
        <v>0</v>
      </c>
      <c r="J52" s="3"/>
      <c r="K52" s="4">
        <v>0</v>
      </c>
      <c r="L52" s="3"/>
      <c r="M52" s="4">
        <v>0</v>
      </c>
      <c r="N52" s="3"/>
      <c r="O52" s="4">
        <v>1272929700</v>
      </c>
      <c r="P52" s="3"/>
      <c r="Q52" s="4">
        <v>0</v>
      </c>
      <c r="R52" s="3"/>
      <c r="S52" s="4">
        <f t="shared" si="0"/>
        <v>1272929700</v>
      </c>
    </row>
    <row r="53" spans="1:19">
      <c r="A53" s="1" t="s">
        <v>30</v>
      </c>
      <c r="C53" s="3" t="s">
        <v>221</v>
      </c>
      <c r="D53" s="3"/>
      <c r="E53" s="4">
        <v>300000</v>
      </c>
      <c r="F53" s="3"/>
      <c r="G53" s="4">
        <v>9000</v>
      </c>
      <c r="H53" s="3"/>
      <c r="I53" s="4">
        <v>0</v>
      </c>
      <c r="J53" s="3"/>
      <c r="K53" s="4">
        <v>0</v>
      </c>
      <c r="L53" s="3"/>
      <c r="M53" s="4">
        <v>0</v>
      </c>
      <c r="N53" s="3"/>
      <c r="O53" s="4">
        <v>2700000000</v>
      </c>
      <c r="P53" s="3"/>
      <c r="Q53" s="4">
        <v>0</v>
      </c>
      <c r="R53" s="3"/>
      <c r="S53" s="4">
        <f t="shared" si="0"/>
        <v>2700000000</v>
      </c>
    </row>
    <row r="54" spans="1:19">
      <c r="A54" s="1" t="s">
        <v>97</v>
      </c>
      <c r="C54" s="3" t="s">
        <v>231</v>
      </c>
      <c r="D54" s="3"/>
      <c r="E54" s="4">
        <v>4674527</v>
      </c>
      <c r="F54" s="3"/>
      <c r="G54" s="4">
        <v>2200</v>
      </c>
      <c r="H54" s="3"/>
      <c r="I54" s="4">
        <v>0</v>
      </c>
      <c r="J54" s="3"/>
      <c r="K54" s="4">
        <v>0</v>
      </c>
      <c r="L54" s="3"/>
      <c r="M54" s="4">
        <v>0</v>
      </c>
      <c r="N54" s="3"/>
      <c r="O54" s="4">
        <v>10283959400</v>
      </c>
      <c r="P54" s="3"/>
      <c r="Q54" s="4">
        <v>1072560183</v>
      </c>
      <c r="R54" s="3"/>
      <c r="S54" s="4">
        <f t="shared" si="0"/>
        <v>9211399217</v>
      </c>
    </row>
    <row r="55" spans="1:19">
      <c r="A55" s="1" t="s">
        <v>96</v>
      </c>
      <c r="C55" s="3" t="s">
        <v>232</v>
      </c>
      <c r="D55" s="3"/>
      <c r="E55" s="4">
        <v>3968114</v>
      </c>
      <c r="F55" s="3"/>
      <c r="G55" s="4">
        <v>7650</v>
      </c>
      <c r="H55" s="3"/>
      <c r="I55" s="4">
        <v>0</v>
      </c>
      <c r="J55" s="3"/>
      <c r="K55" s="4">
        <v>0</v>
      </c>
      <c r="L55" s="3"/>
      <c r="M55" s="4">
        <v>0</v>
      </c>
      <c r="N55" s="3"/>
      <c r="O55" s="4">
        <v>30356072100</v>
      </c>
      <c r="P55" s="3"/>
      <c r="Q55" s="4">
        <v>288320902</v>
      </c>
      <c r="R55" s="3"/>
      <c r="S55" s="4">
        <f t="shared" si="0"/>
        <v>30067751198</v>
      </c>
    </row>
    <row r="56" spans="1:19">
      <c r="A56" s="1" t="s">
        <v>73</v>
      </c>
      <c r="C56" s="3" t="s">
        <v>233</v>
      </c>
      <c r="D56" s="3"/>
      <c r="E56" s="4">
        <v>10860001</v>
      </c>
      <c r="F56" s="3"/>
      <c r="G56" s="4">
        <v>590</v>
      </c>
      <c r="H56" s="3"/>
      <c r="I56" s="4">
        <v>0</v>
      </c>
      <c r="J56" s="3"/>
      <c r="K56" s="4">
        <v>0</v>
      </c>
      <c r="L56" s="3"/>
      <c r="M56" s="4">
        <v>0</v>
      </c>
      <c r="N56" s="3"/>
      <c r="O56" s="4">
        <v>6407400590</v>
      </c>
      <c r="P56" s="3"/>
      <c r="Q56" s="4">
        <v>129008066</v>
      </c>
      <c r="R56" s="3"/>
      <c r="S56" s="4">
        <f t="shared" si="0"/>
        <v>6278392524</v>
      </c>
    </row>
    <row r="57" spans="1:19">
      <c r="A57" s="1" t="s">
        <v>76</v>
      </c>
      <c r="C57" s="3" t="s">
        <v>234</v>
      </c>
      <c r="D57" s="3"/>
      <c r="E57" s="4">
        <v>2500000</v>
      </c>
      <c r="F57" s="3"/>
      <c r="G57" s="4">
        <v>1220</v>
      </c>
      <c r="H57" s="3"/>
      <c r="I57" s="4">
        <v>0</v>
      </c>
      <c r="J57" s="3"/>
      <c r="K57" s="4">
        <v>0</v>
      </c>
      <c r="L57" s="3"/>
      <c r="M57" s="4">
        <v>0</v>
      </c>
      <c r="N57" s="3"/>
      <c r="O57" s="4">
        <v>3050000000</v>
      </c>
      <c r="P57" s="3"/>
      <c r="Q57" s="4">
        <v>175242092</v>
      </c>
      <c r="R57" s="3"/>
      <c r="S57" s="4">
        <f t="shared" si="0"/>
        <v>2874757908</v>
      </c>
    </row>
    <row r="58" spans="1:19">
      <c r="A58" s="1" t="s">
        <v>72</v>
      </c>
      <c r="C58" s="3" t="s">
        <v>215</v>
      </c>
      <c r="D58" s="3"/>
      <c r="E58" s="4">
        <v>10065086</v>
      </c>
      <c r="F58" s="3"/>
      <c r="G58" s="4">
        <v>1200</v>
      </c>
      <c r="H58" s="3"/>
      <c r="I58" s="4">
        <v>0</v>
      </c>
      <c r="J58" s="3"/>
      <c r="K58" s="4">
        <v>0</v>
      </c>
      <c r="L58" s="3"/>
      <c r="M58" s="4">
        <v>0</v>
      </c>
      <c r="N58" s="3"/>
      <c r="O58" s="4">
        <v>12078103200</v>
      </c>
      <c r="P58" s="3"/>
      <c r="Q58" s="4">
        <v>0</v>
      </c>
      <c r="R58" s="3"/>
      <c r="S58" s="4">
        <f t="shared" si="0"/>
        <v>12078103200</v>
      </c>
    </row>
    <row r="59" spans="1:19">
      <c r="A59" s="1" t="s">
        <v>74</v>
      </c>
      <c r="C59" s="3" t="s">
        <v>235</v>
      </c>
      <c r="D59" s="3"/>
      <c r="E59" s="4">
        <v>18922500</v>
      </c>
      <c r="F59" s="3"/>
      <c r="G59" s="4">
        <v>85</v>
      </c>
      <c r="H59" s="3"/>
      <c r="I59" s="4">
        <v>0</v>
      </c>
      <c r="J59" s="3"/>
      <c r="K59" s="4">
        <v>0</v>
      </c>
      <c r="L59" s="3"/>
      <c r="M59" s="4">
        <v>0</v>
      </c>
      <c r="N59" s="3"/>
      <c r="O59" s="4">
        <v>1608412500</v>
      </c>
      <c r="P59" s="3"/>
      <c r="Q59" s="4">
        <v>109827784</v>
      </c>
      <c r="R59" s="3"/>
      <c r="S59" s="4">
        <f t="shared" si="0"/>
        <v>1498584716</v>
      </c>
    </row>
    <row r="60" spans="1:19">
      <c r="A60" s="1" t="s">
        <v>25</v>
      </c>
      <c r="C60" s="3" t="s">
        <v>231</v>
      </c>
      <c r="D60" s="3"/>
      <c r="E60" s="4">
        <v>1800000</v>
      </c>
      <c r="F60" s="3"/>
      <c r="G60" s="4">
        <v>11000</v>
      </c>
      <c r="H60" s="3"/>
      <c r="I60" s="4">
        <v>0</v>
      </c>
      <c r="J60" s="3"/>
      <c r="K60" s="4">
        <v>0</v>
      </c>
      <c r="L60" s="3"/>
      <c r="M60" s="4">
        <v>0</v>
      </c>
      <c r="N60" s="3"/>
      <c r="O60" s="4">
        <v>19800000000</v>
      </c>
      <c r="P60" s="3"/>
      <c r="Q60" s="4">
        <v>0</v>
      </c>
      <c r="R60" s="3"/>
      <c r="S60" s="4">
        <f t="shared" si="0"/>
        <v>19800000000</v>
      </c>
    </row>
    <row r="61" spans="1:19">
      <c r="A61" s="1" t="s">
        <v>82</v>
      </c>
      <c r="C61" s="3" t="s">
        <v>223</v>
      </c>
      <c r="D61" s="3"/>
      <c r="E61" s="4">
        <v>5790807</v>
      </c>
      <c r="F61" s="3"/>
      <c r="G61" s="4">
        <v>685</v>
      </c>
      <c r="H61" s="3"/>
      <c r="I61" s="4">
        <v>0</v>
      </c>
      <c r="J61" s="3"/>
      <c r="K61" s="4">
        <v>0</v>
      </c>
      <c r="L61" s="3"/>
      <c r="M61" s="4">
        <v>0</v>
      </c>
      <c r="N61" s="3"/>
      <c r="O61" s="4">
        <v>3966702795</v>
      </c>
      <c r="P61" s="3"/>
      <c r="Q61" s="4">
        <v>0</v>
      </c>
      <c r="R61" s="3"/>
      <c r="S61" s="4">
        <f t="shared" si="0"/>
        <v>3966702795</v>
      </c>
    </row>
    <row r="62" spans="1:19">
      <c r="A62" s="1" t="s">
        <v>91</v>
      </c>
      <c r="C62" s="3" t="s">
        <v>223</v>
      </c>
      <c r="D62" s="3"/>
      <c r="E62" s="4">
        <v>13900000</v>
      </c>
      <c r="F62" s="3"/>
      <c r="G62" s="4">
        <v>6500</v>
      </c>
      <c r="H62" s="3"/>
      <c r="I62" s="4">
        <v>0</v>
      </c>
      <c r="J62" s="3"/>
      <c r="K62" s="4">
        <v>0</v>
      </c>
      <c r="L62" s="3"/>
      <c r="M62" s="4">
        <v>0</v>
      </c>
      <c r="N62" s="3"/>
      <c r="O62" s="4">
        <v>90350000000</v>
      </c>
      <c r="P62" s="3"/>
      <c r="Q62" s="4">
        <v>0</v>
      </c>
      <c r="R62" s="3"/>
      <c r="S62" s="4">
        <f t="shared" si="0"/>
        <v>90350000000</v>
      </c>
    </row>
    <row r="63" spans="1:19">
      <c r="A63" s="1" t="s">
        <v>80</v>
      </c>
      <c r="C63" s="3" t="s">
        <v>207</v>
      </c>
      <c r="D63" s="3"/>
      <c r="E63" s="4">
        <v>15580119</v>
      </c>
      <c r="F63" s="3"/>
      <c r="G63" s="4">
        <v>4350</v>
      </c>
      <c r="H63" s="3"/>
      <c r="I63" s="4">
        <v>0</v>
      </c>
      <c r="J63" s="3"/>
      <c r="K63" s="4">
        <v>0</v>
      </c>
      <c r="L63" s="3"/>
      <c r="M63" s="4">
        <v>0</v>
      </c>
      <c r="N63" s="3"/>
      <c r="O63" s="4">
        <v>67773517650</v>
      </c>
      <c r="P63" s="3"/>
      <c r="Q63" s="4">
        <v>7401744759</v>
      </c>
      <c r="R63" s="3"/>
      <c r="S63" s="4">
        <f t="shared" si="0"/>
        <v>60371772891</v>
      </c>
    </row>
    <row r="64" spans="1:19">
      <c r="A64" s="1" t="s">
        <v>87</v>
      </c>
      <c r="C64" s="3" t="s">
        <v>236</v>
      </c>
      <c r="D64" s="3"/>
      <c r="E64" s="4">
        <v>25821452</v>
      </c>
      <c r="F64" s="3"/>
      <c r="G64" s="4">
        <v>20</v>
      </c>
      <c r="H64" s="3"/>
      <c r="I64" s="4">
        <v>516429040</v>
      </c>
      <c r="J64" s="3"/>
      <c r="K64" s="4">
        <v>69224770</v>
      </c>
      <c r="L64" s="3"/>
      <c r="M64" s="4">
        <f>I64-K64</f>
        <v>447204270</v>
      </c>
      <c r="N64" s="3"/>
      <c r="O64" s="4">
        <v>516435293</v>
      </c>
      <c r="P64" s="3"/>
      <c r="Q64" s="4">
        <v>69224770</v>
      </c>
      <c r="R64" s="3"/>
      <c r="S64" s="4">
        <f t="shared" si="0"/>
        <v>447210523</v>
      </c>
    </row>
    <row r="65" spans="1:19">
      <c r="A65" s="1" t="s">
        <v>23</v>
      </c>
      <c r="C65" s="3" t="s">
        <v>207</v>
      </c>
      <c r="D65" s="3"/>
      <c r="E65" s="4">
        <v>25973520</v>
      </c>
      <c r="F65" s="3"/>
      <c r="G65" s="4">
        <v>230</v>
      </c>
      <c r="H65" s="3"/>
      <c r="I65" s="4">
        <v>0</v>
      </c>
      <c r="J65" s="3"/>
      <c r="K65" s="4">
        <v>0</v>
      </c>
      <c r="L65" s="3"/>
      <c r="M65" s="4">
        <f t="shared" ref="M65:M84" si="1">I65-K65</f>
        <v>0</v>
      </c>
      <c r="N65" s="3"/>
      <c r="O65" s="4">
        <v>5973909600</v>
      </c>
      <c r="P65" s="3"/>
      <c r="Q65" s="4">
        <v>0</v>
      </c>
      <c r="R65" s="3"/>
      <c r="S65" s="4">
        <f t="shared" si="0"/>
        <v>5973909600</v>
      </c>
    </row>
    <row r="66" spans="1:19">
      <c r="A66" s="1" t="s">
        <v>27</v>
      </c>
      <c r="C66" s="3" t="s">
        <v>224</v>
      </c>
      <c r="D66" s="3"/>
      <c r="E66" s="4">
        <v>79023120</v>
      </c>
      <c r="F66" s="3"/>
      <c r="G66" s="4">
        <v>270</v>
      </c>
      <c r="H66" s="3"/>
      <c r="I66" s="4">
        <v>0</v>
      </c>
      <c r="J66" s="3"/>
      <c r="K66" s="4">
        <v>0</v>
      </c>
      <c r="L66" s="3"/>
      <c r="M66" s="4">
        <f t="shared" si="1"/>
        <v>0</v>
      </c>
      <c r="N66" s="3"/>
      <c r="O66" s="4">
        <v>21336242400</v>
      </c>
      <c r="P66" s="3"/>
      <c r="Q66" s="4">
        <v>0</v>
      </c>
      <c r="R66" s="3"/>
      <c r="S66" s="4">
        <f t="shared" si="0"/>
        <v>21336242400</v>
      </c>
    </row>
    <row r="67" spans="1:19">
      <c r="A67" s="1" t="s">
        <v>38</v>
      </c>
      <c r="C67" s="3" t="s">
        <v>237</v>
      </c>
      <c r="D67" s="3"/>
      <c r="E67" s="4">
        <v>5299999</v>
      </c>
      <c r="F67" s="3"/>
      <c r="G67" s="4">
        <v>800</v>
      </c>
      <c r="H67" s="3"/>
      <c r="I67" s="4">
        <v>0</v>
      </c>
      <c r="J67" s="3"/>
      <c r="K67" s="4">
        <v>0</v>
      </c>
      <c r="L67" s="3"/>
      <c r="M67" s="4">
        <f t="shared" si="1"/>
        <v>0</v>
      </c>
      <c r="N67" s="3"/>
      <c r="O67" s="4">
        <v>4239999200</v>
      </c>
      <c r="P67" s="3"/>
      <c r="Q67" s="4">
        <v>0</v>
      </c>
      <c r="R67" s="3"/>
      <c r="S67" s="4">
        <f t="shared" si="0"/>
        <v>4239999200</v>
      </c>
    </row>
    <row r="68" spans="1:19">
      <c r="A68" s="1" t="s">
        <v>39</v>
      </c>
      <c r="C68" s="3" t="s">
        <v>219</v>
      </c>
      <c r="D68" s="3"/>
      <c r="E68" s="4">
        <v>12043628</v>
      </c>
      <c r="F68" s="3"/>
      <c r="G68" s="4">
        <v>650</v>
      </c>
      <c r="H68" s="3"/>
      <c r="I68" s="4">
        <v>0</v>
      </c>
      <c r="J68" s="3"/>
      <c r="K68" s="4">
        <v>0</v>
      </c>
      <c r="L68" s="3"/>
      <c r="M68" s="4">
        <f t="shared" si="1"/>
        <v>0</v>
      </c>
      <c r="N68" s="3"/>
      <c r="O68" s="4">
        <v>7828361289</v>
      </c>
      <c r="P68" s="3"/>
      <c r="Q68" s="4">
        <v>472262407</v>
      </c>
      <c r="R68" s="3"/>
      <c r="S68" s="4">
        <f t="shared" si="0"/>
        <v>7356098882</v>
      </c>
    </row>
    <row r="69" spans="1:19">
      <c r="A69" s="1" t="s">
        <v>79</v>
      </c>
      <c r="C69" s="3" t="s">
        <v>238</v>
      </c>
      <c r="D69" s="3"/>
      <c r="E69" s="4">
        <v>7603171</v>
      </c>
      <c r="F69" s="3"/>
      <c r="G69" s="4">
        <v>100</v>
      </c>
      <c r="H69" s="3"/>
      <c r="I69" s="4">
        <v>0</v>
      </c>
      <c r="J69" s="3"/>
      <c r="K69" s="4">
        <v>0</v>
      </c>
      <c r="L69" s="3"/>
      <c r="M69" s="4">
        <f t="shared" si="1"/>
        <v>0</v>
      </c>
      <c r="N69" s="3"/>
      <c r="O69" s="4">
        <v>760317100</v>
      </c>
      <c r="P69" s="3"/>
      <c r="Q69" s="4">
        <v>0</v>
      </c>
      <c r="R69" s="3"/>
      <c r="S69" s="4">
        <f t="shared" si="0"/>
        <v>760317100</v>
      </c>
    </row>
    <row r="70" spans="1:19">
      <c r="A70" s="1" t="s">
        <v>32</v>
      </c>
      <c r="C70" s="3" t="s">
        <v>210</v>
      </c>
      <c r="D70" s="3"/>
      <c r="E70" s="4">
        <v>1721589</v>
      </c>
      <c r="F70" s="3"/>
      <c r="G70" s="4">
        <v>14000</v>
      </c>
      <c r="H70" s="3"/>
      <c r="I70" s="4">
        <v>0</v>
      </c>
      <c r="J70" s="3"/>
      <c r="K70" s="4">
        <v>0</v>
      </c>
      <c r="L70" s="3"/>
      <c r="M70" s="4">
        <f t="shared" si="1"/>
        <v>0</v>
      </c>
      <c r="N70" s="3"/>
      <c r="O70" s="4">
        <v>24102246000</v>
      </c>
      <c r="P70" s="3"/>
      <c r="Q70" s="4">
        <v>0</v>
      </c>
      <c r="R70" s="3"/>
      <c r="S70" s="4">
        <f t="shared" si="0"/>
        <v>24102246000</v>
      </c>
    </row>
    <row r="71" spans="1:19">
      <c r="A71" s="1" t="s">
        <v>36</v>
      </c>
      <c r="C71" s="3" t="s">
        <v>217</v>
      </c>
      <c r="D71" s="3"/>
      <c r="E71" s="4">
        <v>519932</v>
      </c>
      <c r="F71" s="3"/>
      <c r="G71" s="4">
        <v>24750</v>
      </c>
      <c r="H71" s="3"/>
      <c r="I71" s="4">
        <v>0</v>
      </c>
      <c r="J71" s="3"/>
      <c r="K71" s="4">
        <v>0</v>
      </c>
      <c r="L71" s="3"/>
      <c r="M71" s="4">
        <f t="shared" si="1"/>
        <v>0</v>
      </c>
      <c r="N71" s="3"/>
      <c r="O71" s="4">
        <v>12868317000</v>
      </c>
      <c r="P71" s="3"/>
      <c r="Q71" s="4">
        <v>0</v>
      </c>
      <c r="R71" s="3"/>
      <c r="S71" s="4">
        <f t="shared" si="0"/>
        <v>12868317000</v>
      </c>
    </row>
    <row r="72" spans="1:19">
      <c r="A72" s="1" t="s">
        <v>56</v>
      </c>
      <c r="C72" s="3" t="s">
        <v>239</v>
      </c>
      <c r="D72" s="3"/>
      <c r="E72" s="4">
        <v>8868106</v>
      </c>
      <c r="F72" s="3"/>
      <c r="G72" s="4">
        <v>2</v>
      </c>
      <c r="H72" s="3"/>
      <c r="I72" s="4">
        <v>0</v>
      </c>
      <c r="J72" s="3"/>
      <c r="K72" s="4">
        <v>0</v>
      </c>
      <c r="L72" s="3"/>
      <c r="M72" s="4">
        <f t="shared" si="1"/>
        <v>0</v>
      </c>
      <c r="N72" s="3"/>
      <c r="O72" s="4">
        <v>17736212</v>
      </c>
      <c r="P72" s="3"/>
      <c r="Q72" s="4">
        <v>564548</v>
      </c>
      <c r="R72" s="3"/>
      <c r="S72" s="4">
        <f t="shared" si="0"/>
        <v>17171664</v>
      </c>
    </row>
    <row r="73" spans="1:19">
      <c r="A73" s="1" t="s">
        <v>35</v>
      </c>
      <c r="C73" s="3" t="s">
        <v>240</v>
      </c>
      <c r="D73" s="3"/>
      <c r="E73" s="4">
        <v>1750968</v>
      </c>
      <c r="F73" s="3"/>
      <c r="G73" s="4">
        <v>3910</v>
      </c>
      <c r="H73" s="3"/>
      <c r="I73" s="4">
        <v>0</v>
      </c>
      <c r="J73" s="3"/>
      <c r="K73" s="4">
        <v>0</v>
      </c>
      <c r="L73" s="3"/>
      <c r="M73" s="4">
        <f t="shared" si="1"/>
        <v>0</v>
      </c>
      <c r="N73" s="3"/>
      <c r="O73" s="4">
        <v>6846284880</v>
      </c>
      <c r="P73" s="3"/>
      <c r="Q73" s="4">
        <v>280831464</v>
      </c>
      <c r="R73" s="3"/>
      <c r="S73" s="4">
        <f t="shared" ref="S73:S86" si="2">O73-Q73</f>
        <v>6565453416</v>
      </c>
    </row>
    <row r="74" spans="1:19">
      <c r="A74" s="1" t="s">
        <v>78</v>
      </c>
      <c r="C74" s="3" t="s">
        <v>241</v>
      </c>
      <c r="D74" s="3"/>
      <c r="E74" s="4">
        <v>328467</v>
      </c>
      <c r="F74" s="3"/>
      <c r="G74" s="4">
        <v>2150</v>
      </c>
      <c r="H74" s="3"/>
      <c r="I74" s="4">
        <v>0</v>
      </c>
      <c r="J74" s="3"/>
      <c r="K74" s="4">
        <v>0</v>
      </c>
      <c r="L74" s="3"/>
      <c r="M74" s="4">
        <f t="shared" si="1"/>
        <v>0</v>
      </c>
      <c r="N74" s="3"/>
      <c r="O74" s="4">
        <v>706204050</v>
      </c>
      <c r="P74" s="3"/>
      <c r="Q74" s="4">
        <v>85458768</v>
      </c>
      <c r="R74" s="3"/>
      <c r="S74" s="4">
        <f t="shared" si="2"/>
        <v>620745282</v>
      </c>
    </row>
    <row r="75" spans="1:19">
      <c r="A75" s="1" t="s">
        <v>66</v>
      </c>
      <c r="C75" s="3" t="s">
        <v>242</v>
      </c>
      <c r="D75" s="3"/>
      <c r="E75" s="4">
        <v>3053095</v>
      </c>
      <c r="F75" s="3"/>
      <c r="G75" s="4">
        <v>7554</v>
      </c>
      <c r="H75" s="3"/>
      <c r="I75" s="4">
        <v>0</v>
      </c>
      <c r="J75" s="3"/>
      <c r="K75" s="4">
        <v>0</v>
      </c>
      <c r="L75" s="3"/>
      <c r="M75" s="4">
        <f t="shared" si="1"/>
        <v>0</v>
      </c>
      <c r="N75" s="3"/>
      <c r="O75" s="4">
        <v>23063079630</v>
      </c>
      <c r="P75" s="3"/>
      <c r="Q75" s="4">
        <v>0</v>
      </c>
      <c r="R75" s="3"/>
      <c r="S75" s="4">
        <f t="shared" si="2"/>
        <v>23063079630</v>
      </c>
    </row>
    <row r="76" spans="1:19">
      <c r="A76" s="1" t="s">
        <v>243</v>
      </c>
      <c r="C76" s="3" t="s">
        <v>244</v>
      </c>
      <c r="D76" s="3"/>
      <c r="E76" s="4">
        <v>81785</v>
      </c>
      <c r="F76" s="3"/>
      <c r="G76" s="4">
        <v>350</v>
      </c>
      <c r="H76" s="3"/>
      <c r="I76" s="4">
        <v>0</v>
      </c>
      <c r="J76" s="3"/>
      <c r="K76" s="4">
        <v>0</v>
      </c>
      <c r="L76" s="3"/>
      <c r="M76" s="4">
        <f t="shared" si="1"/>
        <v>0</v>
      </c>
      <c r="N76" s="3"/>
      <c r="O76" s="4">
        <v>28624750</v>
      </c>
      <c r="P76" s="3"/>
      <c r="Q76" s="4">
        <v>2022500</v>
      </c>
      <c r="R76" s="3"/>
      <c r="S76" s="4">
        <f t="shared" si="2"/>
        <v>26602250</v>
      </c>
    </row>
    <row r="77" spans="1:19">
      <c r="A77" s="1" t="s">
        <v>29</v>
      </c>
      <c r="C77" s="3" t="s">
        <v>245</v>
      </c>
      <c r="D77" s="3"/>
      <c r="E77" s="4">
        <v>18989479</v>
      </c>
      <c r="F77" s="3"/>
      <c r="G77" s="4">
        <v>1250</v>
      </c>
      <c r="H77" s="3"/>
      <c r="I77" s="4">
        <v>0</v>
      </c>
      <c r="J77" s="3"/>
      <c r="K77" s="4">
        <v>0</v>
      </c>
      <c r="L77" s="3"/>
      <c r="M77" s="4">
        <f t="shared" si="1"/>
        <v>0</v>
      </c>
      <c r="N77" s="3"/>
      <c r="O77" s="4">
        <v>23736848750</v>
      </c>
      <c r="P77" s="3"/>
      <c r="Q77" s="4">
        <v>0</v>
      </c>
      <c r="R77" s="3"/>
      <c r="S77" s="4">
        <f t="shared" si="2"/>
        <v>23736848750</v>
      </c>
    </row>
    <row r="78" spans="1:19">
      <c r="A78" s="1" t="s">
        <v>37</v>
      </c>
      <c r="C78" s="3" t="s">
        <v>246</v>
      </c>
      <c r="D78" s="3"/>
      <c r="E78" s="4">
        <v>2661735</v>
      </c>
      <c r="F78" s="3"/>
      <c r="G78" s="4">
        <v>9400</v>
      </c>
      <c r="H78" s="3"/>
      <c r="I78" s="4">
        <v>0</v>
      </c>
      <c r="J78" s="3"/>
      <c r="K78" s="4">
        <v>0</v>
      </c>
      <c r="L78" s="3"/>
      <c r="M78" s="4">
        <f t="shared" si="1"/>
        <v>0</v>
      </c>
      <c r="N78" s="3"/>
      <c r="O78" s="4">
        <v>25020309000</v>
      </c>
      <c r="P78" s="3"/>
      <c r="Q78" s="4">
        <v>0</v>
      </c>
      <c r="R78" s="3"/>
      <c r="S78" s="4">
        <f t="shared" si="2"/>
        <v>25020309000</v>
      </c>
    </row>
    <row r="79" spans="1:19">
      <c r="A79" s="1" t="s">
        <v>59</v>
      </c>
      <c r="C79" s="3" t="s">
        <v>236</v>
      </c>
      <c r="D79" s="3"/>
      <c r="E79" s="4">
        <v>14006000</v>
      </c>
      <c r="F79" s="3"/>
      <c r="G79" s="4">
        <v>955</v>
      </c>
      <c r="H79" s="3"/>
      <c r="I79" s="4">
        <v>13375730000</v>
      </c>
      <c r="J79" s="3"/>
      <c r="K79" s="4">
        <v>1792950759</v>
      </c>
      <c r="L79" s="3"/>
      <c r="M79" s="4">
        <f t="shared" si="1"/>
        <v>11582779241</v>
      </c>
      <c r="N79" s="3"/>
      <c r="O79" s="4">
        <v>13375730000</v>
      </c>
      <c r="P79" s="3"/>
      <c r="Q79" s="4">
        <v>1792950759</v>
      </c>
      <c r="R79" s="3"/>
      <c r="S79" s="4">
        <f t="shared" si="2"/>
        <v>11582779241</v>
      </c>
    </row>
    <row r="80" spans="1:19">
      <c r="A80" s="1" t="s">
        <v>26</v>
      </c>
      <c r="C80" s="3" t="s">
        <v>200</v>
      </c>
      <c r="D80" s="3"/>
      <c r="E80" s="4">
        <v>980000</v>
      </c>
      <c r="F80" s="3"/>
      <c r="G80" s="4">
        <v>10000</v>
      </c>
      <c r="H80" s="3"/>
      <c r="I80" s="4">
        <v>0</v>
      </c>
      <c r="J80" s="3"/>
      <c r="K80" s="4">
        <v>0</v>
      </c>
      <c r="L80" s="3"/>
      <c r="M80" s="4">
        <f t="shared" si="1"/>
        <v>0</v>
      </c>
      <c r="N80" s="3"/>
      <c r="O80" s="4">
        <v>9800000000</v>
      </c>
      <c r="P80" s="3"/>
      <c r="Q80" s="4">
        <v>0</v>
      </c>
      <c r="R80" s="3"/>
      <c r="S80" s="4">
        <f t="shared" si="2"/>
        <v>9800000000</v>
      </c>
    </row>
    <row r="81" spans="1:19">
      <c r="A81" s="1" t="s">
        <v>31</v>
      </c>
      <c r="C81" s="3" t="s">
        <v>247</v>
      </c>
      <c r="D81" s="3"/>
      <c r="E81" s="4">
        <v>600000</v>
      </c>
      <c r="F81" s="3"/>
      <c r="G81" s="4">
        <v>13600</v>
      </c>
      <c r="H81" s="3"/>
      <c r="I81" s="4">
        <v>0</v>
      </c>
      <c r="J81" s="3"/>
      <c r="K81" s="4">
        <v>0</v>
      </c>
      <c r="L81" s="3"/>
      <c r="M81" s="4">
        <f t="shared" si="1"/>
        <v>0</v>
      </c>
      <c r="N81" s="3"/>
      <c r="O81" s="4">
        <v>8160000000</v>
      </c>
      <c r="P81" s="3"/>
      <c r="Q81" s="4">
        <v>0</v>
      </c>
      <c r="R81" s="3"/>
      <c r="S81" s="4">
        <f t="shared" si="2"/>
        <v>8160000000</v>
      </c>
    </row>
    <row r="82" spans="1:19">
      <c r="A82" s="1" t="s">
        <v>51</v>
      </c>
      <c r="C82" s="3" t="s">
        <v>248</v>
      </c>
      <c r="D82" s="3"/>
      <c r="E82" s="4">
        <v>9791400</v>
      </c>
      <c r="F82" s="3"/>
      <c r="G82" s="4">
        <v>80</v>
      </c>
      <c r="H82" s="3"/>
      <c r="I82" s="4">
        <v>0</v>
      </c>
      <c r="J82" s="3"/>
      <c r="K82" s="4">
        <v>0</v>
      </c>
      <c r="L82" s="3"/>
      <c r="M82" s="4">
        <f t="shared" si="1"/>
        <v>0</v>
      </c>
      <c r="N82" s="3"/>
      <c r="O82" s="4">
        <v>783312000</v>
      </c>
      <c r="P82" s="3"/>
      <c r="Q82" s="4">
        <v>73420305</v>
      </c>
      <c r="R82" s="3"/>
      <c r="S82" s="4">
        <f t="shared" si="2"/>
        <v>709891695</v>
      </c>
    </row>
    <row r="83" spans="1:19">
      <c r="A83" s="1" t="s">
        <v>19</v>
      </c>
      <c r="C83" s="3" t="s">
        <v>249</v>
      </c>
      <c r="D83" s="3"/>
      <c r="E83" s="4">
        <v>14666666</v>
      </c>
      <c r="F83" s="3"/>
      <c r="G83" s="4">
        <v>800</v>
      </c>
      <c r="H83" s="3"/>
      <c r="I83" s="4">
        <v>0</v>
      </c>
      <c r="J83" s="3"/>
      <c r="K83" s="4">
        <v>0</v>
      </c>
      <c r="L83" s="3"/>
      <c r="M83" s="4">
        <f t="shared" si="1"/>
        <v>0</v>
      </c>
      <c r="N83" s="3"/>
      <c r="O83" s="4">
        <v>8800000000</v>
      </c>
      <c r="P83" s="3"/>
      <c r="Q83" s="4">
        <v>0</v>
      </c>
      <c r="R83" s="3"/>
      <c r="S83" s="4">
        <f t="shared" si="2"/>
        <v>8800000000</v>
      </c>
    </row>
    <row r="84" spans="1:19">
      <c r="A84" s="1" t="s">
        <v>54</v>
      </c>
      <c r="C84" s="3" t="s">
        <v>203</v>
      </c>
      <c r="D84" s="3"/>
      <c r="E84" s="4">
        <v>12474057</v>
      </c>
      <c r="F84" s="3"/>
      <c r="G84" s="4">
        <v>60</v>
      </c>
      <c r="H84" s="3"/>
      <c r="I84" s="4">
        <v>0</v>
      </c>
      <c r="J84" s="3"/>
      <c r="K84" s="4">
        <v>0</v>
      </c>
      <c r="L84" s="3"/>
      <c r="M84" s="4">
        <f t="shared" si="1"/>
        <v>0</v>
      </c>
      <c r="N84" s="3"/>
      <c r="O84" s="4">
        <v>748443420</v>
      </c>
      <c r="P84" s="3"/>
      <c r="Q84" s="4">
        <v>77646985</v>
      </c>
      <c r="R84" s="3"/>
      <c r="S84" s="4">
        <f t="shared" si="2"/>
        <v>670796435</v>
      </c>
    </row>
    <row r="85" spans="1:19">
      <c r="A85" s="1" t="s">
        <v>313</v>
      </c>
      <c r="C85" s="3" t="s">
        <v>312</v>
      </c>
      <c r="D85" s="3"/>
      <c r="E85" s="4">
        <v>0</v>
      </c>
      <c r="F85" s="3"/>
      <c r="G85" s="4">
        <v>0</v>
      </c>
      <c r="H85" s="3"/>
      <c r="I85" s="4">
        <v>0</v>
      </c>
      <c r="J85" s="3"/>
      <c r="K85" s="4">
        <v>0</v>
      </c>
      <c r="L85" s="3"/>
      <c r="M85" s="4">
        <v>0</v>
      </c>
      <c r="N85" s="3"/>
      <c r="O85" s="4">
        <v>3889372388</v>
      </c>
      <c r="P85" s="3"/>
      <c r="Q85" s="4">
        <v>0</v>
      </c>
      <c r="R85" s="3"/>
      <c r="S85" s="4">
        <f t="shared" si="2"/>
        <v>3889372388</v>
      </c>
    </row>
    <row r="86" spans="1:19">
      <c r="A86" s="1" t="s">
        <v>314</v>
      </c>
      <c r="C86" s="3" t="s">
        <v>312</v>
      </c>
      <c r="D86" s="3"/>
      <c r="E86" s="4">
        <v>0</v>
      </c>
      <c r="F86" s="3"/>
      <c r="G86" s="4">
        <v>0</v>
      </c>
      <c r="H86" s="3"/>
      <c r="I86" s="4">
        <v>0</v>
      </c>
      <c r="J86" s="3"/>
      <c r="K86" s="4">
        <v>0</v>
      </c>
      <c r="L86" s="3"/>
      <c r="M86" s="4">
        <v>0</v>
      </c>
      <c r="N86" s="3"/>
      <c r="O86" s="4">
        <v>94165</v>
      </c>
      <c r="P86" s="3"/>
      <c r="Q86" s="4">
        <v>0</v>
      </c>
      <c r="R86" s="3"/>
      <c r="S86" s="4">
        <f t="shared" si="2"/>
        <v>94165</v>
      </c>
    </row>
    <row r="87" spans="1:19" ht="24.75" thickBot="1">
      <c r="C87" s="3"/>
      <c r="D87" s="3"/>
      <c r="E87" s="3"/>
      <c r="F87" s="3"/>
      <c r="G87" s="3"/>
      <c r="H87" s="3"/>
      <c r="I87" s="12">
        <f>SUM(I8:I86)</f>
        <v>13892159040</v>
      </c>
      <c r="J87" s="3"/>
      <c r="K87" s="12">
        <f>SUM(K8:K86)</f>
        <v>1862175529</v>
      </c>
      <c r="L87" s="3"/>
      <c r="M87" s="12">
        <f>SUM(M8:M86)</f>
        <v>12029983511</v>
      </c>
      <c r="N87" s="3"/>
      <c r="O87" s="12">
        <f>SUM(O8:O86)</f>
        <v>1100279495894</v>
      </c>
      <c r="P87" s="3"/>
      <c r="Q87" s="12">
        <f>SUM(Q8:Q86)</f>
        <v>24512926608</v>
      </c>
      <c r="R87" s="3"/>
      <c r="S87" s="12">
        <f>SUM(S8:S86)</f>
        <v>1075766569286</v>
      </c>
    </row>
    <row r="88" spans="1:19" ht="24.75" thickTop="1">
      <c r="K88" s="2"/>
      <c r="O88" s="2"/>
      <c r="Q88" s="2"/>
    </row>
    <row r="89" spans="1:19">
      <c r="O89" s="2"/>
      <c r="P89" s="2"/>
      <c r="Q89" s="2"/>
    </row>
  </sheetData>
  <autoFilter ref="A7:A86" xr:uid="{00000000-0001-0000-0700-000000000000}"/>
  <mergeCells count="16">
    <mergeCell ref="A4:S4"/>
    <mergeCell ref="A3:S3"/>
    <mergeCell ref="A2:S2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17"/>
  <sheetViews>
    <sheetView rightToLeft="1" workbookViewId="0">
      <selection activeCell="I116" sqref="I116"/>
    </sheetView>
  </sheetViews>
  <sheetFormatPr defaultRowHeight="24"/>
  <cols>
    <col min="1" max="1" width="34.85546875" style="1" bestFit="1" customWidth="1"/>
    <col min="2" max="2" width="1" style="1" customWidth="1"/>
    <col min="3" max="3" width="16.85546875" style="1" bestFit="1" customWidth="1"/>
    <col min="4" max="4" width="1" style="1" customWidth="1"/>
    <col min="5" max="5" width="21" style="1" bestFit="1" customWidth="1"/>
    <col min="6" max="6" width="1" style="1" customWidth="1"/>
    <col min="7" max="7" width="21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6.85546875" style="1" bestFit="1" customWidth="1"/>
    <col min="12" max="12" width="1" style="1" customWidth="1"/>
    <col min="13" max="13" width="21" style="1" bestFit="1" customWidth="1"/>
    <col min="14" max="14" width="1" style="1" customWidth="1"/>
    <col min="15" max="15" width="21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24.75">
      <c r="A3" s="24" t="s">
        <v>173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ht="24.7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6" spans="1:17" ht="24.75">
      <c r="A6" s="24" t="s">
        <v>3</v>
      </c>
      <c r="C6" s="23" t="s">
        <v>175</v>
      </c>
      <c r="D6" s="23" t="s">
        <v>175</v>
      </c>
      <c r="E6" s="23" t="s">
        <v>175</v>
      </c>
      <c r="F6" s="23" t="s">
        <v>175</v>
      </c>
      <c r="G6" s="23" t="s">
        <v>175</v>
      </c>
      <c r="H6" s="23" t="s">
        <v>175</v>
      </c>
      <c r="I6" s="23" t="s">
        <v>175</v>
      </c>
      <c r="K6" s="23" t="s">
        <v>176</v>
      </c>
      <c r="L6" s="23" t="s">
        <v>176</v>
      </c>
      <c r="M6" s="23" t="s">
        <v>176</v>
      </c>
      <c r="N6" s="23" t="s">
        <v>176</v>
      </c>
      <c r="O6" s="23" t="s">
        <v>176</v>
      </c>
      <c r="P6" s="23" t="s">
        <v>176</v>
      </c>
      <c r="Q6" s="23" t="s">
        <v>176</v>
      </c>
    </row>
    <row r="7" spans="1:17" ht="24.75">
      <c r="A7" s="23" t="s">
        <v>3</v>
      </c>
      <c r="C7" s="23" t="s">
        <v>7</v>
      </c>
      <c r="E7" s="23" t="s">
        <v>250</v>
      </c>
      <c r="G7" s="23" t="s">
        <v>251</v>
      </c>
      <c r="I7" s="23" t="s">
        <v>252</v>
      </c>
      <c r="K7" s="23" t="s">
        <v>7</v>
      </c>
      <c r="M7" s="23" t="s">
        <v>250</v>
      </c>
      <c r="O7" s="23" t="s">
        <v>251</v>
      </c>
      <c r="Q7" s="23" t="s">
        <v>252</v>
      </c>
    </row>
    <row r="8" spans="1:17">
      <c r="A8" s="1" t="s">
        <v>98</v>
      </c>
      <c r="C8" s="5">
        <v>13059291</v>
      </c>
      <c r="D8" s="5"/>
      <c r="E8" s="5">
        <v>178496838005</v>
      </c>
      <c r="F8" s="5"/>
      <c r="G8" s="5">
        <v>172135859777</v>
      </c>
      <c r="H8" s="5"/>
      <c r="I8" s="5">
        <f>E8-G8</f>
        <v>6360978228</v>
      </c>
      <c r="J8" s="5"/>
      <c r="K8" s="5">
        <v>13059291</v>
      </c>
      <c r="L8" s="5"/>
      <c r="M8" s="5">
        <v>178496838005</v>
      </c>
      <c r="N8" s="5"/>
      <c r="O8" s="5">
        <v>148082740491</v>
      </c>
      <c r="P8" s="5"/>
      <c r="Q8" s="5">
        <f>M8-O8</f>
        <v>30414097514</v>
      </c>
    </row>
    <row r="9" spans="1:17">
      <c r="A9" s="1" t="s">
        <v>85</v>
      </c>
      <c r="C9" s="5">
        <v>11500000</v>
      </c>
      <c r="D9" s="5"/>
      <c r="E9" s="5">
        <v>131120165250</v>
      </c>
      <c r="F9" s="5"/>
      <c r="G9" s="5">
        <v>135177513198</v>
      </c>
      <c r="H9" s="5"/>
      <c r="I9" s="5">
        <f t="shared" ref="I9:I72" si="0">E9-G9</f>
        <v>-4057347948</v>
      </c>
      <c r="J9" s="5"/>
      <c r="K9" s="5">
        <v>11500000</v>
      </c>
      <c r="L9" s="5"/>
      <c r="M9" s="5">
        <v>131120165250</v>
      </c>
      <c r="N9" s="5"/>
      <c r="O9" s="5">
        <v>285228106220</v>
      </c>
      <c r="P9" s="5"/>
      <c r="Q9" s="5">
        <f t="shared" ref="Q9:Q72" si="1">M9-O9</f>
        <v>-154107940970</v>
      </c>
    </row>
    <row r="10" spans="1:17">
      <c r="A10" s="1" t="s">
        <v>63</v>
      </c>
      <c r="C10" s="5">
        <v>7100000</v>
      </c>
      <c r="D10" s="5"/>
      <c r="E10" s="5">
        <v>55121066550</v>
      </c>
      <c r="F10" s="5"/>
      <c r="G10" s="5">
        <v>55819196775</v>
      </c>
      <c r="H10" s="5"/>
      <c r="I10" s="5">
        <f t="shared" si="0"/>
        <v>-698130225</v>
      </c>
      <c r="J10" s="5"/>
      <c r="K10" s="5">
        <v>7100000</v>
      </c>
      <c r="L10" s="5"/>
      <c r="M10" s="5">
        <v>55121066550</v>
      </c>
      <c r="N10" s="5"/>
      <c r="O10" s="5">
        <v>58163360494</v>
      </c>
      <c r="P10" s="5"/>
      <c r="Q10" s="5">
        <f t="shared" si="1"/>
        <v>-3042293944</v>
      </c>
    </row>
    <row r="11" spans="1:17">
      <c r="A11" s="1" t="s">
        <v>92</v>
      </c>
      <c r="C11" s="5">
        <v>18550000</v>
      </c>
      <c r="D11" s="5"/>
      <c r="E11" s="5">
        <v>120041975025</v>
      </c>
      <c r="F11" s="5"/>
      <c r="G11" s="5">
        <v>125893382441</v>
      </c>
      <c r="H11" s="5"/>
      <c r="I11" s="5">
        <f t="shared" si="0"/>
        <v>-5851407416</v>
      </c>
      <c r="J11" s="5"/>
      <c r="K11" s="5">
        <v>18550000</v>
      </c>
      <c r="L11" s="5"/>
      <c r="M11" s="5">
        <v>120041975025</v>
      </c>
      <c r="N11" s="5"/>
      <c r="O11" s="5">
        <v>142477348573</v>
      </c>
      <c r="P11" s="5"/>
      <c r="Q11" s="5">
        <f t="shared" si="1"/>
        <v>-22435373548</v>
      </c>
    </row>
    <row r="12" spans="1:17">
      <c r="A12" s="1" t="s">
        <v>62</v>
      </c>
      <c r="C12" s="5">
        <v>42200000</v>
      </c>
      <c r="D12" s="5"/>
      <c r="E12" s="5">
        <v>136333957500</v>
      </c>
      <c r="F12" s="5"/>
      <c r="G12" s="5">
        <v>132390759960</v>
      </c>
      <c r="H12" s="5"/>
      <c r="I12" s="5">
        <f t="shared" si="0"/>
        <v>3943197540</v>
      </c>
      <c r="J12" s="5"/>
      <c r="K12" s="5">
        <v>42200000</v>
      </c>
      <c r="L12" s="5"/>
      <c r="M12" s="5">
        <v>136333957500</v>
      </c>
      <c r="N12" s="5"/>
      <c r="O12" s="5">
        <v>213461224433</v>
      </c>
      <c r="P12" s="5"/>
      <c r="Q12" s="5">
        <f t="shared" si="1"/>
        <v>-77127266933</v>
      </c>
    </row>
    <row r="13" spans="1:17">
      <c r="A13" s="1" t="s">
        <v>61</v>
      </c>
      <c r="C13" s="5">
        <v>72951576</v>
      </c>
      <c r="D13" s="5"/>
      <c r="E13" s="5">
        <v>290070056491</v>
      </c>
      <c r="F13" s="5"/>
      <c r="G13" s="5">
        <v>282153471989</v>
      </c>
      <c r="H13" s="5"/>
      <c r="I13" s="5">
        <f t="shared" si="0"/>
        <v>7916584502</v>
      </c>
      <c r="J13" s="5"/>
      <c r="K13" s="5">
        <v>72951576</v>
      </c>
      <c r="L13" s="5"/>
      <c r="M13" s="5">
        <v>290070056491</v>
      </c>
      <c r="N13" s="5"/>
      <c r="O13" s="5">
        <v>327720975529</v>
      </c>
      <c r="P13" s="5"/>
      <c r="Q13" s="5">
        <f t="shared" si="1"/>
        <v>-37650919038</v>
      </c>
    </row>
    <row r="14" spans="1:17">
      <c r="A14" s="1" t="s">
        <v>16</v>
      </c>
      <c r="C14" s="5">
        <v>47806658</v>
      </c>
      <c r="D14" s="5"/>
      <c r="E14" s="5">
        <v>98370971356</v>
      </c>
      <c r="F14" s="5"/>
      <c r="G14" s="5">
        <v>105706654588</v>
      </c>
      <c r="H14" s="5"/>
      <c r="I14" s="5">
        <f t="shared" si="0"/>
        <v>-7335683232</v>
      </c>
      <c r="J14" s="5"/>
      <c r="K14" s="5">
        <v>47806658</v>
      </c>
      <c r="L14" s="5"/>
      <c r="M14" s="5">
        <v>98370971356</v>
      </c>
      <c r="N14" s="5"/>
      <c r="O14" s="5">
        <v>112792648237</v>
      </c>
      <c r="P14" s="5"/>
      <c r="Q14" s="5">
        <f t="shared" si="1"/>
        <v>-14421676881</v>
      </c>
    </row>
    <row r="15" spans="1:17">
      <c r="A15" s="1" t="s">
        <v>18</v>
      </c>
      <c r="C15" s="5">
        <v>27150422</v>
      </c>
      <c r="D15" s="5"/>
      <c r="E15" s="5">
        <v>85851617702</v>
      </c>
      <c r="F15" s="5"/>
      <c r="G15" s="5">
        <v>97996612347</v>
      </c>
      <c r="H15" s="5"/>
      <c r="I15" s="5">
        <f t="shared" si="0"/>
        <v>-12144994645</v>
      </c>
      <c r="J15" s="5"/>
      <c r="K15" s="5">
        <v>27150422</v>
      </c>
      <c r="L15" s="5"/>
      <c r="M15" s="5">
        <v>85851617702</v>
      </c>
      <c r="N15" s="5"/>
      <c r="O15" s="5">
        <v>108043764114</v>
      </c>
      <c r="P15" s="5"/>
      <c r="Q15" s="5">
        <f t="shared" si="1"/>
        <v>-22192146412</v>
      </c>
    </row>
    <row r="16" spans="1:17">
      <c r="A16" s="1" t="s">
        <v>60</v>
      </c>
      <c r="C16" s="5">
        <v>43839672</v>
      </c>
      <c r="D16" s="5"/>
      <c r="E16" s="5">
        <v>208742576308</v>
      </c>
      <c r="F16" s="5"/>
      <c r="G16" s="5">
        <v>223123588872</v>
      </c>
      <c r="H16" s="5"/>
      <c r="I16" s="5">
        <f t="shared" si="0"/>
        <v>-14381012564</v>
      </c>
      <c r="J16" s="5"/>
      <c r="K16" s="5">
        <v>43839672</v>
      </c>
      <c r="L16" s="5"/>
      <c r="M16" s="5">
        <v>208742576308</v>
      </c>
      <c r="N16" s="5"/>
      <c r="O16" s="5">
        <v>274100845934</v>
      </c>
      <c r="P16" s="5"/>
      <c r="Q16" s="5">
        <f t="shared" si="1"/>
        <v>-65358269626</v>
      </c>
    </row>
    <row r="17" spans="1:17">
      <c r="A17" s="1" t="s">
        <v>64</v>
      </c>
      <c r="C17" s="5">
        <v>13188080</v>
      </c>
      <c r="D17" s="5"/>
      <c r="E17" s="5">
        <v>141845990197</v>
      </c>
      <c r="F17" s="5"/>
      <c r="G17" s="5">
        <v>147614219004</v>
      </c>
      <c r="H17" s="5"/>
      <c r="I17" s="5">
        <f t="shared" si="0"/>
        <v>-5768228807</v>
      </c>
      <c r="J17" s="5"/>
      <c r="K17" s="5">
        <v>13188080</v>
      </c>
      <c r="L17" s="5"/>
      <c r="M17" s="5">
        <v>141845990197</v>
      </c>
      <c r="N17" s="5"/>
      <c r="O17" s="5">
        <v>110351379557</v>
      </c>
      <c r="P17" s="5"/>
      <c r="Q17" s="5">
        <f t="shared" si="1"/>
        <v>31494610640</v>
      </c>
    </row>
    <row r="18" spans="1:17">
      <c r="A18" s="1" t="s">
        <v>65</v>
      </c>
      <c r="C18" s="5">
        <v>44794945</v>
      </c>
      <c r="D18" s="5"/>
      <c r="E18" s="5">
        <v>598907182789</v>
      </c>
      <c r="F18" s="5"/>
      <c r="G18" s="5">
        <v>622507242779</v>
      </c>
      <c r="H18" s="5"/>
      <c r="I18" s="5">
        <f t="shared" si="0"/>
        <v>-23600059990</v>
      </c>
      <c r="J18" s="5"/>
      <c r="K18" s="5">
        <v>44794945</v>
      </c>
      <c r="L18" s="5"/>
      <c r="M18" s="5">
        <v>598907182789</v>
      </c>
      <c r="N18" s="5"/>
      <c r="O18" s="5">
        <v>662706190492</v>
      </c>
      <c r="P18" s="5"/>
      <c r="Q18" s="5">
        <f t="shared" si="1"/>
        <v>-63799007703</v>
      </c>
    </row>
    <row r="19" spans="1:17">
      <c r="A19" s="1" t="s">
        <v>83</v>
      </c>
      <c r="C19" s="5">
        <v>18303161</v>
      </c>
      <c r="D19" s="5"/>
      <c r="E19" s="5">
        <v>94610137398</v>
      </c>
      <c r="F19" s="5"/>
      <c r="G19" s="5">
        <v>93336539395</v>
      </c>
      <c r="H19" s="5"/>
      <c r="I19" s="5">
        <f t="shared" si="0"/>
        <v>1273598003</v>
      </c>
      <c r="J19" s="5"/>
      <c r="K19" s="5">
        <v>18303161</v>
      </c>
      <c r="L19" s="5"/>
      <c r="M19" s="5">
        <v>94610137398</v>
      </c>
      <c r="N19" s="5"/>
      <c r="O19" s="5">
        <v>128791277092</v>
      </c>
      <c r="P19" s="5"/>
      <c r="Q19" s="5">
        <f t="shared" si="1"/>
        <v>-34181139694</v>
      </c>
    </row>
    <row r="20" spans="1:17">
      <c r="A20" s="1" t="s">
        <v>95</v>
      </c>
      <c r="C20" s="5">
        <v>17387146</v>
      </c>
      <c r="D20" s="5"/>
      <c r="E20" s="5">
        <v>86764136256</v>
      </c>
      <c r="F20" s="5"/>
      <c r="G20" s="5">
        <v>92122080925</v>
      </c>
      <c r="H20" s="5"/>
      <c r="I20" s="5">
        <f t="shared" si="0"/>
        <v>-5357944669</v>
      </c>
      <c r="J20" s="5"/>
      <c r="K20" s="5">
        <v>17387146</v>
      </c>
      <c r="L20" s="5"/>
      <c r="M20" s="5">
        <v>86764136256</v>
      </c>
      <c r="N20" s="5"/>
      <c r="O20" s="5">
        <v>119899154007</v>
      </c>
      <c r="P20" s="5"/>
      <c r="Q20" s="5">
        <f t="shared" si="1"/>
        <v>-33135017751</v>
      </c>
    </row>
    <row r="21" spans="1:17">
      <c r="A21" s="1" t="s">
        <v>40</v>
      </c>
      <c r="C21" s="5">
        <v>4200000</v>
      </c>
      <c r="D21" s="5"/>
      <c r="E21" s="5">
        <v>76402683000</v>
      </c>
      <c r="F21" s="5"/>
      <c r="G21" s="5">
        <v>79617440700</v>
      </c>
      <c r="H21" s="5"/>
      <c r="I21" s="5">
        <f t="shared" si="0"/>
        <v>-3214757700</v>
      </c>
      <c r="J21" s="5"/>
      <c r="K21" s="5">
        <v>4200000</v>
      </c>
      <c r="L21" s="5"/>
      <c r="M21" s="5">
        <v>76402683000</v>
      </c>
      <c r="N21" s="5"/>
      <c r="O21" s="5">
        <v>99354534710</v>
      </c>
      <c r="P21" s="5"/>
      <c r="Q21" s="5">
        <f t="shared" si="1"/>
        <v>-22951851710</v>
      </c>
    </row>
    <row r="22" spans="1:17">
      <c r="A22" s="1" t="s">
        <v>57</v>
      </c>
      <c r="C22" s="5">
        <v>1300000</v>
      </c>
      <c r="D22" s="5"/>
      <c r="E22" s="5">
        <v>29411951400</v>
      </c>
      <c r="F22" s="5"/>
      <c r="G22" s="5">
        <v>32177398500</v>
      </c>
      <c r="H22" s="5"/>
      <c r="I22" s="5">
        <f t="shared" si="0"/>
        <v>-2765447100</v>
      </c>
      <c r="J22" s="5"/>
      <c r="K22" s="5">
        <v>1300000</v>
      </c>
      <c r="L22" s="5"/>
      <c r="M22" s="5">
        <v>29411951400</v>
      </c>
      <c r="N22" s="5"/>
      <c r="O22" s="5">
        <v>24382090607</v>
      </c>
      <c r="P22" s="5"/>
      <c r="Q22" s="5">
        <f t="shared" si="1"/>
        <v>5029860793</v>
      </c>
    </row>
    <row r="23" spans="1:17">
      <c r="A23" s="1" t="s">
        <v>99</v>
      </c>
      <c r="C23" s="5">
        <v>110500</v>
      </c>
      <c r="D23" s="5"/>
      <c r="E23" s="5">
        <v>271860249</v>
      </c>
      <c r="F23" s="5"/>
      <c r="G23" s="5">
        <v>11595714525</v>
      </c>
      <c r="H23" s="5"/>
      <c r="I23" s="5">
        <f t="shared" si="0"/>
        <v>-11323854276</v>
      </c>
      <c r="J23" s="5"/>
      <c r="K23" s="5">
        <v>110500</v>
      </c>
      <c r="L23" s="5"/>
      <c r="M23" s="5">
        <v>271860249</v>
      </c>
      <c r="N23" s="5"/>
      <c r="O23" s="5">
        <v>206696268</v>
      </c>
      <c r="P23" s="5"/>
      <c r="Q23" s="5">
        <f t="shared" si="1"/>
        <v>65163981</v>
      </c>
    </row>
    <row r="24" spans="1:17">
      <c r="A24" s="1" t="s">
        <v>88</v>
      </c>
      <c r="C24" s="5">
        <v>4455637</v>
      </c>
      <c r="D24" s="5"/>
      <c r="E24" s="5">
        <v>52529433883</v>
      </c>
      <c r="F24" s="5"/>
      <c r="G24" s="5">
        <v>53927136351</v>
      </c>
      <c r="H24" s="5"/>
      <c r="I24" s="5">
        <f t="shared" si="0"/>
        <v>-1397702468</v>
      </c>
      <c r="J24" s="5"/>
      <c r="K24" s="5">
        <v>4455637</v>
      </c>
      <c r="L24" s="5"/>
      <c r="M24" s="5">
        <v>52529433883</v>
      </c>
      <c r="N24" s="5"/>
      <c r="O24" s="5">
        <v>56530407439</v>
      </c>
      <c r="P24" s="5"/>
      <c r="Q24" s="5">
        <f t="shared" si="1"/>
        <v>-4000973556</v>
      </c>
    </row>
    <row r="25" spans="1:17">
      <c r="A25" s="1" t="s">
        <v>44</v>
      </c>
      <c r="C25" s="5">
        <v>10367954</v>
      </c>
      <c r="D25" s="5"/>
      <c r="E25" s="5">
        <v>46058696826</v>
      </c>
      <c r="F25" s="5"/>
      <c r="G25" s="5">
        <v>50706822194</v>
      </c>
      <c r="H25" s="5"/>
      <c r="I25" s="5">
        <f t="shared" si="0"/>
        <v>-4648125368</v>
      </c>
      <c r="J25" s="5"/>
      <c r="K25" s="5">
        <v>10367954</v>
      </c>
      <c r="L25" s="5"/>
      <c r="M25" s="5">
        <v>46058696826</v>
      </c>
      <c r="N25" s="5"/>
      <c r="O25" s="5">
        <v>49557385240</v>
      </c>
      <c r="P25" s="5"/>
      <c r="Q25" s="5">
        <f t="shared" si="1"/>
        <v>-3498688414</v>
      </c>
    </row>
    <row r="26" spans="1:17">
      <c r="A26" s="1" t="s">
        <v>34</v>
      </c>
      <c r="C26" s="5">
        <v>1922195</v>
      </c>
      <c r="D26" s="5"/>
      <c r="E26" s="5">
        <v>130600305181</v>
      </c>
      <c r="F26" s="5"/>
      <c r="G26" s="5">
        <v>123243887113</v>
      </c>
      <c r="H26" s="5"/>
      <c r="I26" s="5">
        <f t="shared" si="0"/>
        <v>7356418068</v>
      </c>
      <c r="J26" s="5"/>
      <c r="K26" s="5">
        <v>1922195</v>
      </c>
      <c r="L26" s="5"/>
      <c r="M26" s="5">
        <v>130600305181</v>
      </c>
      <c r="N26" s="5"/>
      <c r="O26" s="5">
        <v>160082082183</v>
      </c>
      <c r="P26" s="5"/>
      <c r="Q26" s="5">
        <f t="shared" si="1"/>
        <v>-29481777002</v>
      </c>
    </row>
    <row r="27" spans="1:17">
      <c r="A27" s="1" t="s">
        <v>103</v>
      </c>
      <c r="C27" s="5">
        <v>1616864</v>
      </c>
      <c r="D27" s="5"/>
      <c r="E27" s="5">
        <v>21938875948</v>
      </c>
      <c r="F27" s="5"/>
      <c r="G27" s="5">
        <v>18226780065</v>
      </c>
      <c r="H27" s="5"/>
      <c r="I27" s="5">
        <f t="shared" si="0"/>
        <v>3712095883</v>
      </c>
      <c r="J27" s="5"/>
      <c r="K27" s="5">
        <v>1616864</v>
      </c>
      <c r="L27" s="5"/>
      <c r="M27" s="5">
        <v>21938875948</v>
      </c>
      <c r="N27" s="5"/>
      <c r="O27" s="5">
        <v>18226780065</v>
      </c>
      <c r="P27" s="5"/>
      <c r="Q27" s="5">
        <f t="shared" si="1"/>
        <v>3712095883</v>
      </c>
    </row>
    <row r="28" spans="1:17">
      <c r="A28" s="1" t="s">
        <v>71</v>
      </c>
      <c r="C28" s="5">
        <v>7327080</v>
      </c>
      <c r="D28" s="5"/>
      <c r="E28" s="5">
        <v>204665896859</v>
      </c>
      <c r="F28" s="5"/>
      <c r="G28" s="5">
        <v>206693458605</v>
      </c>
      <c r="H28" s="5"/>
      <c r="I28" s="5">
        <f t="shared" si="0"/>
        <v>-2027561746</v>
      </c>
      <c r="J28" s="5"/>
      <c r="K28" s="5">
        <v>7327080</v>
      </c>
      <c r="L28" s="5"/>
      <c r="M28" s="5">
        <v>204665896859</v>
      </c>
      <c r="N28" s="5"/>
      <c r="O28" s="5">
        <v>184134008288</v>
      </c>
      <c r="P28" s="5"/>
      <c r="Q28" s="5">
        <f t="shared" si="1"/>
        <v>20531888571</v>
      </c>
    </row>
    <row r="29" spans="1:17">
      <c r="A29" s="1" t="s">
        <v>69</v>
      </c>
      <c r="C29" s="5">
        <v>5980283</v>
      </c>
      <c r="D29" s="5"/>
      <c r="E29" s="5">
        <v>117586172253</v>
      </c>
      <c r="F29" s="5"/>
      <c r="G29" s="5">
        <v>121194442013</v>
      </c>
      <c r="H29" s="5"/>
      <c r="I29" s="5">
        <f t="shared" si="0"/>
        <v>-3608269760</v>
      </c>
      <c r="J29" s="5"/>
      <c r="K29" s="5">
        <v>5980283</v>
      </c>
      <c r="L29" s="5"/>
      <c r="M29" s="5">
        <v>117586172253</v>
      </c>
      <c r="N29" s="5"/>
      <c r="O29" s="5">
        <v>100074435792</v>
      </c>
      <c r="P29" s="5"/>
      <c r="Q29" s="5">
        <f t="shared" si="1"/>
        <v>17511736461</v>
      </c>
    </row>
    <row r="30" spans="1:17">
      <c r="A30" s="1" t="s">
        <v>81</v>
      </c>
      <c r="C30" s="5">
        <v>20078244</v>
      </c>
      <c r="D30" s="5"/>
      <c r="E30" s="5">
        <v>79735319900</v>
      </c>
      <c r="F30" s="5"/>
      <c r="G30" s="5">
        <v>81598271391</v>
      </c>
      <c r="H30" s="5"/>
      <c r="I30" s="5">
        <f t="shared" si="0"/>
        <v>-1862951491</v>
      </c>
      <c r="J30" s="5"/>
      <c r="K30" s="5">
        <v>20078244</v>
      </c>
      <c r="L30" s="5"/>
      <c r="M30" s="5">
        <v>79735319900</v>
      </c>
      <c r="N30" s="5"/>
      <c r="O30" s="5">
        <v>101427509893</v>
      </c>
      <c r="P30" s="5"/>
      <c r="Q30" s="5">
        <f t="shared" si="1"/>
        <v>-21692189993</v>
      </c>
    </row>
    <row r="31" spans="1:17">
      <c r="A31" s="1" t="s">
        <v>70</v>
      </c>
      <c r="C31" s="5">
        <v>638284</v>
      </c>
      <c r="D31" s="5"/>
      <c r="E31" s="5">
        <v>7994526248</v>
      </c>
      <c r="F31" s="5"/>
      <c r="G31" s="5">
        <v>8077009455</v>
      </c>
      <c r="H31" s="5"/>
      <c r="I31" s="5">
        <f t="shared" si="0"/>
        <v>-82483207</v>
      </c>
      <c r="J31" s="5"/>
      <c r="K31" s="5">
        <v>638284</v>
      </c>
      <c r="L31" s="5"/>
      <c r="M31" s="5">
        <v>7994526248</v>
      </c>
      <c r="N31" s="5"/>
      <c r="O31" s="5">
        <v>6518164924</v>
      </c>
      <c r="P31" s="5"/>
      <c r="Q31" s="5">
        <f t="shared" si="1"/>
        <v>1476361324</v>
      </c>
    </row>
    <row r="32" spans="1:17">
      <c r="A32" s="1" t="s">
        <v>68</v>
      </c>
      <c r="C32" s="5">
        <v>9561751</v>
      </c>
      <c r="D32" s="5"/>
      <c r="E32" s="5">
        <v>256821278873</v>
      </c>
      <c r="F32" s="5"/>
      <c r="G32" s="5">
        <v>281914105528</v>
      </c>
      <c r="H32" s="5"/>
      <c r="I32" s="5">
        <f t="shared" si="0"/>
        <v>-25092826655</v>
      </c>
      <c r="J32" s="5"/>
      <c r="K32" s="5">
        <v>9561751</v>
      </c>
      <c r="L32" s="5"/>
      <c r="M32" s="5">
        <v>256821278873</v>
      </c>
      <c r="N32" s="5"/>
      <c r="O32" s="5">
        <v>264069573057</v>
      </c>
      <c r="P32" s="5"/>
      <c r="Q32" s="5">
        <f t="shared" si="1"/>
        <v>-7248294184</v>
      </c>
    </row>
    <row r="33" spans="1:17">
      <c r="A33" s="1" t="s">
        <v>53</v>
      </c>
      <c r="C33" s="5">
        <v>4294801</v>
      </c>
      <c r="D33" s="5"/>
      <c r="E33" s="5">
        <v>48712107517</v>
      </c>
      <c r="F33" s="5"/>
      <c r="G33" s="5">
        <v>50291728883</v>
      </c>
      <c r="H33" s="5"/>
      <c r="I33" s="5">
        <f t="shared" si="0"/>
        <v>-1579621366</v>
      </c>
      <c r="J33" s="5"/>
      <c r="K33" s="5">
        <v>4294801</v>
      </c>
      <c r="L33" s="5"/>
      <c r="M33" s="5">
        <v>48712107517</v>
      </c>
      <c r="N33" s="5"/>
      <c r="O33" s="5">
        <v>36629278030</v>
      </c>
      <c r="P33" s="5"/>
      <c r="Q33" s="5">
        <f t="shared" si="1"/>
        <v>12082829487</v>
      </c>
    </row>
    <row r="34" spans="1:17">
      <c r="A34" s="1" t="s">
        <v>55</v>
      </c>
      <c r="C34" s="5">
        <v>97245</v>
      </c>
      <c r="D34" s="5"/>
      <c r="E34" s="5">
        <v>55849008122</v>
      </c>
      <c r="F34" s="5"/>
      <c r="G34" s="5">
        <v>58440025912</v>
      </c>
      <c r="H34" s="5"/>
      <c r="I34" s="5">
        <f t="shared" si="0"/>
        <v>-2591017790</v>
      </c>
      <c r="J34" s="5"/>
      <c r="K34" s="5">
        <v>97245</v>
      </c>
      <c r="L34" s="5"/>
      <c r="M34" s="5">
        <v>55849008122</v>
      </c>
      <c r="N34" s="5"/>
      <c r="O34" s="5">
        <v>44107505203</v>
      </c>
      <c r="P34" s="5"/>
      <c r="Q34" s="5">
        <f t="shared" si="1"/>
        <v>11741502919</v>
      </c>
    </row>
    <row r="35" spans="1:17">
      <c r="A35" s="1" t="s">
        <v>67</v>
      </c>
      <c r="C35" s="5">
        <v>5629</v>
      </c>
      <c r="D35" s="5"/>
      <c r="E35" s="5">
        <v>77609688</v>
      </c>
      <c r="F35" s="5"/>
      <c r="G35" s="5">
        <v>82253959</v>
      </c>
      <c r="H35" s="5"/>
      <c r="I35" s="5">
        <f t="shared" si="0"/>
        <v>-4644271</v>
      </c>
      <c r="J35" s="5"/>
      <c r="K35" s="5">
        <v>5629</v>
      </c>
      <c r="L35" s="5"/>
      <c r="M35" s="5">
        <v>77609688</v>
      </c>
      <c r="N35" s="5"/>
      <c r="O35" s="5">
        <v>55858720</v>
      </c>
      <c r="P35" s="5"/>
      <c r="Q35" s="5">
        <f t="shared" si="1"/>
        <v>21750968</v>
      </c>
    </row>
    <row r="36" spans="1:17">
      <c r="A36" s="1" t="s">
        <v>22</v>
      </c>
      <c r="C36" s="5">
        <v>5298636</v>
      </c>
      <c r="D36" s="5"/>
      <c r="E36" s="5">
        <v>72317408159</v>
      </c>
      <c r="F36" s="5"/>
      <c r="G36" s="5">
        <v>79322663283</v>
      </c>
      <c r="H36" s="5"/>
      <c r="I36" s="5">
        <f t="shared" si="0"/>
        <v>-7005255124</v>
      </c>
      <c r="J36" s="5"/>
      <c r="K36" s="5">
        <v>5298636</v>
      </c>
      <c r="L36" s="5"/>
      <c r="M36" s="5">
        <v>72317408159</v>
      </c>
      <c r="N36" s="5"/>
      <c r="O36" s="5">
        <v>68685810877</v>
      </c>
      <c r="P36" s="5"/>
      <c r="Q36" s="5">
        <f t="shared" si="1"/>
        <v>3631597282</v>
      </c>
    </row>
    <row r="37" spans="1:17">
      <c r="A37" s="1" t="s">
        <v>20</v>
      </c>
      <c r="C37" s="5">
        <v>58185301</v>
      </c>
      <c r="D37" s="5"/>
      <c r="E37" s="5">
        <v>319271823493</v>
      </c>
      <c r="F37" s="5"/>
      <c r="G37" s="5">
        <v>337442215996</v>
      </c>
      <c r="H37" s="5"/>
      <c r="I37" s="5">
        <f t="shared" si="0"/>
        <v>-18170392503</v>
      </c>
      <c r="J37" s="5"/>
      <c r="K37" s="5">
        <v>58185301</v>
      </c>
      <c r="L37" s="5"/>
      <c r="M37" s="5">
        <v>319271823493</v>
      </c>
      <c r="N37" s="5"/>
      <c r="O37" s="5">
        <v>301271531576</v>
      </c>
      <c r="P37" s="5"/>
      <c r="Q37" s="5">
        <f t="shared" si="1"/>
        <v>18000291917</v>
      </c>
    </row>
    <row r="38" spans="1:17">
      <c r="A38" s="1" t="s">
        <v>94</v>
      </c>
      <c r="C38" s="5">
        <v>5298146</v>
      </c>
      <c r="D38" s="5"/>
      <c r="E38" s="5">
        <v>55826193531</v>
      </c>
      <c r="F38" s="5"/>
      <c r="G38" s="5">
        <v>61412415652</v>
      </c>
      <c r="H38" s="5"/>
      <c r="I38" s="5">
        <f t="shared" si="0"/>
        <v>-5586222121</v>
      </c>
      <c r="J38" s="5"/>
      <c r="K38" s="5">
        <v>5298146</v>
      </c>
      <c r="L38" s="5"/>
      <c r="M38" s="5">
        <v>55826193531</v>
      </c>
      <c r="N38" s="5"/>
      <c r="O38" s="5">
        <v>69427296166</v>
      </c>
      <c r="P38" s="5"/>
      <c r="Q38" s="5">
        <f t="shared" si="1"/>
        <v>-13601102635</v>
      </c>
    </row>
    <row r="39" spans="1:17">
      <c r="A39" s="1" t="s">
        <v>93</v>
      </c>
      <c r="C39" s="5">
        <v>420129</v>
      </c>
      <c r="D39" s="5"/>
      <c r="E39" s="5">
        <v>3821307476</v>
      </c>
      <c r="F39" s="5"/>
      <c r="G39" s="5">
        <v>4259818170</v>
      </c>
      <c r="H39" s="5"/>
      <c r="I39" s="5">
        <f t="shared" si="0"/>
        <v>-438510694</v>
      </c>
      <c r="J39" s="5"/>
      <c r="K39" s="5">
        <v>420129</v>
      </c>
      <c r="L39" s="5"/>
      <c r="M39" s="5">
        <v>3821307476</v>
      </c>
      <c r="N39" s="5"/>
      <c r="O39" s="5">
        <v>5772246043</v>
      </c>
      <c r="P39" s="5"/>
      <c r="Q39" s="5">
        <f t="shared" si="1"/>
        <v>-1950938567</v>
      </c>
    </row>
    <row r="40" spans="1:17">
      <c r="A40" s="1" t="s">
        <v>86</v>
      </c>
      <c r="C40" s="5">
        <v>91388915</v>
      </c>
      <c r="D40" s="5"/>
      <c r="E40" s="5">
        <v>453317303269</v>
      </c>
      <c r="F40" s="5"/>
      <c r="G40" s="5">
        <v>480570848555</v>
      </c>
      <c r="H40" s="5"/>
      <c r="I40" s="5">
        <f t="shared" si="0"/>
        <v>-27253545286</v>
      </c>
      <c r="J40" s="5"/>
      <c r="K40" s="5">
        <v>91388915</v>
      </c>
      <c r="L40" s="5"/>
      <c r="M40" s="5">
        <v>453317303269</v>
      </c>
      <c r="N40" s="5"/>
      <c r="O40" s="5">
        <v>527976181157</v>
      </c>
      <c r="P40" s="5"/>
      <c r="Q40" s="5">
        <f t="shared" si="1"/>
        <v>-74658877888</v>
      </c>
    </row>
    <row r="41" spans="1:17">
      <c r="A41" s="1" t="s">
        <v>84</v>
      </c>
      <c r="C41" s="5">
        <v>142910338</v>
      </c>
      <c r="D41" s="5"/>
      <c r="E41" s="5">
        <v>319635048350</v>
      </c>
      <c r="F41" s="5"/>
      <c r="G41" s="5">
        <v>346506823547</v>
      </c>
      <c r="H41" s="5"/>
      <c r="I41" s="5">
        <f t="shared" si="0"/>
        <v>-26871775197</v>
      </c>
      <c r="J41" s="5"/>
      <c r="K41" s="5">
        <v>142910338</v>
      </c>
      <c r="L41" s="5"/>
      <c r="M41" s="5">
        <v>319635048350</v>
      </c>
      <c r="N41" s="5"/>
      <c r="O41" s="5">
        <v>611372662432</v>
      </c>
      <c r="P41" s="5"/>
      <c r="Q41" s="5">
        <f t="shared" si="1"/>
        <v>-291737614082</v>
      </c>
    </row>
    <row r="42" spans="1:17">
      <c r="A42" s="1" t="s">
        <v>100</v>
      </c>
      <c r="C42" s="5">
        <v>6000000</v>
      </c>
      <c r="D42" s="5"/>
      <c r="E42" s="5">
        <v>101393100000</v>
      </c>
      <c r="F42" s="5"/>
      <c r="G42" s="5">
        <v>107357400000</v>
      </c>
      <c r="H42" s="5"/>
      <c r="I42" s="5">
        <f t="shared" si="0"/>
        <v>-5964300000</v>
      </c>
      <c r="J42" s="5"/>
      <c r="K42" s="5">
        <v>6000000</v>
      </c>
      <c r="L42" s="5"/>
      <c r="M42" s="5">
        <v>101393100000</v>
      </c>
      <c r="N42" s="5"/>
      <c r="O42" s="5">
        <v>97945821309</v>
      </c>
      <c r="P42" s="5"/>
      <c r="Q42" s="5">
        <f t="shared" si="1"/>
        <v>3447278691</v>
      </c>
    </row>
    <row r="43" spans="1:17">
      <c r="A43" s="1" t="s">
        <v>33</v>
      </c>
      <c r="C43" s="5">
        <v>1300000</v>
      </c>
      <c r="D43" s="5"/>
      <c r="E43" s="5">
        <v>47710423800</v>
      </c>
      <c r="F43" s="5"/>
      <c r="G43" s="5">
        <v>49816815750</v>
      </c>
      <c r="H43" s="5"/>
      <c r="I43" s="5">
        <f t="shared" si="0"/>
        <v>-2106391950</v>
      </c>
      <c r="J43" s="5"/>
      <c r="K43" s="5">
        <v>1300000</v>
      </c>
      <c r="L43" s="5"/>
      <c r="M43" s="5">
        <v>47710423800</v>
      </c>
      <c r="N43" s="5"/>
      <c r="O43" s="5">
        <v>63103512190</v>
      </c>
      <c r="P43" s="5"/>
      <c r="Q43" s="5">
        <f t="shared" si="1"/>
        <v>-15393088390</v>
      </c>
    </row>
    <row r="44" spans="1:17">
      <c r="A44" s="1" t="s">
        <v>45</v>
      </c>
      <c r="C44" s="5">
        <v>4000000</v>
      </c>
      <c r="D44" s="5"/>
      <c r="E44" s="5">
        <v>40119858000</v>
      </c>
      <c r="F44" s="5"/>
      <c r="G44" s="5">
        <v>43738200000</v>
      </c>
      <c r="H44" s="5"/>
      <c r="I44" s="5">
        <f t="shared" si="0"/>
        <v>-3618342000</v>
      </c>
      <c r="J44" s="5"/>
      <c r="K44" s="5">
        <v>4000000</v>
      </c>
      <c r="L44" s="5"/>
      <c r="M44" s="5">
        <v>40119858000</v>
      </c>
      <c r="N44" s="5"/>
      <c r="O44" s="5">
        <v>34361936402</v>
      </c>
      <c r="P44" s="5"/>
      <c r="Q44" s="5">
        <f t="shared" si="1"/>
        <v>5757921598</v>
      </c>
    </row>
    <row r="45" spans="1:17">
      <c r="A45" s="1" t="s">
        <v>52</v>
      </c>
      <c r="C45" s="5">
        <v>2174004</v>
      </c>
      <c r="D45" s="5"/>
      <c r="E45" s="5">
        <v>49099480323</v>
      </c>
      <c r="F45" s="5"/>
      <c r="G45" s="5">
        <v>48840152082</v>
      </c>
      <c r="H45" s="5"/>
      <c r="I45" s="5">
        <f t="shared" si="0"/>
        <v>259328241</v>
      </c>
      <c r="J45" s="5"/>
      <c r="K45" s="5">
        <v>2174004</v>
      </c>
      <c r="L45" s="5"/>
      <c r="M45" s="5">
        <v>49099480323</v>
      </c>
      <c r="N45" s="5"/>
      <c r="O45" s="5">
        <v>53476362045</v>
      </c>
      <c r="P45" s="5"/>
      <c r="Q45" s="5">
        <f t="shared" si="1"/>
        <v>-4376881722</v>
      </c>
    </row>
    <row r="46" spans="1:17">
      <c r="A46" s="1" t="s">
        <v>15</v>
      </c>
      <c r="C46" s="5">
        <v>60000000</v>
      </c>
      <c r="D46" s="5"/>
      <c r="E46" s="5">
        <v>84752703000</v>
      </c>
      <c r="F46" s="5"/>
      <c r="G46" s="5">
        <v>100958819395</v>
      </c>
      <c r="H46" s="5"/>
      <c r="I46" s="5">
        <f t="shared" si="0"/>
        <v>-16206116395</v>
      </c>
      <c r="J46" s="5"/>
      <c r="K46" s="5">
        <v>60000000</v>
      </c>
      <c r="L46" s="5"/>
      <c r="M46" s="5">
        <v>84752703000</v>
      </c>
      <c r="N46" s="5"/>
      <c r="O46" s="5">
        <v>119738526807</v>
      </c>
      <c r="P46" s="5"/>
      <c r="Q46" s="5">
        <f t="shared" si="1"/>
        <v>-34985823807</v>
      </c>
    </row>
    <row r="47" spans="1:17">
      <c r="A47" s="1" t="s">
        <v>17</v>
      </c>
      <c r="C47" s="5">
        <v>24077083</v>
      </c>
      <c r="D47" s="5"/>
      <c r="E47" s="5">
        <v>33986030585</v>
      </c>
      <c r="F47" s="5"/>
      <c r="G47" s="5">
        <v>40615699932</v>
      </c>
      <c r="H47" s="5"/>
      <c r="I47" s="5">
        <f t="shared" si="0"/>
        <v>-6629669347</v>
      </c>
      <c r="J47" s="5"/>
      <c r="K47" s="5">
        <v>24077083</v>
      </c>
      <c r="L47" s="5"/>
      <c r="M47" s="5">
        <v>33986030585</v>
      </c>
      <c r="N47" s="5"/>
      <c r="O47" s="5">
        <v>48154854604</v>
      </c>
      <c r="P47" s="5"/>
      <c r="Q47" s="5">
        <f t="shared" si="1"/>
        <v>-14168824019</v>
      </c>
    </row>
    <row r="48" spans="1:17">
      <c r="A48" s="1" t="s">
        <v>50</v>
      </c>
      <c r="C48" s="5">
        <v>27533012</v>
      </c>
      <c r="D48" s="5"/>
      <c r="E48" s="5">
        <v>102524987907</v>
      </c>
      <c r="F48" s="5"/>
      <c r="G48" s="5">
        <v>100974838161</v>
      </c>
      <c r="H48" s="5"/>
      <c r="I48" s="5">
        <f t="shared" si="0"/>
        <v>1550149746</v>
      </c>
      <c r="J48" s="5"/>
      <c r="K48" s="5">
        <v>27533012</v>
      </c>
      <c r="L48" s="5"/>
      <c r="M48" s="5">
        <v>102524987907</v>
      </c>
      <c r="N48" s="5"/>
      <c r="O48" s="5">
        <v>140365560563</v>
      </c>
      <c r="P48" s="5"/>
      <c r="Q48" s="5">
        <f t="shared" si="1"/>
        <v>-37840572656</v>
      </c>
    </row>
    <row r="49" spans="1:17">
      <c r="A49" s="1" t="s">
        <v>24</v>
      </c>
      <c r="C49" s="5">
        <v>14773018</v>
      </c>
      <c r="D49" s="5"/>
      <c r="E49" s="5">
        <v>187675814978</v>
      </c>
      <c r="F49" s="5"/>
      <c r="G49" s="5">
        <v>181801767561</v>
      </c>
      <c r="H49" s="5"/>
      <c r="I49" s="5">
        <f t="shared" si="0"/>
        <v>5874047417</v>
      </c>
      <c r="J49" s="5"/>
      <c r="K49" s="5">
        <v>14773018</v>
      </c>
      <c r="L49" s="5"/>
      <c r="M49" s="5">
        <v>187675814978</v>
      </c>
      <c r="N49" s="5"/>
      <c r="O49" s="5">
        <v>179544525501</v>
      </c>
      <c r="P49" s="5"/>
      <c r="Q49" s="5">
        <f t="shared" si="1"/>
        <v>8131289477</v>
      </c>
    </row>
    <row r="50" spans="1:17">
      <c r="A50" s="1" t="s">
        <v>21</v>
      </c>
      <c r="C50" s="5">
        <v>4372737</v>
      </c>
      <c r="D50" s="5"/>
      <c r="E50" s="5">
        <v>30166231351</v>
      </c>
      <c r="F50" s="5"/>
      <c r="G50" s="5">
        <v>30774772041</v>
      </c>
      <c r="H50" s="5"/>
      <c r="I50" s="5">
        <f t="shared" si="0"/>
        <v>-608540690</v>
      </c>
      <c r="J50" s="5"/>
      <c r="K50" s="5">
        <v>4372737</v>
      </c>
      <c r="L50" s="5"/>
      <c r="M50" s="5">
        <v>30166231351</v>
      </c>
      <c r="N50" s="5"/>
      <c r="O50" s="5">
        <v>30164842327</v>
      </c>
      <c r="P50" s="5"/>
      <c r="Q50" s="5">
        <f t="shared" si="1"/>
        <v>1389024</v>
      </c>
    </row>
    <row r="51" spans="1:17">
      <c r="A51" s="1" t="s">
        <v>89</v>
      </c>
      <c r="C51" s="5">
        <v>13329090</v>
      </c>
      <c r="D51" s="5"/>
      <c r="E51" s="5">
        <v>410743239349</v>
      </c>
      <c r="F51" s="5"/>
      <c r="G51" s="5">
        <v>402130881105</v>
      </c>
      <c r="H51" s="5"/>
      <c r="I51" s="5">
        <f t="shared" si="0"/>
        <v>8612358244</v>
      </c>
      <c r="J51" s="5"/>
      <c r="K51" s="5">
        <v>13329090</v>
      </c>
      <c r="L51" s="5"/>
      <c r="M51" s="5">
        <v>410743239349</v>
      </c>
      <c r="N51" s="5"/>
      <c r="O51" s="5">
        <v>422259956541</v>
      </c>
      <c r="P51" s="5"/>
      <c r="Q51" s="5">
        <f t="shared" si="1"/>
        <v>-11516717192</v>
      </c>
    </row>
    <row r="52" spans="1:17">
      <c r="A52" s="1" t="s">
        <v>28</v>
      </c>
      <c r="C52" s="5">
        <v>3692289</v>
      </c>
      <c r="D52" s="5"/>
      <c r="E52" s="5">
        <v>704664713847</v>
      </c>
      <c r="F52" s="5"/>
      <c r="G52" s="5">
        <v>634928636119</v>
      </c>
      <c r="H52" s="5"/>
      <c r="I52" s="5">
        <f t="shared" si="0"/>
        <v>69736077728</v>
      </c>
      <c r="J52" s="5"/>
      <c r="K52" s="5">
        <v>3692289</v>
      </c>
      <c r="L52" s="5"/>
      <c r="M52" s="5">
        <v>704664713847</v>
      </c>
      <c r="N52" s="5"/>
      <c r="O52" s="5">
        <v>672307733009</v>
      </c>
      <c r="P52" s="5"/>
      <c r="Q52" s="5">
        <f t="shared" si="1"/>
        <v>32356980838</v>
      </c>
    </row>
    <row r="53" spans="1:17">
      <c r="A53" s="1" t="s">
        <v>30</v>
      </c>
      <c r="C53" s="5">
        <v>372866</v>
      </c>
      <c r="D53" s="5"/>
      <c r="E53" s="5">
        <v>36953550495</v>
      </c>
      <c r="F53" s="5"/>
      <c r="G53" s="5">
        <v>41227634310</v>
      </c>
      <c r="H53" s="5"/>
      <c r="I53" s="5">
        <f t="shared" si="0"/>
        <v>-4274083815</v>
      </c>
      <c r="J53" s="5"/>
      <c r="K53" s="5">
        <v>372866</v>
      </c>
      <c r="L53" s="5"/>
      <c r="M53" s="5">
        <v>36953550495</v>
      </c>
      <c r="N53" s="5"/>
      <c r="O53" s="5">
        <v>60855793914</v>
      </c>
      <c r="P53" s="5"/>
      <c r="Q53" s="5">
        <f t="shared" si="1"/>
        <v>-23902243419</v>
      </c>
    </row>
    <row r="54" spans="1:17">
      <c r="A54" s="1" t="s">
        <v>77</v>
      </c>
      <c r="C54" s="5">
        <v>8126636</v>
      </c>
      <c r="D54" s="5"/>
      <c r="E54" s="5">
        <v>55417018058</v>
      </c>
      <c r="F54" s="5"/>
      <c r="G54" s="5">
        <v>68129091573</v>
      </c>
      <c r="H54" s="5"/>
      <c r="I54" s="5">
        <f t="shared" si="0"/>
        <v>-12712073515</v>
      </c>
      <c r="J54" s="5"/>
      <c r="K54" s="5">
        <v>8126636</v>
      </c>
      <c r="L54" s="5"/>
      <c r="M54" s="5">
        <v>55417018058</v>
      </c>
      <c r="N54" s="5"/>
      <c r="O54" s="5">
        <v>58488463834</v>
      </c>
      <c r="P54" s="5"/>
      <c r="Q54" s="5">
        <f t="shared" si="1"/>
        <v>-3071445776</v>
      </c>
    </row>
    <row r="55" spans="1:17">
      <c r="A55" s="1" t="s">
        <v>97</v>
      </c>
      <c r="C55" s="5">
        <v>3900180</v>
      </c>
      <c r="D55" s="5"/>
      <c r="E55" s="5">
        <v>53618549438</v>
      </c>
      <c r="F55" s="5"/>
      <c r="G55" s="5">
        <v>53722536455</v>
      </c>
      <c r="H55" s="5"/>
      <c r="I55" s="5">
        <f t="shared" si="0"/>
        <v>-103987017</v>
      </c>
      <c r="J55" s="5"/>
      <c r="K55" s="5">
        <v>3900180</v>
      </c>
      <c r="L55" s="5"/>
      <c r="M55" s="5">
        <v>53618549438</v>
      </c>
      <c r="N55" s="5"/>
      <c r="O55" s="5">
        <v>75014339609</v>
      </c>
      <c r="P55" s="5"/>
      <c r="Q55" s="5">
        <f t="shared" si="1"/>
        <v>-21395790171</v>
      </c>
    </row>
    <row r="56" spans="1:17">
      <c r="A56" s="1" t="s">
        <v>96</v>
      </c>
      <c r="C56" s="5">
        <v>3968114</v>
      </c>
      <c r="D56" s="5"/>
      <c r="E56" s="5">
        <v>184799999361</v>
      </c>
      <c r="F56" s="5"/>
      <c r="G56" s="5">
        <v>178686018593</v>
      </c>
      <c r="H56" s="5"/>
      <c r="I56" s="5">
        <f t="shared" si="0"/>
        <v>6113980768</v>
      </c>
      <c r="J56" s="5"/>
      <c r="K56" s="5">
        <v>3968114</v>
      </c>
      <c r="L56" s="5"/>
      <c r="M56" s="5">
        <v>184799999361</v>
      </c>
      <c r="N56" s="5"/>
      <c r="O56" s="5">
        <v>188353997214</v>
      </c>
      <c r="P56" s="5"/>
      <c r="Q56" s="5">
        <f t="shared" si="1"/>
        <v>-3553997853</v>
      </c>
    </row>
    <row r="57" spans="1:17">
      <c r="A57" s="1" t="s">
        <v>73</v>
      </c>
      <c r="C57" s="5">
        <v>10860001</v>
      </c>
      <c r="D57" s="5"/>
      <c r="E57" s="5">
        <v>78590395476</v>
      </c>
      <c r="F57" s="5"/>
      <c r="G57" s="5">
        <v>81936964514</v>
      </c>
      <c r="H57" s="5"/>
      <c r="I57" s="5">
        <f t="shared" si="0"/>
        <v>-3346569038</v>
      </c>
      <c r="J57" s="5"/>
      <c r="K57" s="5">
        <v>10860001</v>
      </c>
      <c r="L57" s="5"/>
      <c r="M57" s="5">
        <v>78590395476</v>
      </c>
      <c r="N57" s="5"/>
      <c r="O57" s="5">
        <v>93821507234</v>
      </c>
      <c r="P57" s="5"/>
      <c r="Q57" s="5">
        <f t="shared" si="1"/>
        <v>-15231111758</v>
      </c>
    </row>
    <row r="58" spans="1:17">
      <c r="A58" s="1" t="s">
        <v>76</v>
      </c>
      <c r="C58" s="5">
        <v>4024137</v>
      </c>
      <c r="D58" s="5"/>
      <c r="E58" s="5">
        <v>34401663109</v>
      </c>
      <c r="F58" s="5"/>
      <c r="G58" s="5">
        <v>34641674712</v>
      </c>
      <c r="H58" s="5"/>
      <c r="I58" s="5">
        <f t="shared" si="0"/>
        <v>-240011603</v>
      </c>
      <c r="J58" s="5"/>
      <c r="K58" s="5">
        <v>4024137</v>
      </c>
      <c r="L58" s="5"/>
      <c r="M58" s="5">
        <v>34401663109</v>
      </c>
      <c r="N58" s="5"/>
      <c r="O58" s="5">
        <v>46527214781</v>
      </c>
      <c r="P58" s="5"/>
      <c r="Q58" s="5">
        <f t="shared" si="1"/>
        <v>-12125551672</v>
      </c>
    </row>
    <row r="59" spans="1:17">
      <c r="A59" s="1" t="s">
        <v>72</v>
      </c>
      <c r="C59" s="5">
        <v>10065086</v>
      </c>
      <c r="D59" s="5"/>
      <c r="E59" s="5">
        <v>115059785490</v>
      </c>
      <c r="F59" s="5"/>
      <c r="G59" s="5">
        <v>116060305364</v>
      </c>
      <c r="H59" s="5"/>
      <c r="I59" s="5">
        <f t="shared" si="0"/>
        <v>-1000519874</v>
      </c>
      <c r="J59" s="5"/>
      <c r="K59" s="5">
        <v>10065086</v>
      </c>
      <c r="L59" s="5"/>
      <c r="M59" s="5">
        <v>115059785490</v>
      </c>
      <c r="N59" s="5"/>
      <c r="O59" s="5">
        <v>151870755902</v>
      </c>
      <c r="P59" s="5"/>
      <c r="Q59" s="5">
        <f t="shared" si="1"/>
        <v>-36810970412</v>
      </c>
    </row>
    <row r="60" spans="1:17">
      <c r="A60" s="1" t="s">
        <v>74</v>
      </c>
      <c r="C60" s="5">
        <v>33358085</v>
      </c>
      <c r="D60" s="5"/>
      <c r="E60" s="5">
        <v>57797190459</v>
      </c>
      <c r="F60" s="5"/>
      <c r="G60" s="5">
        <v>59600714094</v>
      </c>
      <c r="H60" s="5"/>
      <c r="I60" s="5">
        <f t="shared" si="0"/>
        <v>-1803523635</v>
      </c>
      <c r="J60" s="5"/>
      <c r="K60" s="5">
        <v>33358085</v>
      </c>
      <c r="L60" s="5"/>
      <c r="M60" s="5">
        <v>57797190459</v>
      </c>
      <c r="N60" s="5"/>
      <c r="O60" s="5">
        <v>53789952649</v>
      </c>
      <c r="P60" s="5"/>
      <c r="Q60" s="5">
        <f t="shared" si="1"/>
        <v>4007237810</v>
      </c>
    </row>
    <row r="61" spans="1:17">
      <c r="A61" s="1" t="s">
        <v>90</v>
      </c>
      <c r="C61" s="5">
        <v>7950000</v>
      </c>
      <c r="D61" s="5"/>
      <c r="E61" s="5">
        <v>108266955750</v>
      </c>
      <c r="F61" s="5"/>
      <c r="G61" s="5">
        <v>112224167525</v>
      </c>
      <c r="H61" s="5"/>
      <c r="I61" s="5">
        <f t="shared" si="0"/>
        <v>-3957211775</v>
      </c>
      <c r="J61" s="5"/>
      <c r="K61" s="5">
        <v>7950000</v>
      </c>
      <c r="L61" s="5"/>
      <c r="M61" s="5">
        <v>108266955750</v>
      </c>
      <c r="N61" s="5"/>
      <c r="O61" s="5">
        <v>144307281163</v>
      </c>
      <c r="P61" s="5"/>
      <c r="Q61" s="5">
        <f t="shared" si="1"/>
        <v>-36040325413</v>
      </c>
    </row>
    <row r="62" spans="1:17">
      <c r="A62" s="1" t="s">
        <v>25</v>
      </c>
      <c r="C62" s="5">
        <v>1800000</v>
      </c>
      <c r="D62" s="5"/>
      <c r="E62" s="5">
        <v>126323874000</v>
      </c>
      <c r="F62" s="5"/>
      <c r="G62" s="5">
        <v>127397448000</v>
      </c>
      <c r="H62" s="5"/>
      <c r="I62" s="5">
        <f t="shared" si="0"/>
        <v>-1073574000</v>
      </c>
      <c r="J62" s="5"/>
      <c r="K62" s="5">
        <v>1800000</v>
      </c>
      <c r="L62" s="5"/>
      <c r="M62" s="5">
        <v>126323874000</v>
      </c>
      <c r="N62" s="5"/>
      <c r="O62" s="5">
        <v>170283106610</v>
      </c>
      <c r="P62" s="5"/>
      <c r="Q62" s="5">
        <f t="shared" si="1"/>
        <v>-43959232610</v>
      </c>
    </row>
    <row r="63" spans="1:17">
      <c r="A63" s="1" t="s">
        <v>82</v>
      </c>
      <c r="C63" s="5">
        <v>5550000</v>
      </c>
      <c r="D63" s="5"/>
      <c r="E63" s="5">
        <v>47335666950</v>
      </c>
      <c r="F63" s="5"/>
      <c r="G63" s="5">
        <v>43024344706</v>
      </c>
      <c r="H63" s="5"/>
      <c r="I63" s="5">
        <f t="shared" si="0"/>
        <v>4311322244</v>
      </c>
      <c r="J63" s="5"/>
      <c r="K63" s="5">
        <v>5550000</v>
      </c>
      <c r="L63" s="5"/>
      <c r="M63" s="5">
        <v>47335666950</v>
      </c>
      <c r="N63" s="5"/>
      <c r="O63" s="5">
        <v>51696442874</v>
      </c>
      <c r="P63" s="5"/>
      <c r="Q63" s="5">
        <f t="shared" si="1"/>
        <v>-4360775924</v>
      </c>
    </row>
    <row r="64" spans="1:17">
      <c r="A64" s="1" t="s">
        <v>91</v>
      </c>
      <c r="C64" s="5">
        <v>13900000</v>
      </c>
      <c r="D64" s="5"/>
      <c r="E64" s="5">
        <v>320975762850</v>
      </c>
      <c r="F64" s="5"/>
      <c r="G64" s="5">
        <v>346675931550</v>
      </c>
      <c r="H64" s="5"/>
      <c r="I64" s="5">
        <f t="shared" si="0"/>
        <v>-25700168700</v>
      </c>
      <c r="J64" s="5"/>
      <c r="K64" s="5">
        <v>13900000</v>
      </c>
      <c r="L64" s="5"/>
      <c r="M64" s="5">
        <v>320975762850</v>
      </c>
      <c r="N64" s="5"/>
      <c r="O64" s="5">
        <v>331778215255</v>
      </c>
      <c r="P64" s="5"/>
      <c r="Q64" s="5">
        <f t="shared" si="1"/>
        <v>-10802452405</v>
      </c>
    </row>
    <row r="65" spans="1:17">
      <c r="A65" s="1" t="s">
        <v>80</v>
      </c>
      <c r="C65" s="5">
        <v>15580119</v>
      </c>
      <c r="D65" s="5"/>
      <c r="E65" s="5">
        <v>270100557571</v>
      </c>
      <c r="F65" s="5"/>
      <c r="G65" s="5">
        <v>270100557571</v>
      </c>
      <c r="H65" s="5"/>
      <c r="I65" s="5">
        <f t="shared" si="0"/>
        <v>0</v>
      </c>
      <c r="J65" s="5"/>
      <c r="K65" s="5">
        <v>15580119</v>
      </c>
      <c r="L65" s="5"/>
      <c r="M65" s="5">
        <v>270100557571</v>
      </c>
      <c r="N65" s="5"/>
      <c r="O65" s="5">
        <v>145528506720</v>
      </c>
      <c r="P65" s="5"/>
      <c r="Q65" s="5">
        <f t="shared" si="1"/>
        <v>124572050851</v>
      </c>
    </row>
    <row r="66" spans="1:17">
      <c r="A66" s="1" t="s">
        <v>87</v>
      </c>
      <c r="C66" s="5">
        <v>25821452</v>
      </c>
      <c r="D66" s="5"/>
      <c r="E66" s="5">
        <v>50565594290</v>
      </c>
      <c r="F66" s="5"/>
      <c r="G66" s="5">
        <v>57701246682</v>
      </c>
      <c r="H66" s="5"/>
      <c r="I66" s="5">
        <f t="shared" si="0"/>
        <v>-7135652392</v>
      </c>
      <c r="J66" s="5"/>
      <c r="K66" s="5">
        <v>25821452</v>
      </c>
      <c r="L66" s="5"/>
      <c r="M66" s="5">
        <v>50565594290</v>
      </c>
      <c r="N66" s="5"/>
      <c r="O66" s="5">
        <v>81275220470</v>
      </c>
      <c r="P66" s="5"/>
      <c r="Q66" s="5">
        <f t="shared" si="1"/>
        <v>-30709626180</v>
      </c>
    </row>
    <row r="67" spans="1:17">
      <c r="A67" s="1" t="s">
        <v>23</v>
      </c>
      <c r="C67" s="5">
        <v>25973520</v>
      </c>
      <c r="D67" s="5"/>
      <c r="E67" s="5">
        <v>119541866084</v>
      </c>
      <c r="F67" s="5"/>
      <c r="G67" s="5">
        <v>125041308303</v>
      </c>
      <c r="H67" s="5"/>
      <c r="I67" s="5">
        <f t="shared" si="0"/>
        <v>-5499442219</v>
      </c>
      <c r="J67" s="5"/>
      <c r="K67" s="5">
        <v>25973520</v>
      </c>
      <c r="L67" s="5"/>
      <c r="M67" s="5">
        <v>119541866084</v>
      </c>
      <c r="N67" s="5"/>
      <c r="O67" s="5">
        <v>110389459462</v>
      </c>
      <c r="P67" s="5"/>
      <c r="Q67" s="5">
        <f t="shared" si="1"/>
        <v>9152406622</v>
      </c>
    </row>
    <row r="68" spans="1:17">
      <c r="A68" s="1" t="s">
        <v>27</v>
      </c>
      <c r="C68" s="5">
        <v>79023120</v>
      </c>
      <c r="D68" s="5"/>
      <c r="E68" s="5">
        <v>175958568656</v>
      </c>
      <c r="F68" s="5"/>
      <c r="G68" s="5">
        <v>181535826859</v>
      </c>
      <c r="H68" s="5"/>
      <c r="I68" s="5">
        <f t="shared" si="0"/>
        <v>-5577258203</v>
      </c>
      <c r="J68" s="5"/>
      <c r="K68" s="5">
        <v>79023120</v>
      </c>
      <c r="L68" s="5"/>
      <c r="M68" s="5">
        <v>175958568656</v>
      </c>
      <c r="N68" s="5"/>
      <c r="O68" s="5">
        <v>191656295115</v>
      </c>
      <c r="P68" s="5"/>
      <c r="Q68" s="5">
        <f t="shared" si="1"/>
        <v>-15697726459</v>
      </c>
    </row>
    <row r="69" spans="1:17">
      <c r="A69" s="1" t="s">
        <v>38</v>
      </c>
      <c r="C69" s="5">
        <v>3899999</v>
      </c>
      <c r="D69" s="5"/>
      <c r="E69" s="5">
        <v>18317851678</v>
      </c>
      <c r="F69" s="5"/>
      <c r="G69" s="5">
        <v>27791378798</v>
      </c>
      <c r="H69" s="5"/>
      <c r="I69" s="5">
        <f t="shared" si="0"/>
        <v>-9473527120</v>
      </c>
      <c r="J69" s="5"/>
      <c r="K69" s="5">
        <v>3899999</v>
      </c>
      <c r="L69" s="5"/>
      <c r="M69" s="5">
        <v>18317851678</v>
      </c>
      <c r="N69" s="5"/>
      <c r="O69" s="5">
        <v>14799693730</v>
      </c>
      <c r="P69" s="5"/>
      <c r="Q69" s="5">
        <f t="shared" si="1"/>
        <v>3518157948</v>
      </c>
    </row>
    <row r="70" spans="1:17">
      <c r="A70" s="1" t="s">
        <v>39</v>
      </c>
      <c r="C70" s="5">
        <v>11907787</v>
      </c>
      <c r="D70" s="5"/>
      <c r="E70" s="5">
        <v>59184678336</v>
      </c>
      <c r="F70" s="5"/>
      <c r="G70" s="5">
        <v>58711200910</v>
      </c>
      <c r="H70" s="5"/>
      <c r="I70" s="5">
        <f t="shared" si="0"/>
        <v>473477426</v>
      </c>
      <c r="J70" s="5"/>
      <c r="K70" s="5">
        <v>11907787</v>
      </c>
      <c r="L70" s="5"/>
      <c r="M70" s="5">
        <v>59184678336</v>
      </c>
      <c r="N70" s="5"/>
      <c r="O70" s="5">
        <v>50756139527</v>
      </c>
      <c r="P70" s="5"/>
      <c r="Q70" s="5">
        <f t="shared" si="1"/>
        <v>8428538809</v>
      </c>
    </row>
    <row r="71" spans="1:17">
      <c r="A71" s="1" t="s">
        <v>79</v>
      </c>
      <c r="C71" s="5">
        <v>8806634</v>
      </c>
      <c r="D71" s="5"/>
      <c r="E71" s="5">
        <v>27890991205</v>
      </c>
      <c r="F71" s="5"/>
      <c r="G71" s="5">
        <v>28120461638</v>
      </c>
      <c r="H71" s="5"/>
      <c r="I71" s="5">
        <f t="shared" si="0"/>
        <v>-229470433</v>
      </c>
      <c r="J71" s="5"/>
      <c r="K71" s="5">
        <v>8806634</v>
      </c>
      <c r="L71" s="5"/>
      <c r="M71" s="5">
        <v>27890991205</v>
      </c>
      <c r="N71" s="5"/>
      <c r="O71" s="5">
        <v>43806046128</v>
      </c>
      <c r="P71" s="5"/>
      <c r="Q71" s="5">
        <f t="shared" si="1"/>
        <v>-15915054923</v>
      </c>
    </row>
    <row r="72" spans="1:17">
      <c r="A72" s="1" t="s">
        <v>32</v>
      </c>
      <c r="C72" s="5">
        <v>1721589</v>
      </c>
      <c r="D72" s="5"/>
      <c r="E72" s="5">
        <v>149742735226</v>
      </c>
      <c r="F72" s="5"/>
      <c r="G72" s="5">
        <v>154688523853</v>
      </c>
      <c r="H72" s="5"/>
      <c r="I72" s="5">
        <f t="shared" si="0"/>
        <v>-4945788627</v>
      </c>
      <c r="J72" s="5"/>
      <c r="K72" s="5">
        <v>1721589</v>
      </c>
      <c r="L72" s="5"/>
      <c r="M72" s="5">
        <v>149742735226</v>
      </c>
      <c r="N72" s="5"/>
      <c r="O72" s="5">
        <v>187373298581</v>
      </c>
      <c r="P72" s="5"/>
      <c r="Q72" s="5">
        <f t="shared" si="1"/>
        <v>-37630563355</v>
      </c>
    </row>
    <row r="73" spans="1:17">
      <c r="A73" s="1" t="s">
        <v>36</v>
      </c>
      <c r="C73" s="5">
        <v>467290</v>
      </c>
      <c r="D73" s="5"/>
      <c r="E73" s="5">
        <v>52164430831</v>
      </c>
      <c r="F73" s="5"/>
      <c r="G73" s="5">
        <v>53186352005</v>
      </c>
      <c r="H73" s="5"/>
      <c r="I73" s="5">
        <f t="shared" ref="I73:I106" si="2">E73-G73</f>
        <v>-1021921174</v>
      </c>
      <c r="J73" s="5"/>
      <c r="K73" s="5">
        <v>467290</v>
      </c>
      <c r="L73" s="5"/>
      <c r="M73" s="5">
        <v>52164430831</v>
      </c>
      <c r="N73" s="5"/>
      <c r="O73" s="5">
        <v>54552010299</v>
      </c>
      <c r="P73" s="5"/>
      <c r="Q73" s="5">
        <f t="shared" ref="Q73:Q106" si="3">M73-O73</f>
        <v>-2387579468</v>
      </c>
    </row>
    <row r="74" spans="1:17">
      <c r="A74" s="1" t="s">
        <v>56</v>
      </c>
      <c r="C74" s="5">
        <v>8868106</v>
      </c>
      <c r="D74" s="5"/>
      <c r="E74" s="5">
        <v>36107635791</v>
      </c>
      <c r="F74" s="5"/>
      <c r="G74" s="5">
        <v>33348434130</v>
      </c>
      <c r="H74" s="5"/>
      <c r="I74" s="5">
        <f t="shared" si="2"/>
        <v>2759201661</v>
      </c>
      <c r="J74" s="5"/>
      <c r="K74" s="5">
        <v>8868106</v>
      </c>
      <c r="L74" s="5"/>
      <c r="M74" s="5">
        <v>36107635791</v>
      </c>
      <c r="N74" s="5"/>
      <c r="O74" s="5">
        <v>77901166378</v>
      </c>
      <c r="P74" s="5"/>
      <c r="Q74" s="5">
        <f t="shared" si="3"/>
        <v>-41793530587</v>
      </c>
    </row>
    <row r="75" spans="1:17">
      <c r="A75" s="1" t="s">
        <v>35</v>
      </c>
      <c r="C75" s="5">
        <v>2941548</v>
      </c>
      <c r="D75" s="5"/>
      <c r="E75" s="5">
        <v>51375484519</v>
      </c>
      <c r="F75" s="5"/>
      <c r="G75" s="5">
        <v>49445614298</v>
      </c>
      <c r="H75" s="5"/>
      <c r="I75" s="5">
        <f t="shared" si="2"/>
        <v>1929870221</v>
      </c>
      <c r="J75" s="5"/>
      <c r="K75" s="5">
        <v>2941548</v>
      </c>
      <c r="L75" s="5"/>
      <c r="M75" s="5">
        <v>51375484519</v>
      </c>
      <c r="N75" s="5"/>
      <c r="O75" s="5">
        <v>53498951053</v>
      </c>
      <c r="P75" s="5"/>
      <c r="Q75" s="5">
        <f t="shared" si="3"/>
        <v>-2123466534</v>
      </c>
    </row>
    <row r="76" spans="1:17">
      <c r="A76" s="1" t="s">
        <v>101</v>
      </c>
      <c r="C76" s="5">
        <v>2339999</v>
      </c>
      <c r="D76" s="5"/>
      <c r="E76" s="5">
        <v>8664633122</v>
      </c>
      <c r="F76" s="5"/>
      <c r="G76" s="5">
        <v>1097459531</v>
      </c>
      <c r="H76" s="5"/>
      <c r="I76" s="5">
        <f t="shared" si="2"/>
        <v>7567173591</v>
      </c>
      <c r="J76" s="5"/>
      <c r="K76" s="5">
        <v>2339999</v>
      </c>
      <c r="L76" s="5"/>
      <c r="M76" s="5">
        <v>8664633122</v>
      </c>
      <c r="N76" s="5"/>
      <c r="O76" s="5">
        <v>1097459531</v>
      </c>
      <c r="P76" s="5"/>
      <c r="Q76" s="5">
        <f t="shared" si="3"/>
        <v>7567173591</v>
      </c>
    </row>
    <row r="77" spans="1:17">
      <c r="A77" s="1" t="s">
        <v>78</v>
      </c>
      <c r="C77" s="5">
        <v>328467</v>
      </c>
      <c r="D77" s="5"/>
      <c r="E77" s="5">
        <v>9811704271</v>
      </c>
      <c r="F77" s="5"/>
      <c r="G77" s="5">
        <v>10856544659</v>
      </c>
      <c r="H77" s="5"/>
      <c r="I77" s="5">
        <f t="shared" si="2"/>
        <v>-1044840388</v>
      </c>
      <c r="J77" s="5"/>
      <c r="K77" s="5">
        <v>328467</v>
      </c>
      <c r="L77" s="5"/>
      <c r="M77" s="5">
        <v>9811704271</v>
      </c>
      <c r="N77" s="5"/>
      <c r="O77" s="5">
        <v>10351756147</v>
      </c>
      <c r="P77" s="5"/>
      <c r="Q77" s="5">
        <f t="shared" si="3"/>
        <v>-540051876</v>
      </c>
    </row>
    <row r="78" spans="1:17">
      <c r="A78" s="1" t="s">
        <v>66</v>
      </c>
      <c r="C78" s="5">
        <v>3063095</v>
      </c>
      <c r="D78" s="5"/>
      <c r="E78" s="5">
        <v>159551166240</v>
      </c>
      <c r="F78" s="5"/>
      <c r="G78" s="5">
        <v>152852453154</v>
      </c>
      <c r="H78" s="5"/>
      <c r="I78" s="5">
        <f t="shared" si="2"/>
        <v>6698713086</v>
      </c>
      <c r="J78" s="5"/>
      <c r="K78" s="5">
        <v>3063095</v>
      </c>
      <c r="L78" s="5"/>
      <c r="M78" s="5">
        <v>159551166240</v>
      </c>
      <c r="N78" s="5"/>
      <c r="O78" s="5">
        <v>151315887995</v>
      </c>
      <c r="P78" s="5"/>
      <c r="Q78" s="5">
        <f t="shared" si="3"/>
        <v>8235278245</v>
      </c>
    </row>
    <row r="79" spans="1:17">
      <c r="A79" s="1" t="s">
        <v>29</v>
      </c>
      <c r="C79" s="5">
        <v>18989479</v>
      </c>
      <c r="D79" s="5"/>
      <c r="E79" s="5">
        <v>168567069987</v>
      </c>
      <c r="F79" s="5"/>
      <c r="G79" s="5">
        <v>181214319359</v>
      </c>
      <c r="H79" s="5"/>
      <c r="I79" s="5">
        <f t="shared" si="2"/>
        <v>-12647249372</v>
      </c>
      <c r="J79" s="5"/>
      <c r="K79" s="5">
        <v>18989479</v>
      </c>
      <c r="L79" s="5"/>
      <c r="M79" s="5">
        <v>168567069987</v>
      </c>
      <c r="N79" s="5"/>
      <c r="O79" s="5">
        <v>206630630179</v>
      </c>
      <c r="P79" s="5"/>
      <c r="Q79" s="5">
        <f t="shared" si="3"/>
        <v>-38063560192</v>
      </c>
    </row>
    <row r="80" spans="1:17">
      <c r="A80" s="1" t="s">
        <v>37</v>
      </c>
      <c r="C80" s="5">
        <v>918002</v>
      </c>
      <c r="D80" s="5"/>
      <c r="E80" s="5">
        <v>61322680480</v>
      </c>
      <c r="F80" s="5"/>
      <c r="G80" s="5">
        <v>62710627254</v>
      </c>
      <c r="H80" s="5"/>
      <c r="I80" s="5">
        <f t="shared" si="2"/>
        <v>-1387946774</v>
      </c>
      <c r="J80" s="5"/>
      <c r="K80" s="5">
        <v>918002</v>
      </c>
      <c r="L80" s="5"/>
      <c r="M80" s="5">
        <v>61322680480</v>
      </c>
      <c r="N80" s="5"/>
      <c r="O80" s="5">
        <v>66928768253</v>
      </c>
      <c r="P80" s="5"/>
      <c r="Q80" s="5">
        <f t="shared" si="3"/>
        <v>-5606087773</v>
      </c>
    </row>
    <row r="81" spans="1:17">
      <c r="A81" s="1" t="s">
        <v>59</v>
      </c>
      <c r="C81" s="5">
        <v>23343333</v>
      </c>
      <c r="D81" s="5"/>
      <c r="E81" s="5">
        <v>75832110471</v>
      </c>
      <c r="F81" s="5"/>
      <c r="G81" s="5">
        <v>110870815125</v>
      </c>
      <c r="H81" s="5"/>
      <c r="I81" s="5">
        <f t="shared" si="2"/>
        <v>-35038704654</v>
      </c>
      <c r="J81" s="5"/>
      <c r="K81" s="5">
        <v>23343333</v>
      </c>
      <c r="L81" s="5"/>
      <c r="M81" s="5">
        <v>75832110471</v>
      </c>
      <c r="N81" s="5"/>
      <c r="O81" s="5">
        <v>96910891448</v>
      </c>
      <c r="P81" s="5"/>
      <c r="Q81" s="5">
        <f t="shared" si="3"/>
        <v>-21078780977</v>
      </c>
    </row>
    <row r="82" spans="1:17">
      <c r="A82" s="1" t="s">
        <v>58</v>
      </c>
      <c r="C82" s="5">
        <v>188619023</v>
      </c>
      <c r="D82" s="5"/>
      <c r="E82" s="5">
        <v>170997026709</v>
      </c>
      <c r="F82" s="5"/>
      <c r="G82" s="5">
        <v>179255215301</v>
      </c>
      <c r="H82" s="5"/>
      <c r="I82" s="5">
        <f t="shared" si="2"/>
        <v>-8258188592</v>
      </c>
      <c r="J82" s="5"/>
      <c r="K82" s="5">
        <v>188619023</v>
      </c>
      <c r="L82" s="5"/>
      <c r="M82" s="5">
        <v>170997026709</v>
      </c>
      <c r="N82" s="5"/>
      <c r="O82" s="5">
        <v>192172090415</v>
      </c>
      <c r="P82" s="5"/>
      <c r="Q82" s="5">
        <f t="shared" si="3"/>
        <v>-21175063706</v>
      </c>
    </row>
    <row r="83" spans="1:17">
      <c r="A83" s="1" t="s">
        <v>75</v>
      </c>
      <c r="C83" s="5">
        <v>84855799</v>
      </c>
      <c r="D83" s="5"/>
      <c r="E83" s="5">
        <v>36608293636</v>
      </c>
      <c r="F83" s="5"/>
      <c r="G83" s="5">
        <v>36608293636</v>
      </c>
      <c r="H83" s="5"/>
      <c r="I83" s="5">
        <f t="shared" si="2"/>
        <v>0</v>
      </c>
      <c r="J83" s="5"/>
      <c r="K83" s="5">
        <v>84855799</v>
      </c>
      <c r="L83" s="5"/>
      <c r="M83" s="5">
        <v>36608293636</v>
      </c>
      <c r="N83" s="5"/>
      <c r="O83" s="5">
        <v>36876847481</v>
      </c>
      <c r="P83" s="5"/>
      <c r="Q83" s="5">
        <f t="shared" si="3"/>
        <v>-268553845</v>
      </c>
    </row>
    <row r="84" spans="1:17">
      <c r="A84" s="1" t="s">
        <v>26</v>
      </c>
      <c r="C84" s="5">
        <v>980000</v>
      </c>
      <c r="D84" s="5"/>
      <c r="E84" s="5">
        <v>90471075030</v>
      </c>
      <c r="F84" s="5"/>
      <c r="G84" s="5">
        <v>93364356960</v>
      </c>
      <c r="H84" s="5"/>
      <c r="I84" s="5">
        <f t="shared" si="2"/>
        <v>-2893281930</v>
      </c>
      <c r="J84" s="5"/>
      <c r="K84" s="5">
        <v>980000</v>
      </c>
      <c r="L84" s="5"/>
      <c r="M84" s="5">
        <v>90471075030</v>
      </c>
      <c r="N84" s="5"/>
      <c r="O84" s="5">
        <v>72209893843</v>
      </c>
      <c r="P84" s="5"/>
      <c r="Q84" s="5">
        <f t="shared" si="3"/>
        <v>18261181187</v>
      </c>
    </row>
    <row r="85" spans="1:17">
      <c r="A85" s="1" t="s">
        <v>31</v>
      </c>
      <c r="C85" s="5">
        <v>600000</v>
      </c>
      <c r="D85" s="5"/>
      <c r="E85" s="5">
        <v>37485625500</v>
      </c>
      <c r="F85" s="5"/>
      <c r="G85" s="5">
        <v>41249098800</v>
      </c>
      <c r="H85" s="5"/>
      <c r="I85" s="5">
        <f t="shared" si="2"/>
        <v>-3763473300</v>
      </c>
      <c r="J85" s="5"/>
      <c r="K85" s="5">
        <v>600000</v>
      </c>
      <c r="L85" s="5"/>
      <c r="M85" s="5">
        <v>37485625500</v>
      </c>
      <c r="N85" s="5"/>
      <c r="O85" s="5">
        <v>64474083000</v>
      </c>
      <c r="P85" s="5"/>
      <c r="Q85" s="5">
        <f t="shared" si="3"/>
        <v>-26988457500</v>
      </c>
    </row>
    <row r="86" spans="1:17">
      <c r="A86" s="1" t="s">
        <v>51</v>
      </c>
      <c r="C86" s="5">
        <v>9699863</v>
      </c>
      <c r="D86" s="5"/>
      <c r="E86" s="5">
        <v>80126256653</v>
      </c>
      <c r="F86" s="5"/>
      <c r="G86" s="5">
        <v>70773576579</v>
      </c>
      <c r="H86" s="5"/>
      <c r="I86" s="5">
        <f t="shared" si="2"/>
        <v>9352680074</v>
      </c>
      <c r="J86" s="5"/>
      <c r="K86" s="5">
        <v>9699863</v>
      </c>
      <c r="L86" s="5"/>
      <c r="M86" s="5">
        <v>80126256653</v>
      </c>
      <c r="N86" s="5"/>
      <c r="O86" s="5">
        <v>56310288774</v>
      </c>
      <c r="P86" s="5"/>
      <c r="Q86" s="5">
        <f t="shared" si="3"/>
        <v>23815967879</v>
      </c>
    </row>
    <row r="87" spans="1:17">
      <c r="A87" s="1" t="s">
        <v>19</v>
      </c>
      <c r="C87" s="5">
        <v>22759071</v>
      </c>
      <c r="D87" s="5"/>
      <c r="E87" s="5">
        <v>71943221397</v>
      </c>
      <c r="F87" s="5"/>
      <c r="G87" s="5">
        <v>67350619528</v>
      </c>
      <c r="H87" s="5"/>
      <c r="I87" s="5">
        <f t="shared" si="2"/>
        <v>4592601869</v>
      </c>
      <c r="J87" s="5"/>
      <c r="K87" s="5">
        <v>22759071</v>
      </c>
      <c r="L87" s="5"/>
      <c r="M87" s="5">
        <v>71943221397</v>
      </c>
      <c r="N87" s="5"/>
      <c r="O87" s="5">
        <v>59144844578</v>
      </c>
      <c r="P87" s="5"/>
      <c r="Q87" s="5">
        <f t="shared" si="3"/>
        <v>12798376819</v>
      </c>
    </row>
    <row r="88" spans="1:17">
      <c r="A88" s="1" t="s">
        <v>46</v>
      </c>
      <c r="C88" s="5">
        <v>9071797</v>
      </c>
      <c r="D88" s="5"/>
      <c r="E88" s="5">
        <v>18035639615</v>
      </c>
      <c r="F88" s="5"/>
      <c r="G88" s="5">
        <v>17828229760</v>
      </c>
      <c r="H88" s="5"/>
      <c r="I88" s="5">
        <f t="shared" si="2"/>
        <v>207409855</v>
      </c>
      <c r="J88" s="5"/>
      <c r="K88" s="5">
        <v>9071797</v>
      </c>
      <c r="L88" s="5"/>
      <c r="M88" s="5">
        <v>18035639615</v>
      </c>
      <c r="N88" s="5"/>
      <c r="O88" s="5">
        <v>16873542420</v>
      </c>
      <c r="P88" s="5"/>
      <c r="Q88" s="5">
        <f t="shared" si="3"/>
        <v>1162097195</v>
      </c>
    </row>
    <row r="89" spans="1:17">
      <c r="A89" s="1" t="s">
        <v>102</v>
      </c>
      <c r="C89" s="5">
        <v>11000000</v>
      </c>
      <c r="D89" s="5"/>
      <c r="E89" s="5">
        <v>57953115000</v>
      </c>
      <c r="F89" s="5"/>
      <c r="G89" s="5">
        <v>72665920800</v>
      </c>
      <c r="H89" s="5"/>
      <c r="I89" s="5">
        <f t="shared" si="2"/>
        <v>-14712805800</v>
      </c>
      <c r="J89" s="5"/>
      <c r="K89" s="5">
        <v>11000000</v>
      </c>
      <c r="L89" s="5"/>
      <c r="M89" s="5">
        <v>57953115000</v>
      </c>
      <c r="N89" s="5"/>
      <c r="O89" s="5">
        <v>72665920800</v>
      </c>
      <c r="P89" s="5"/>
      <c r="Q89" s="5">
        <f t="shared" si="3"/>
        <v>-14712805800</v>
      </c>
    </row>
    <row r="90" spans="1:17">
      <c r="A90" s="1" t="s">
        <v>48</v>
      </c>
      <c r="C90" s="5">
        <v>11423673</v>
      </c>
      <c r="D90" s="5"/>
      <c r="E90" s="5">
        <v>27287752255</v>
      </c>
      <c r="F90" s="5"/>
      <c r="G90" s="5">
        <v>29774651025</v>
      </c>
      <c r="H90" s="5"/>
      <c r="I90" s="5">
        <f t="shared" si="2"/>
        <v>-2486898770</v>
      </c>
      <c r="J90" s="5"/>
      <c r="K90" s="5">
        <v>11423673</v>
      </c>
      <c r="L90" s="5"/>
      <c r="M90" s="5">
        <v>27287752255</v>
      </c>
      <c r="N90" s="5"/>
      <c r="O90" s="5">
        <v>31404974554</v>
      </c>
      <c r="P90" s="5"/>
      <c r="Q90" s="5">
        <f t="shared" si="3"/>
        <v>-4117222299</v>
      </c>
    </row>
    <row r="91" spans="1:17">
      <c r="A91" s="1" t="s">
        <v>54</v>
      </c>
      <c r="C91" s="5">
        <v>8595000</v>
      </c>
      <c r="D91" s="5"/>
      <c r="E91" s="5">
        <v>22043158155</v>
      </c>
      <c r="F91" s="5"/>
      <c r="G91" s="5">
        <v>23368381998</v>
      </c>
      <c r="H91" s="5"/>
      <c r="I91" s="5">
        <f t="shared" si="2"/>
        <v>-1325223843</v>
      </c>
      <c r="J91" s="5"/>
      <c r="K91" s="5">
        <v>8595000</v>
      </c>
      <c r="L91" s="5"/>
      <c r="M91" s="5">
        <v>22043158155</v>
      </c>
      <c r="N91" s="5"/>
      <c r="O91" s="5">
        <v>22461797733</v>
      </c>
      <c r="P91" s="5"/>
      <c r="Q91" s="5">
        <f t="shared" si="3"/>
        <v>-418639578</v>
      </c>
    </row>
    <row r="92" spans="1:17">
      <c r="A92" s="1" t="s">
        <v>42</v>
      </c>
      <c r="C92" s="5">
        <v>75000</v>
      </c>
      <c r="D92" s="5"/>
      <c r="E92" s="5">
        <v>106853765625</v>
      </c>
      <c r="F92" s="5"/>
      <c r="G92" s="5">
        <v>102575944593</v>
      </c>
      <c r="H92" s="5"/>
      <c r="I92" s="5">
        <f t="shared" si="2"/>
        <v>4277821032</v>
      </c>
      <c r="J92" s="5"/>
      <c r="K92" s="5">
        <v>75000</v>
      </c>
      <c r="L92" s="5"/>
      <c r="M92" s="5">
        <v>106853765625</v>
      </c>
      <c r="N92" s="5"/>
      <c r="O92" s="5">
        <v>101752031250</v>
      </c>
      <c r="P92" s="5"/>
      <c r="Q92" s="5">
        <f t="shared" si="3"/>
        <v>5101734375</v>
      </c>
    </row>
    <row r="93" spans="1:17">
      <c r="A93" s="1" t="s">
        <v>43</v>
      </c>
      <c r="C93" s="5">
        <v>114900</v>
      </c>
      <c r="D93" s="5"/>
      <c r="E93" s="5">
        <v>163757117612</v>
      </c>
      <c r="F93" s="5"/>
      <c r="G93" s="5">
        <v>157146347117</v>
      </c>
      <c r="H93" s="5"/>
      <c r="I93" s="5">
        <f t="shared" si="2"/>
        <v>6610770495</v>
      </c>
      <c r="J93" s="5"/>
      <c r="K93" s="5">
        <v>114900</v>
      </c>
      <c r="L93" s="5"/>
      <c r="M93" s="5">
        <v>163757117612</v>
      </c>
      <c r="N93" s="5"/>
      <c r="O93" s="5">
        <v>146401433417</v>
      </c>
      <c r="P93" s="5"/>
      <c r="Q93" s="5">
        <f t="shared" si="3"/>
        <v>17355684195</v>
      </c>
    </row>
    <row r="94" spans="1:17">
      <c r="A94" s="1" t="s">
        <v>41</v>
      </c>
      <c r="C94" s="5">
        <v>104300</v>
      </c>
      <c r="D94" s="5"/>
      <c r="E94" s="5">
        <v>148338691865</v>
      </c>
      <c r="F94" s="5"/>
      <c r="G94" s="5">
        <v>142648946948</v>
      </c>
      <c r="H94" s="5"/>
      <c r="I94" s="5">
        <f t="shared" si="2"/>
        <v>5689744917</v>
      </c>
      <c r="J94" s="5"/>
      <c r="K94" s="5">
        <v>104300</v>
      </c>
      <c r="L94" s="5"/>
      <c r="M94" s="5">
        <v>148338691865</v>
      </c>
      <c r="N94" s="5"/>
      <c r="O94" s="5">
        <v>128853321519</v>
      </c>
      <c r="P94" s="5"/>
      <c r="Q94" s="5">
        <f t="shared" si="3"/>
        <v>19485370346</v>
      </c>
    </row>
    <row r="95" spans="1:17">
      <c r="A95" s="1" t="s">
        <v>146</v>
      </c>
      <c r="C95" s="5">
        <v>200000</v>
      </c>
      <c r="D95" s="5"/>
      <c r="E95" s="5">
        <v>198993925812</v>
      </c>
      <c r="F95" s="5"/>
      <c r="G95" s="5">
        <v>198993925812</v>
      </c>
      <c r="H95" s="5"/>
      <c r="I95" s="5">
        <f t="shared" si="2"/>
        <v>0</v>
      </c>
      <c r="J95" s="5"/>
      <c r="K95" s="5">
        <v>200000</v>
      </c>
      <c r="L95" s="5"/>
      <c r="M95" s="5">
        <v>198993925812</v>
      </c>
      <c r="N95" s="5"/>
      <c r="O95" s="5">
        <v>199292727312</v>
      </c>
      <c r="P95" s="5"/>
      <c r="Q95" s="5">
        <f t="shared" si="3"/>
        <v>-298801500</v>
      </c>
    </row>
    <row r="96" spans="1:17">
      <c r="A96" s="1" t="s">
        <v>143</v>
      </c>
      <c r="C96" s="5">
        <v>10000</v>
      </c>
      <c r="D96" s="5"/>
      <c r="E96" s="5">
        <v>9998177501</v>
      </c>
      <c r="F96" s="5"/>
      <c r="G96" s="5">
        <v>9998177501</v>
      </c>
      <c r="H96" s="5"/>
      <c r="I96" s="5">
        <f t="shared" si="2"/>
        <v>0</v>
      </c>
      <c r="J96" s="5"/>
      <c r="K96" s="5">
        <v>10000</v>
      </c>
      <c r="L96" s="5"/>
      <c r="M96" s="5">
        <v>9998177501</v>
      </c>
      <c r="N96" s="5"/>
      <c r="O96" s="5">
        <v>10001802495</v>
      </c>
      <c r="P96" s="5"/>
      <c r="Q96" s="5">
        <f t="shared" si="3"/>
        <v>-3624994</v>
      </c>
    </row>
    <row r="97" spans="1:17">
      <c r="A97" s="1" t="s">
        <v>140</v>
      </c>
      <c r="C97" s="5">
        <v>150000</v>
      </c>
      <c r="D97" s="5"/>
      <c r="E97" s="5">
        <v>139474715625</v>
      </c>
      <c r="F97" s="5"/>
      <c r="G97" s="5">
        <v>143973900000</v>
      </c>
      <c r="H97" s="5"/>
      <c r="I97" s="16">
        <f t="shared" si="2"/>
        <v>-4499184375</v>
      </c>
      <c r="J97" s="5"/>
      <c r="K97" s="5">
        <v>150000</v>
      </c>
      <c r="L97" s="5"/>
      <c r="M97" s="5">
        <v>139474715625</v>
      </c>
      <c r="N97" s="5"/>
      <c r="O97" s="5">
        <v>140836900625</v>
      </c>
      <c r="P97" s="5"/>
      <c r="Q97" s="5">
        <f t="shared" si="3"/>
        <v>-1362185000</v>
      </c>
    </row>
    <row r="98" spans="1:17">
      <c r="A98" s="1" t="s">
        <v>120</v>
      </c>
      <c r="C98" s="5">
        <v>170000</v>
      </c>
      <c r="D98" s="5"/>
      <c r="E98" s="5">
        <v>159827126081</v>
      </c>
      <c r="F98" s="5"/>
      <c r="G98" s="5">
        <v>157884378268</v>
      </c>
      <c r="H98" s="5"/>
      <c r="I98" s="16">
        <f t="shared" si="2"/>
        <v>1942747813</v>
      </c>
      <c r="J98" s="5"/>
      <c r="K98" s="5">
        <v>170000</v>
      </c>
      <c r="L98" s="5"/>
      <c r="M98" s="5">
        <v>159827126081</v>
      </c>
      <c r="N98" s="5"/>
      <c r="O98" s="5">
        <v>139622965887</v>
      </c>
      <c r="P98" s="5"/>
      <c r="Q98" s="5">
        <f t="shared" si="3"/>
        <v>20204160194</v>
      </c>
    </row>
    <row r="99" spans="1:17">
      <c r="A99" s="1" t="s">
        <v>123</v>
      </c>
      <c r="C99" s="5">
        <v>19957</v>
      </c>
      <c r="D99" s="5"/>
      <c r="E99" s="5">
        <v>18616506146</v>
      </c>
      <c r="F99" s="5"/>
      <c r="G99" s="5">
        <v>18336360652</v>
      </c>
      <c r="H99" s="5"/>
      <c r="I99" s="16">
        <f t="shared" si="2"/>
        <v>280145494</v>
      </c>
      <c r="J99" s="5"/>
      <c r="K99" s="5">
        <v>19957</v>
      </c>
      <c r="L99" s="5"/>
      <c r="M99" s="5">
        <v>18616506146</v>
      </c>
      <c r="N99" s="5"/>
      <c r="O99" s="5">
        <v>16464958039</v>
      </c>
      <c r="P99" s="5"/>
      <c r="Q99" s="5">
        <f t="shared" si="3"/>
        <v>2151548107</v>
      </c>
    </row>
    <row r="100" spans="1:17">
      <c r="A100" s="1" t="s">
        <v>126</v>
      </c>
      <c r="C100" s="5">
        <v>172644</v>
      </c>
      <c r="D100" s="5"/>
      <c r="E100" s="5">
        <v>157681709009</v>
      </c>
      <c r="F100" s="5"/>
      <c r="G100" s="5">
        <v>155531168231</v>
      </c>
      <c r="H100" s="5"/>
      <c r="I100" s="16">
        <f t="shared" si="2"/>
        <v>2150540778</v>
      </c>
      <c r="J100" s="5"/>
      <c r="K100" s="5">
        <v>172644</v>
      </c>
      <c r="L100" s="5"/>
      <c r="M100" s="5">
        <v>157681709009</v>
      </c>
      <c r="N100" s="5"/>
      <c r="O100" s="5">
        <v>147859013559</v>
      </c>
      <c r="P100" s="5"/>
      <c r="Q100" s="5">
        <f t="shared" si="3"/>
        <v>9822695450</v>
      </c>
    </row>
    <row r="101" spans="1:17">
      <c r="A101" s="1" t="s">
        <v>149</v>
      </c>
      <c r="C101" s="5">
        <v>26800</v>
      </c>
      <c r="D101" s="5"/>
      <c r="E101" s="5">
        <v>23254164418</v>
      </c>
      <c r="F101" s="5"/>
      <c r="G101" s="5">
        <v>23237130966</v>
      </c>
      <c r="H101" s="5"/>
      <c r="I101" s="16">
        <f t="shared" si="2"/>
        <v>17033452</v>
      </c>
      <c r="J101" s="5"/>
      <c r="K101" s="5">
        <v>26800</v>
      </c>
      <c r="L101" s="5"/>
      <c r="M101" s="5">
        <v>23254164418</v>
      </c>
      <c r="N101" s="5"/>
      <c r="O101" s="5">
        <v>23237130966</v>
      </c>
      <c r="P101" s="5"/>
      <c r="Q101" s="5">
        <f t="shared" si="3"/>
        <v>17033452</v>
      </c>
    </row>
    <row r="102" spans="1:17">
      <c r="A102" s="1" t="s">
        <v>129</v>
      </c>
      <c r="C102" s="5">
        <v>274550</v>
      </c>
      <c r="D102" s="5"/>
      <c r="E102" s="5">
        <v>242139404776</v>
      </c>
      <c r="F102" s="5"/>
      <c r="G102" s="5">
        <v>239050902638</v>
      </c>
      <c r="H102" s="5"/>
      <c r="I102" s="16">
        <f t="shared" si="2"/>
        <v>3088502138</v>
      </c>
      <c r="J102" s="5"/>
      <c r="K102" s="5">
        <v>274550</v>
      </c>
      <c r="L102" s="5"/>
      <c r="M102" s="5">
        <v>242139404776</v>
      </c>
      <c r="N102" s="5"/>
      <c r="O102" s="5">
        <v>237122776158</v>
      </c>
      <c r="P102" s="5"/>
      <c r="Q102" s="5">
        <f t="shared" si="3"/>
        <v>5016628618</v>
      </c>
    </row>
    <row r="103" spans="1:17">
      <c r="A103" s="1" t="s">
        <v>152</v>
      </c>
      <c r="C103" s="5">
        <v>102000</v>
      </c>
      <c r="D103" s="5"/>
      <c r="E103" s="5">
        <v>99941882250</v>
      </c>
      <c r="F103" s="5"/>
      <c r="G103" s="5">
        <v>98853879387</v>
      </c>
      <c r="H103" s="5"/>
      <c r="I103" s="16">
        <f t="shared" si="2"/>
        <v>1088002863</v>
      </c>
      <c r="J103" s="5"/>
      <c r="K103" s="5">
        <v>102000</v>
      </c>
      <c r="L103" s="5"/>
      <c r="M103" s="5">
        <v>99941882250</v>
      </c>
      <c r="N103" s="5"/>
      <c r="O103" s="5">
        <v>98853879387</v>
      </c>
      <c r="P103" s="5"/>
      <c r="Q103" s="5">
        <f t="shared" si="3"/>
        <v>1088002863</v>
      </c>
    </row>
    <row r="104" spans="1:17">
      <c r="A104" s="1" t="s">
        <v>132</v>
      </c>
      <c r="C104" s="5">
        <v>300000</v>
      </c>
      <c r="D104" s="5"/>
      <c r="E104" s="5">
        <v>294246658125</v>
      </c>
      <c r="F104" s="5"/>
      <c r="G104" s="5">
        <v>294246658125</v>
      </c>
      <c r="H104" s="5"/>
      <c r="I104" s="16">
        <f t="shared" si="2"/>
        <v>0</v>
      </c>
      <c r="J104" s="5"/>
      <c r="K104" s="5">
        <v>300000</v>
      </c>
      <c r="L104" s="5"/>
      <c r="M104" s="5">
        <v>294246658125</v>
      </c>
      <c r="N104" s="5"/>
      <c r="O104" s="5">
        <v>293640000000</v>
      </c>
      <c r="P104" s="5"/>
      <c r="Q104" s="5">
        <f t="shared" si="3"/>
        <v>606658125</v>
      </c>
    </row>
    <row r="105" spans="1:17">
      <c r="A105" s="1" t="s">
        <v>135</v>
      </c>
      <c r="C105" s="5">
        <v>2000</v>
      </c>
      <c r="D105" s="5"/>
      <c r="E105" s="5">
        <v>1979641125</v>
      </c>
      <c r="F105" s="5"/>
      <c r="G105" s="5">
        <v>1999637500</v>
      </c>
      <c r="H105" s="5"/>
      <c r="I105" s="16">
        <f t="shared" si="2"/>
        <v>-19996375</v>
      </c>
      <c r="J105" s="5"/>
      <c r="K105" s="5">
        <v>2000</v>
      </c>
      <c r="L105" s="5"/>
      <c r="M105" s="5">
        <v>1979641125</v>
      </c>
      <c r="N105" s="5"/>
      <c r="O105" s="5">
        <v>1911966480</v>
      </c>
      <c r="P105" s="5"/>
      <c r="Q105" s="5">
        <f t="shared" si="3"/>
        <v>67674645</v>
      </c>
    </row>
    <row r="106" spans="1:17">
      <c r="A106" s="1" t="s">
        <v>137</v>
      </c>
      <c r="C106" s="5">
        <v>50000</v>
      </c>
      <c r="D106" s="5"/>
      <c r="E106" s="5">
        <v>49990937500</v>
      </c>
      <c r="F106" s="5"/>
      <c r="G106" s="5">
        <v>47634364706</v>
      </c>
      <c r="H106" s="5"/>
      <c r="I106" s="16">
        <f t="shared" si="2"/>
        <v>2356572794</v>
      </c>
      <c r="J106" s="5"/>
      <c r="K106" s="5">
        <v>50000</v>
      </c>
      <c r="L106" s="5"/>
      <c r="M106" s="5">
        <v>49990937500</v>
      </c>
      <c r="N106" s="5"/>
      <c r="O106" s="5">
        <v>47626000000</v>
      </c>
      <c r="P106" s="5"/>
      <c r="Q106" s="5">
        <f t="shared" si="3"/>
        <v>2364937500</v>
      </c>
    </row>
    <row r="107" spans="1:17" ht="24.75" thickBot="1">
      <c r="C107" s="5"/>
      <c r="D107" s="5"/>
      <c r="E107" s="6">
        <f>SUM(E8:E106)</f>
        <v>11514243821806</v>
      </c>
      <c r="F107" s="5"/>
      <c r="G107" s="6">
        <f>SUM(G8:G106)</f>
        <v>11762166386949</v>
      </c>
      <c r="H107" s="5"/>
      <c r="I107" s="6">
        <f>SUM(I8:I106)</f>
        <v>-247922565143</v>
      </c>
      <c r="J107" s="5"/>
      <c r="K107" s="5"/>
      <c r="L107" s="5"/>
      <c r="M107" s="6">
        <f>SUM(M8:M106)</f>
        <v>11514243821806</v>
      </c>
      <c r="N107" s="5"/>
      <c r="O107" s="6">
        <f>SUM(O8:O106)</f>
        <v>12612735127888</v>
      </c>
      <c r="P107" s="5"/>
      <c r="Q107" s="6">
        <f>SUM(Q8:Q106)</f>
        <v>-1098491306082</v>
      </c>
    </row>
    <row r="108" spans="1:17" ht="24.75" thickTop="1">
      <c r="F108" s="14">
        <f t="shared" ref="F108:H108" si="4">SUM(F8:F94)</f>
        <v>0</v>
      </c>
      <c r="G108" s="14"/>
      <c r="H108" s="14">
        <f t="shared" si="4"/>
        <v>0</v>
      </c>
      <c r="I108" s="14"/>
      <c r="J108" s="14"/>
      <c r="K108" s="14"/>
      <c r="L108" s="14"/>
      <c r="M108" s="14"/>
      <c r="N108" s="14"/>
      <c r="O108" s="14"/>
      <c r="P108" s="14"/>
      <c r="Q108" s="14"/>
    </row>
    <row r="109" spans="1:17">
      <c r="G109" s="3"/>
      <c r="H109" s="3"/>
      <c r="I109" s="14"/>
      <c r="O109" s="3"/>
      <c r="P109" s="3"/>
      <c r="Q109" s="3"/>
    </row>
    <row r="110" spans="1:17">
      <c r="G110" s="3"/>
      <c r="H110" s="3"/>
      <c r="I110" s="14"/>
      <c r="O110" s="3"/>
      <c r="P110" s="3"/>
      <c r="Q110" s="3"/>
    </row>
    <row r="111" spans="1:17">
      <c r="G111" s="3"/>
      <c r="H111" s="3"/>
      <c r="I111" s="14"/>
      <c r="O111" s="3"/>
      <c r="P111" s="3"/>
      <c r="Q111" s="3"/>
    </row>
    <row r="112" spans="1:17">
      <c r="G112" s="3"/>
      <c r="H112" s="3"/>
      <c r="I112" s="3"/>
      <c r="O112" s="3"/>
      <c r="P112" s="3"/>
      <c r="Q112" s="3"/>
    </row>
    <row r="113" spans="5:17">
      <c r="E113" s="14"/>
      <c r="F113" s="14">
        <f>SUM(F95:F106)</f>
        <v>0</v>
      </c>
      <c r="G113" s="14"/>
      <c r="H113" s="14">
        <f>SUM(H95:H106)</f>
        <v>0</v>
      </c>
      <c r="I113" s="14"/>
      <c r="J113" s="14"/>
      <c r="K113" s="14"/>
      <c r="L113" s="14"/>
      <c r="M113" s="14"/>
      <c r="N113" s="14"/>
      <c r="O113" s="14"/>
      <c r="P113" s="14"/>
      <c r="Q113" s="14"/>
    </row>
    <row r="114" spans="5:17">
      <c r="G114" s="3"/>
      <c r="H114" s="3"/>
      <c r="I114" s="4"/>
      <c r="O114" s="3"/>
      <c r="P114" s="3"/>
      <c r="Q114" s="4"/>
    </row>
    <row r="115" spans="5:17">
      <c r="I115" s="4"/>
      <c r="O115" s="3"/>
      <c r="P115" s="3"/>
      <c r="Q115" s="3"/>
    </row>
    <row r="117" spans="5:17">
      <c r="I117" s="2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134"/>
  <sheetViews>
    <sheetView rightToLeft="1" workbookViewId="0">
      <selection activeCell="Q19" sqref="Q19"/>
    </sheetView>
  </sheetViews>
  <sheetFormatPr defaultRowHeight="24"/>
  <cols>
    <col min="1" max="1" width="34.42578125" style="1" bestFit="1" customWidth="1"/>
    <col min="2" max="2" width="1" style="1" customWidth="1"/>
    <col min="3" max="3" width="12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15.42578125" style="1" bestFit="1" customWidth="1"/>
    <col min="20" max="20" width="21.85546875" style="1" bestFit="1" customWidth="1"/>
    <col min="21" max="16384" width="9.140625" style="1"/>
  </cols>
  <sheetData>
    <row r="2" spans="1:17" ht="24.7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24.75">
      <c r="A3" s="24" t="s">
        <v>173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ht="24.7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6" spans="1:17" ht="24.75">
      <c r="A6" s="24" t="s">
        <v>3</v>
      </c>
      <c r="C6" s="23" t="s">
        <v>175</v>
      </c>
      <c r="D6" s="23" t="s">
        <v>175</v>
      </c>
      <c r="E6" s="23" t="s">
        <v>175</v>
      </c>
      <c r="F6" s="23" t="s">
        <v>175</v>
      </c>
      <c r="G6" s="23" t="s">
        <v>175</v>
      </c>
      <c r="H6" s="23" t="s">
        <v>175</v>
      </c>
      <c r="I6" s="23" t="s">
        <v>175</v>
      </c>
      <c r="K6" s="23" t="s">
        <v>176</v>
      </c>
      <c r="L6" s="23" t="s">
        <v>176</v>
      </c>
      <c r="M6" s="23" t="s">
        <v>176</v>
      </c>
      <c r="N6" s="23" t="s">
        <v>176</v>
      </c>
      <c r="O6" s="23" t="s">
        <v>176</v>
      </c>
      <c r="P6" s="23" t="s">
        <v>176</v>
      </c>
      <c r="Q6" s="23" t="s">
        <v>176</v>
      </c>
    </row>
    <row r="7" spans="1:17" ht="24.75">
      <c r="A7" s="23" t="s">
        <v>3</v>
      </c>
      <c r="C7" s="23" t="s">
        <v>7</v>
      </c>
      <c r="E7" s="23" t="s">
        <v>250</v>
      </c>
      <c r="G7" s="23" t="s">
        <v>251</v>
      </c>
      <c r="I7" s="23" t="s">
        <v>253</v>
      </c>
      <c r="K7" s="23" t="s">
        <v>7</v>
      </c>
      <c r="M7" s="23" t="s">
        <v>250</v>
      </c>
      <c r="O7" s="23" t="s">
        <v>251</v>
      </c>
      <c r="Q7" s="23" t="s">
        <v>253</v>
      </c>
    </row>
    <row r="8" spans="1:17">
      <c r="A8" s="1" t="s">
        <v>94</v>
      </c>
      <c r="C8" s="14">
        <v>140506</v>
      </c>
      <c r="D8" s="14"/>
      <c r="E8" s="14">
        <v>1604808205</v>
      </c>
      <c r="F8" s="14"/>
      <c r="G8" s="14">
        <v>1841200989</v>
      </c>
      <c r="H8" s="14"/>
      <c r="I8" s="14">
        <f>E8-G8</f>
        <v>-236392784</v>
      </c>
      <c r="J8" s="14"/>
      <c r="K8" s="14">
        <v>4143506</v>
      </c>
      <c r="L8" s="14"/>
      <c r="M8" s="14">
        <v>66153971176</v>
      </c>
      <c r="N8" s="14"/>
      <c r="O8" s="14">
        <v>62126346092</v>
      </c>
      <c r="P8" s="14"/>
      <c r="Q8" s="14">
        <f>M8-O8</f>
        <v>4027625084</v>
      </c>
    </row>
    <row r="9" spans="1:17">
      <c r="A9" s="1" t="s">
        <v>69</v>
      </c>
      <c r="C9" s="14">
        <v>731008</v>
      </c>
      <c r="D9" s="14"/>
      <c r="E9" s="14">
        <v>16106072539</v>
      </c>
      <c r="F9" s="14"/>
      <c r="G9" s="14">
        <v>12232734358</v>
      </c>
      <c r="H9" s="14"/>
      <c r="I9" s="14">
        <f t="shared" ref="I9:I72" si="0">E9-G9</f>
        <v>3873338181</v>
      </c>
      <c r="J9" s="14"/>
      <c r="K9" s="14">
        <v>731008</v>
      </c>
      <c r="L9" s="14"/>
      <c r="M9" s="14">
        <v>16106072539</v>
      </c>
      <c r="N9" s="14"/>
      <c r="O9" s="14">
        <v>12232734358</v>
      </c>
      <c r="P9" s="14"/>
      <c r="Q9" s="14">
        <f t="shared" ref="Q9:Q72" si="1">M9-O9</f>
        <v>3873338181</v>
      </c>
    </row>
    <row r="10" spans="1:17">
      <c r="A10" s="1" t="s">
        <v>51</v>
      </c>
      <c r="C10" s="14">
        <v>137</v>
      </c>
      <c r="D10" s="14"/>
      <c r="E10" s="14">
        <v>1101738</v>
      </c>
      <c r="F10" s="14"/>
      <c r="G10" s="14">
        <v>795321</v>
      </c>
      <c r="H10" s="14"/>
      <c r="I10" s="14">
        <f t="shared" si="0"/>
        <v>306417</v>
      </c>
      <c r="J10" s="14"/>
      <c r="K10" s="14">
        <v>3300137</v>
      </c>
      <c r="L10" s="14"/>
      <c r="M10" s="14">
        <v>27160826347</v>
      </c>
      <c r="N10" s="14"/>
      <c r="O10" s="14">
        <v>19158174426</v>
      </c>
      <c r="P10" s="14"/>
      <c r="Q10" s="14">
        <f t="shared" si="1"/>
        <v>8002651921</v>
      </c>
    </row>
    <row r="11" spans="1:17">
      <c r="A11" s="1" t="s">
        <v>50</v>
      </c>
      <c r="C11" s="14">
        <v>224463</v>
      </c>
      <c r="D11" s="14"/>
      <c r="E11" s="14">
        <v>911921882</v>
      </c>
      <c r="F11" s="14"/>
      <c r="G11" s="14">
        <v>1144330844</v>
      </c>
      <c r="H11" s="14"/>
      <c r="I11" s="14">
        <f t="shared" si="0"/>
        <v>-232408962</v>
      </c>
      <c r="J11" s="14"/>
      <c r="K11" s="14">
        <v>624463</v>
      </c>
      <c r="L11" s="14"/>
      <c r="M11" s="14">
        <v>2354089635</v>
      </c>
      <c r="N11" s="14"/>
      <c r="O11" s="14">
        <v>3262411368</v>
      </c>
      <c r="P11" s="14"/>
      <c r="Q11" s="14">
        <f t="shared" si="1"/>
        <v>-908321733</v>
      </c>
    </row>
    <row r="12" spans="1:17">
      <c r="A12" s="1" t="s">
        <v>88</v>
      </c>
      <c r="C12" s="14">
        <v>10653202</v>
      </c>
      <c r="D12" s="14"/>
      <c r="E12" s="14">
        <v>132339321452</v>
      </c>
      <c r="F12" s="14"/>
      <c r="G12" s="14">
        <v>135161335975</v>
      </c>
      <c r="H12" s="14"/>
      <c r="I12" s="14">
        <f t="shared" si="0"/>
        <v>-2822014523</v>
      </c>
      <c r="J12" s="14"/>
      <c r="K12" s="14">
        <v>29823720</v>
      </c>
      <c r="L12" s="14"/>
      <c r="M12" s="14">
        <v>392112743047</v>
      </c>
      <c r="N12" s="14"/>
      <c r="O12" s="14">
        <v>379388197221</v>
      </c>
      <c r="P12" s="14"/>
      <c r="Q12" s="14">
        <f t="shared" si="1"/>
        <v>12724545826</v>
      </c>
    </row>
    <row r="13" spans="1:17">
      <c r="A13" s="1" t="s">
        <v>38</v>
      </c>
      <c r="C13" s="14">
        <v>400000</v>
      </c>
      <c r="D13" s="14"/>
      <c r="E13" s="14">
        <v>2769453271</v>
      </c>
      <c r="F13" s="14"/>
      <c r="G13" s="14">
        <v>1630477673</v>
      </c>
      <c r="H13" s="14"/>
      <c r="I13" s="14">
        <f t="shared" si="0"/>
        <v>1138975598</v>
      </c>
      <c r="J13" s="14"/>
      <c r="K13" s="14">
        <v>2100000</v>
      </c>
      <c r="L13" s="14"/>
      <c r="M13" s="14">
        <v>13435375609</v>
      </c>
      <c r="N13" s="14"/>
      <c r="O13" s="14">
        <v>8560007788</v>
      </c>
      <c r="P13" s="14"/>
      <c r="Q13" s="14">
        <f t="shared" si="1"/>
        <v>4875367821</v>
      </c>
    </row>
    <row r="14" spans="1:17">
      <c r="A14" s="1" t="s">
        <v>55</v>
      </c>
      <c r="C14" s="14">
        <v>306469</v>
      </c>
      <c r="D14" s="14"/>
      <c r="E14" s="14">
        <v>149641930434</v>
      </c>
      <c r="F14" s="14"/>
      <c r="G14" s="14">
        <v>139005429724</v>
      </c>
      <c r="H14" s="14"/>
      <c r="I14" s="14">
        <f t="shared" si="0"/>
        <v>10636500710</v>
      </c>
      <c r="J14" s="14"/>
      <c r="K14" s="14">
        <v>440588</v>
      </c>
      <c r="L14" s="14"/>
      <c r="M14" s="14">
        <v>223953140683</v>
      </c>
      <c r="N14" s="14"/>
      <c r="O14" s="14">
        <v>199837909407</v>
      </c>
      <c r="P14" s="14"/>
      <c r="Q14" s="14">
        <f t="shared" si="1"/>
        <v>24115231276</v>
      </c>
    </row>
    <row r="15" spans="1:17">
      <c r="A15" s="1" t="s">
        <v>63</v>
      </c>
      <c r="C15" s="14">
        <v>1600000</v>
      </c>
      <c r="D15" s="14"/>
      <c r="E15" s="14">
        <v>13765604620</v>
      </c>
      <c r="F15" s="14"/>
      <c r="G15" s="14">
        <v>13107236175</v>
      </c>
      <c r="H15" s="14"/>
      <c r="I15" s="14">
        <f t="shared" si="0"/>
        <v>658368445</v>
      </c>
      <c r="J15" s="14"/>
      <c r="K15" s="14">
        <v>8280351</v>
      </c>
      <c r="L15" s="14"/>
      <c r="M15" s="14">
        <v>80138027669</v>
      </c>
      <c r="N15" s="14"/>
      <c r="O15" s="14">
        <v>67832822577</v>
      </c>
      <c r="P15" s="14"/>
      <c r="Q15" s="14">
        <f t="shared" si="1"/>
        <v>12305205092</v>
      </c>
    </row>
    <row r="16" spans="1:17">
      <c r="A16" s="1" t="s">
        <v>54</v>
      </c>
      <c r="C16" s="14">
        <v>1005000</v>
      </c>
      <c r="D16" s="14"/>
      <c r="E16" s="14">
        <v>2909634074</v>
      </c>
      <c r="F16" s="14"/>
      <c r="G16" s="14">
        <v>2626423122</v>
      </c>
      <c r="H16" s="14"/>
      <c r="I16" s="14">
        <f t="shared" si="0"/>
        <v>283210952</v>
      </c>
      <c r="J16" s="14"/>
      <c r="K16" s="14">
        <v>3879057</v>
      </c>
      <c r="L16" s="14"/>
      <c r="M16" s="14">
        <v>10857458370</v>
      </c>
      <c r="N16" s="14"/>
      <c r="O16" s="14">
        <v>10137358200</v>
      </c>
      <c r="P16" s="14"/>
      <c r="Q16" s="14">
        <f t="shared" si="1"/>
        <v>720100170</v>
      </c>
    </row>
    <row r="17" spans="1:17">
      <c r="A17" s="1" t="s">
        <v>99</v>
      </c>
      <c r="C17" s="14">
        <v>21057550</v>
      </c>
      <c r="D17" s="14"/>
      <c r="E17" s="14">
        <v>51545957865</v>
      </c>
      <c r="F17" s="14"/>
      <c r="G17" s="14">
        <v>39389294023</v>
      </c>
      <c r="H17" s="14"/>
      <c r="I17" s="14">
        <f t="shared" si="0"/>
        <v>12156663842</v>
      </c>
      <c r="J17" s="14"/>
      <c r="K17" s="14">
        <v>26657550</v>
      </c>
      <c r="L17" s="14"/>
      <c r="M17" s="14">
        <v>65065054662</v>
      </c>
      <c r="N17" s="14"/>
      <c r="O17" s="14">
        <v>49864398990</v>
      </c>
      <c r="P17" s="14"/>
      <c r="Q17" s="14">
        <f t="shared" si="1"/>
        <v>15200655672</v>
      </c>
    </row>
    <row r="18" spans="1:17">
      <c r="A18" s="1" t="s">
        <v>49</v>
      </c>
      <c r="C18" s="14">
        <v>1616864</v>
      </c>
      <c r="D18" s="14"/>
      <c r="E18" s="14">
        <v>16609916065</v>
      </c>
      <c r="F18" s="14"/>
      <c r="G18" s="14">
        <v>16609916065</v>
      </c>
      <c r="H18" s="14"/>
      <c r="I18" s="14">
        <f t="shared" si="0"/>
        <v>0</v>
      </c>
      <c r="J18" s="14"/>
      <c r="K18" s="14">
        <v>1616864</v>
      </c>
      <c r="L18" s="14"/>
      <c r="M18" s="14">
        <v>16609916065</v>
      </c>
      <c r="N18" s="14"/>
      <c r="O18" s="14">
        <v>16609916065</v>
      </c>
      <c r="P18" s="14"/>
      <c r="Q18" s="14">
        <f>M18-O18</f>
        <v>0</v>
      </c>
    </row>
    <row r="19" spans="1:17">
      <c r="A19" s="1" t="s">
        <v>47</v>
      </c>
      <c r="C19" s="14">
        <v>26685111</v>
      </c>
      <c r="D19" s="14"/>
      <c r="E19" s="14">
        <v>71043731061</v>
      </c>
      <c r="F19" s="14"/>
      <c r="G19" s="14">
        <v>71043731061</v>
      </c>
      <c r="H19" s="14"/>
      <c r="I19" s="14">
        <f t="shared" si="0"/>
        <v>0</v>
      </c>
      <c r="J19" s="14"/>
      <c r="K19" s="14">
        <v>26685111</v>
      </c>
      <c r="L19" s="14"/>
      <c r="M19" s="14">
        <v>71043731061</v>
      </c>
      <c r="N19" s="14"/>
      <c r="O19" s="14">
        <v>71043731061</v>
      </c>
      <c r="P19" s="14"/>
      <c r="Q19" s="14">
        <f t="shared" si="1"/>
        <v>0</v>
      </c>
    </row>
    <row r="20" spans="1:17">
      <c r="A20" s="1" t="s">
        <v>97</v>
      </c>
      <c r="C20" s="14">
        <v>196310</v>
      </c>
      <c r="D20" s="14"/>
      <c r="E20" s="14">
        <v>2787906022</v>
      </c>
      <c r="F20" s="14"/>
      <c r="G20" s="14">
        <v>3775739834</v>
      </c>
      <c r="H20" s="14"/>
      <c r="I20" s="14">
        <f t="shared" si="0"/>
        <v>-987833812</v>
      </c>
      <c r="J20" s="14"/>
      <c r="K20" s="14">
        <v>874347</v>
      </c>
      <c r="L20" s="14"/>
      <c r="M20" s="14">
        <v>12184438281</v>
      </c>
      <c r="N20" s="14"/>
      <c r="O20" s="14">
        <v>16826016723</v>
      </c>
      <c r="P20" s="14"/>
      <c r="Q20" s="14">
        <f t="shared" si="1"/>
        <v>-4641578442</v>
      </c>
    </row>
    <row r="21" spans="1:17">
      <c r="A21" s="1" t="s">
        <v>74</v>
      </c>
      <c r="C21" s="14">
        <v>146109</v>
      </c>
      <c r="D21" s="14"/>
      <c r="E21" s="14">
        <v>274502949</v>
      </c>
      <c r="F21" s="14"/>
      <c r="G21" s="14">
        <v>235600942</v>
      </c>
      <c r="H21" s="14"/>
      <c r="I21" s="14">
        <f t="shared" si="0"/>
        <v>38902007</v>
      </c>
      <c r="J21" s="14"/>
      <c r="K21" s="14">
        <v>222500</v>
      </c>
      <c r="L21" s="14"/>
      <c r="M21" s="14">
        <v>516464309</v>
      </c>
      <c r="N21" s="14"/>
      <c r="O21" s="14">
        <v>454588651</v>
      </c>
      <c r="P21" s="14"/>
      <c r="Q21" s="14">
        <f t="shared" si="1"/>
        <v>61875658</v>
      </c>
    </row>
    <row r="22" spans="1:17">
      <c r="A22" s="1" t="s">
        <v>92</v>
      </c>
      <c r="C22" s="14">
        <v>55279</v>
      </c>
      <c r="D22" s="14"/>
      <c r="E22" s="14">
        <v>407180176</v>
      </c>
      <c r="F22" s="14"/>
      <c r="G22" s="14">
        <v>424582498</v>
      </c>
      <c r="H22" s="14"/>
      <c r="I22" s="14">
        <f t="shared" si="0"/>
        <v>-17402322</v>
      </c>
      <c r="J22" s="14"/>
      <c r="K22" s="14">
        <v>55279</v>
      </c>
      <c r="L22" s="14"/>
      <c r="M22" s="14">
        <v>407180176</v>
      </c>
      <c r="N22" s="14"/>
      <c r="O22" s="14">
        <v>424582498</v>
      </c>
      <c r="P22" s="14"/>
      <c r="Q22" s="14">
        <f t="shared" si="1"/>
        <v>-17402322</v>
      </c>
    </row>
    <row r="23" spans="1:17">
      <c r="A23" s="1" t="s">
        <v>82</v>
      </c>
      <c r="C23" s="14">
        <v>290807</v>
      </c>
      <c r="D23" s="14"/>
      <c r="E23" s="14">
        <v>2647942567</v>
      </c>
      <c r="F23" s="14"/>
      <c r="G23" s="14">
        <v>2710535411</v>
      </c>
      <c r="H23" s="14"/>
      <c r="I23" s="14">
        <f t="shared" si="0"/>
        <v>-62592844</v>
      </c>
      <c r="J23" s="14"/>
      <c r="K23" s="14">
        <v>490807</v>
      </c>
      <c r="L23" s="14"/>
      <c r="M23" s="14">
        <v>8234503572</v>
      </c>
      <c r="N23" s="14"/>
      <c r="O23" s="14">
        <v>8948373698</v>
      </c>
      <c r="P23" s="14"/>
      <c r="Q23" s="14">
        <f t="shared" si="1"/>
        <v>-713870126</v>
      </c>
    </row>
    <row r="24" spans="1:17">
      <c r="A24" s="1" t="s">
        <v>37</v>
      </c>
      <c r="C24" s="14">
        <v>81998</v>
      </c>
      <c r="D24" s="14"/>
      <c r="E24" s="14">
        <v>5474090572</v>
      </c>
      <c r="F24" s="14"/>
      <c r="G24" s="14">
        <v>5978227746</v>
      </c>
      <c r="H24" s="14"/>
      <c r="I24" s="14">
        <f t="shared" si="0"/>
        <v>-504137174</v>
      </c>
      <c r="J24" s="14"/>
      <c r="K24" s="14">
        <v>1793733</v>
      </c>
      <c r="L24" s="14"/>
      <c r="M24" s="14">
        <v>126722854431</v>
      </c>
      <c r="N24" s="14"/>
      <c r="O24" s="14">
        <v>132595768221</v>
      </c>
      <c r="P24" s="14"/>
      <c r="Q24" s="14">
        <f t="shared" si="1"/>
        <v>-5872913790</v>
      </c>
    </row>
    <row r="25" spans="1:17">
      <c r="A25" s="1" t="s">
        <v>77</v>
      </c>
      <c r="C25" s="14">
        <v>13435288</v>
      </c>
      <c r="D25" s="14"/>
      <c r="E25" s="14">
        <v>99280826445</v>
      </c>
      <c r="F25" s="14"/>
      <c r="G25" s="14">
        <v>96695527373</v>
      </c>
      <c r="H25" s="14"/>
      <c r="I25" s="14">
        <f t="shared" si="0"/>
        <v>2585299072</v>
      </c>
      <c r="J25" s="14"/>
      <c r="K25" s="14">
        <v>20734742</v>
      </c>
      <c r="L25" s="14"/>
      <c r="M25" s="14">
        <v>160124773204</v>
      </c>
      <c r="N25" s="14"/>
      <c r="O25" s="14">
        <v>154683018343</v>
      </c>
      <c r="P25" s="14"/>
      <c r="Q25" s="14">
        <f t="shared" si="1"/>
        <v>5441754861</v>
      </c>
    </row>
    <row r="26" spans="1:17">
      <c r="A26" s="1" t="s">
        <v>254</v>
      </c>
      <c r="C26" s="14">
        <v>0</v>
      </c>
      <c r="D26" s="14"/>
      <c r="E26" s="14">
        <v>0</v>
      </c>
      <c r="F26" s="14"/>
      <c r="G26" s="14">
        <v>0</v>
      </c>
      <c r="H26" s="14"/>
      <c r="I26" s="14">
        <f t="shared" si="0"/>
        <v>0</v>
      </c>
      <c r="J26" s="14"/>
      <c r="K26" s="14">
        <v>7561995</v>
      </c>
      <c r="L26" s="14"/>
      <c r="M26" s="14">
        <v>24008401112</v>
      </c>
      <c r="N26" s="14"/>
      <c r="O26" s="14">
        <v>22270075275</v>
      </c>
      <c r="P26" s="14"/>
      <c r="Q26" s="14">
        <f t="shared" si="1"/>
        <v>1738325837</v>
      </c>
    </row>
    <row r="27" spans="1:17">
      <c r="A27" s="1" t="s">
        <v>93</v>
      </c>
      <c r="C27" s="14">
        <v>0</v>
      </c>
      <c r="D27" s="14"/>
      <c r="E27" s="14">
        <v>0</v>
      </c>
      <c r="F27" s="14"/>
      <c r="G27" s="14">
        <v>0</v>
      </c>
      <c r="H27" s="14"/>
      <c r="I27" s="14">
        <f t="shared" si="0"/>
        <v>0</v>
      </c>
      <c r="J27" s="14"/>
      <c r="K27" s="14">
        <v>700215</v>
      </c>
      <c r="L27" s="14"/>
      <c r="M27" s="14">
        <v>8730486950</v>
      </c>
      <c r="N27" s="14"/>
      <c r="O27" s="14">
        <v>9620409799</v>
      </c>
      <c r="P27" s="14"/>
      <c r="Q27" s="14">
        <f t="shared" si="1"/>
        <v>-889922849</v>
      </c>
    </row>
    <row r="28" spans="1:17">
      <c r="A28" s="1" t="s">
        <v>255</v>
      </c>
      <c r="C28" s="14">
        <v>0</v>
      </c>
      <c r="D28" s="14"/>
      <c r="E28" s="14">
        <v>0</v>
      </c>
      <c r="F28" s="14"/>
      <c r="G28" s="14">
        <v>0</v>
      </c>
      <c r="H28" s="14"/>
      <c r="I28" s="14">
        <f t="shared" si="0"/>
        <v>0</v>
      </c>
      <c r="J28" s="14"/>
      <c r="K28" s="14">
        <v>280086</v>
      </c>
      <c r="L28" s="14"/>
      <c r="M28" s="14">
        <v>2707487192</v>
      </c>
      <c r="N28" s="14"/>
      <c r="O28" s="14">
        <v>428531580</v>
      </c>
      <c r="P28" s="14"/>
      <c r="Q28" s="14">
        <f t="shared" si="1"/>
        <v>2278955612</v>
      </c>
    </row>
    <row r="29" spans="1:17">
      <c r="A29" s="1" t="s">
        <v>44</v>
      </c>
      <c r="C29" s="14">
        <v>0</v>
      </c>
      <c r="D29" s="14"/>
      <c r="E29" s="14">
        <v>0</v>
      </c>
      <c r="F29" s="14"/>
      <c r="G29" s="14">
        <v>0</v>
      </c>
      <c r="H29" s="14"/>
      <c r="I29" s="14">
        <f t="shared" si="0"/>
        <v>0</v>
      </c>
      <c r="J29" s="14"/>
      <c r="K29" s="14">
        <v>12005900</v>
      </c>
      <c r="L29" s="14"/>
      <c r="M29" s="14">
        <v>70913456618</v>
      </c>
      <c r="N29" s="14"/>
      <c r="O29" s="14">
        <v>75683522922</v>
      </c>
      <c r="P29" s="14"/>
      <c r="Q29" s="14">
        <f t="shared" si="1"/>
        <v>-4770066304</v>
      </c>
    </row>
    <row r="30" spans="1:17">
      <c r="A30" s="1" t="s">
        <v>57</v>
      </c>
      <c r="C30" s="14">
        <v>0</v>
      </c>
      <c r="D30" s="14"/>
      <c r="E30" s="14">
        <v>0</v>
      </c>
      <c r="F30" s="14"/>
      <c r="G30" s="14">
        <v>0</v>
      </c>
      <c r="H30" s="14"/>
      <c r="I30" s="14">
        <f t="shared" si="0"/>
        <v>0</v>
      </c>
      <c r="J30" s="14"/>
      <c r="K30" s="14">
        <v>600000</v>
      </c>
      <c r="L30" s="14"/>
      <c r="M30" s="14">
        <v>16605605386</v>
      </c>
      <c r="N30" s="14"/>
      <c r="O30" s="14">
        <v>11253272597</v>
      </c>
      <c r="P30" s="14"/>
      <c r="Q30" s="14">
        <f t="shared" si="1"/>
        <v>5352332789</v>
      </c>
    </row>
    <row r="31" spans="1:17">
      <c r="A31" s="1" t="s">
        <v>40</v>
      </c>
      <c r="C31" s="14">
        <v>0</v>
      </c>
      <c r="D31" s="14"/>
      <c r="E31" s="14">
        <v>0</v>
      </c>
      <c r="F31" s="14"/>
      <c r="G31" s="14">
        <v>0</v>
      </c>
      <c r="H31" s="14"/>
      <c r="I31" s="14">
        <f t="shared" si="0"/>
        <v>0</v>
      </c>
      <c r="J31" s="14"/>
      <c r="K31" s="14">
        <v>500785</v>
      </c>
      <c r="L31" s="14"/>
      <c r="M31" s="14">
        <v>9311296577</v>
      </c>
      <c r="N31" s="14"/>
      <c r="O31" s="14">
        <v>11846490608</v>
      </c>
      <c r="P31" s="14"/>
      <c r="Q31" s="14">
        <f t="shared" si="1"/>
        <v>-2535194031</v>
      </c>
    </row>
    <row r="32" spans="1:17">
      <c r="A32" s="1" t="s">
        <v>70</v>
      </c>
      <c r="C32" s="14">
        <v>0</v>
      </c>
      <c r="D32" s="14"/>
      <c r="E32" s="14">
        <v>0</v>
      </c>
      <c r="F32" s="14"/>
      <c r="G32" s="14">
        <v>0</v>
      </c>
      <c r="H32" s="14"/>
      <c r="I32" s="14">
        <f t="shared" si="0"/>
        <v>0</v>
      </c>
      <c r="J32" s="14"/>
      <c r="K32" s="14">
        <v>1</v>
      </c>
      <c r="L32" s="14"/>
      <c r="M32" s="14">
        <v>1</v>
      </c>
      <c r="N32" s="14"/>
      <c r="O32" s="14">
        <v>10212</v>
      </c>
      <c r="P32" s="14"/>
      <c r="Q32" s="14">
        <f t="shared" si="1"/>
        <v>-10211</v>
      </c>
    </row>
    <row r="33" spans="1:17">
      <c r="A33" s="1" t="s">
        <v>67</v>
      </c>
      <c r="C33" s="14">
        <v>0</v>
      </c>
      <c r="D33" s="14"/>
      <c r="E33" s="14">
        <v>0</v>
      </c>
      <c r="F33" s="14"/>
      <c r="G33" s="14">
        <v>0</v>
      </c>
      <c r="H33" s="14"/>
      <c r="I33" s="14">
        <f t="shared" si="0"/>
        <v>0</v>
      </c>
      <c r="J33" s="14"/>
      <c r="K33" s="14">
        <v>10976</v>
      </c>
      <c r="L33" s="14"/>
      <c r="M33" s="14">
        <v>120333981</v>
      </c>
      <c r="N33" s="14"/>
      <c r="O33" s="14">
        <v>108919046</v>
      </c>
      <c r="P33" s="14"/>
      <c r="Q33" s="14">
        <f t="shared" si="1"/>
        <v>11414935</v>
      </c>
    </row>
    <row r="34" spans="1:17">
      <c r="A34" s="1" t="s">
        <v>256</v>
      </c>
      <c r="C34" s="14">
        <v>0</v>
      </c>
      <c r="D34" s="14"/>
      <c r="E34" s="14">
        <v>0</v>
      </c>
      <c r="F34" s="14"/>
      <c r="G34" s="14">
        <v>0</v>
      </c>
      <c r="H34" s="14"/>
      <c r="I34" s="14">
        <f t="shared" si="0"/>
        <v>0</v>
      </c>
      <c r="J34" s="14"/>
      <c r="K34" s="14">
        <v>2868525</v>
      </c>
      <c r="L34" s="14"/>
      <c r="M34" s="14">
        <v>68629460625</v>
      </c>
      <c r="N34" s="14"/>
      <c r="O34" s="14">
        <v>68629460625</v>
      </c>
      <c r="P34" s="14"/>
      <c r="Q34" s="14">
        <f t="shared" si="1"/>
        <v>0</v>
      </c>
    </row>
    <row r="35" spans="1:17">
      <c r="A35" s="1" t="s">
        <v>257</v>
      </c>
      <c r="C35" s="14">
        <v>0</v>
      </c>
      <c r="D35" s="14"/>
      <c r="E35" s="14">
        <v>0</v>
      </c>
      <c r="F35" s="14"/>
      <c r="G35" s="14">
        <v>0</v>
      </c>
      <c r="H35" s="14"/>
      <c r="I35" s="14">
        <f t="shared" si="0"/>
        <v>0</v>
      </c>
      <c r="J35" s="14"/>
      <c r="K35" s="14">
        <v>1394767</v>
      </c>
      <c r="L35" s="14"/>
      <c r="M35" s="14">
        <v>6414276177</v>
      </c>
      <c r="N35" s="14"/>
      <c r="O35" s="14">
        <v>6148994483</v>
      </c>
      <c r="P35" s="14"/>
      <c r="Q35" s="14">
        <f t="shared" si="1"/>
        <v>265281694</v>
      </c>
    </row>
    <row r="36" spans="1:17">
      <c r="A36" s="1" t="s">
        <v>258</v>
      </c>
      <c r="C36" s="14">
        <v>0</v>
      </c>
      <c r="D36" s="14"/>
      <c r="E36" s="14">
        <v>0</v>
      </c>
      <c r="F36" s="14"/>
      <c r="G36" s="14">
        <v>0</v>
      </c>
      <c r="H36" s="14"/>
      <c r="I36" s="14">
        <f t="shared" si="0"/>
        <v>0</v>
      </c>
      <c r="J36" s="14"/>
      <c r="K36" s="14">
        <v>8300000</v>
      </c>
      <c r="L36" s="14"/>
      <c r="M36" s="14">
        <v>92929458117</v>
      </c>
      <c r="N36" s="14"/>
      <c r="O36" s="14">
        <v>92929458117</v>
      </c>
      <c r="P36" s="14"/>
      <c r="Q36" s="14">
        <f t="shared" si="1"/>
        <v>0</v>
      </c>
    </row>
    <row r="37" spans="1:17">
      <c r="A37" s="1" t="s">
        <v>64</v>
      </c>
      <c r="C37" s="14">
        <v>0</v>
      </c>
      <c r="D37" s="14"/>
      <c r="E37" s="14">
        <v>0</v>
      </c>
      <c r="F37" s="14"/>
      <c r="G37" s="14">
        <v>0</v>
      </c>
      <c r="H37" s="14"/>
      <c r="I37" s="14">
        <f t="shared" si="0"/>
        <v>0</v>
      </c>
      <c r="J37" s="14"/>
      <c r="K37" s="14">
        <v>8700000</v>
      </c>
      <c r="L37" s="14"/>
      <c r="M37" s="14">
        <v>101328105361</v>
      </c>
      <c r="N37" s="14"/>
      <c r="O37" s="14">
        <v>162400986000</v>
      </c>
      <c r="P37" s="14"/>
      <c r="Q37" s="14">
        <f t="shared" si="1"/>
        <v>-61072880639</v>
      </c>
    </row>
    <row r="38" spans="1:17">
      <c r="A38" s="1" t="s">
        <v>259</v>
      </c>
      <c r="C38" s="14">
        <v>0</v>
      </c>
      <c r="D38" s="14"/>
      <c r="E38" s="14">
        <v>0</v>
      </c>
      <c r="F38" s="14"/>
      <c r="G38" s="14">
        <v>0</v>
      </c>
      <c r="H38" s="14"/>
      <c r="I38" s="14">
        <f t="shared" si="0"/>
        <v>0</v>
      </c>
      <c r="J38" s="14"/>
      <c r="K38" s="14">
        <v>13188080</v>
      </c>
      <c r="L38" s="14"/>
      <c r="M38" s="14">
        <v>97163299557</v>
      </c>
      <c r="N38" s="14"/>
      <c r="O38" s="14">
        <v>97163299557</v>
      </c>
      <c r="P38" s="14"/>
      <c r="Q38" s="14">
        <f t="shared" si="1"/>
        <v>0</v>
      </c>
    </row>
    <row r="39" spans="1:17">
      <c r="A39" s="1" t="s">
        <v>65</v>
      </c>
      <c r="C39" s="14">
        <v>0</v>
      </c>
      <c r="D39" s="14"/>
      <c r="E39" s="14">
        <v>0</v>
      </c>
      <c r="F39" s="14"/>
      <c r="G39" s="14">
        <v>0</v>
      </c>
      <c r="H39" s="14"/>
      <c r="I39" s="14">
        <f t="shared" si="0"/>
        <v>0</v>
      </c>
      <c r="J39" s="14"/>
      <c r="K39" s="14">
        <v>439136</v>
      </c>
      <c r="L39" s="14"/>
      <c r="M39" s="14">
        <v>6424413212</v>
      </c>
      <c r="N39" s="14"/>
      <c r="O39" s="14">
        <v>6985464890</v>
      </c>
      <c r="P39" s="14"/>
      <c r="Q39" s="14">
        <f t="shared" si="1"/>
        <v>-561051678</v>
      </c>
    </row>
    <row r="40" spans="1:17">
      <c r="A40" s="1" t="s">
        <v>81</v>
      </c>
      <c r="C40" s="14">
        <v>0</v>
      </c>
      <c r="D40" s="14"/>
      <c r="E40" s="14">
        <v>0</v>
      </c>
      <c r="F40" s="14"/>
      <c r="G40" s="14">
        <v>0</v>
      </c>
      <c r="H40" s="14"/>
      <c r="I40" s="14">
        <f t="shared" si="0"/>
        <v>0</v>
      </c>
      <c r="J40" s="14"/>
      <c r="K40" s="14">
        <v>100000</v>
      </c>
      <c r="L40" s="14"/>
      <c r="M40" s="14">
        <v>1430437964</v>
      </c>
      <c r="N40" s="14"/>
      <c r="O40" s="14">
        <v>1315624683</v>
      </c>
      <c r="P40" s="14"/>
      <c r="Q40" s="14">
        <f t="shared" si="1"/>
        <v>114813281</v>
      </c>
    </row>
    <row r="41" spans="1:17">
      <c r="A41" s="1" t="s">
        <v>260</v>
      </c>
      <c r="C41" s="14">
        <v>0</v>
      </c>
      <c r="D41" s="14"/>
      <c r="E41" s="14">
        <v>0</v>
      </c>
      <c r="F41" s="14"/>
      <c r="G41" s="14">
        <v>0</v>
      </c>
      <c r="H41" s="14"/>
      <c r="I41" s="14">
        <f t="shared" si="0"/>
        <v>0</v>
      </c>
      <c r="J41" s="14"/>
      <c r="K41" s="14">
        <v>11130</v>
      </c>
      <c r="L41" s="14"/>
      <c r="M41" s="14">
        <v>105769710</v>
      </c>
      <c r="N41" s="14"/>
      <c r="O41" s="14">
        <v>105217963</v>
      </c>
      <c r="P41" s="14"/>
      <c r="Q41" s="14">
        <f t="shared" si="1"/>
        <v>551747</v>
      </c>
    </row>
    <row r="42" spans="1:17">
      <c r="A42" s="1" t="s">
        <v>39</v>
      </c>
      <c r="C42" s="14">
        <v>0</v>
      </c>
      <c r="D42" s="14"/>
      <c r="E42" s="14">
        <v>0</v>
      </c>
      <c r="F42" s="14"/>
      <c r="G42" s="14">
        <v>0</v>
      </c>
      <c r="H42" s="14"/>
      <c r="I42" s="14">
        <f t="shared" si="0"/>
        <v>0</v>
      </c>
      <c r="J42" s="14"/>
      <c r="K42" s="14">
        <v>2240341</v>
      </c>
      <c r="L42" s="14"/>
      <c r="M42" s="14">
        <v>8845448471</v>
      </c>
      <c r="N42" s="14"/>
      <c r="O42" s="14">
        <v>9538434873</v>
      </c>
      <c r="P42" s="14"/>
      <c r="Q42" s="14">
        <f t="shared" si="1"/>
        <v>-692986402</v>
      </c>
    </row>
    <row r="43" spans="1:17">
      <c r="A43" s="1" t="s">
        <v>101</v>
      </c>
      <c r="C43" s="14">
        <v>0</v>
      </c>
      <c r="D43" s="14"/>
      <c r="E43" s="14">
        <v>0</v>
      </c>
      <c r="F43" s="14"/>
      <c r="G43" s="14">
        <v>0</v>
      </c>
      <c r="H43" s="14"/>
      <c r="I43" s="14">
        <f t="shared" si="0"/>
        <v>0</v>
      </c>
      <c r="J43" s="14"/>
      <c r="K43" s="14">
        <v>2399999</v>
      </c>
      <c r="L43" s="14"/>
      <c r="M43" s="14">
        <v>1802399249</v>
      </c>
      <c r="N43" s="14"/>
      <c r="O43" s="14">
        <v>9948448254</v>
      </c>
      <c r="P43" s="14"/>
      <c r="Q43" s="14">
        <f t="shared" si="1"/>
        <v>-8146049005</v>
      </c>
    </row>
    <row r="44" spans="1:17">
      <c r="A44" s="1" t="s">
        <v>86</v>
      </c>
      <c r="C44" s="14">
        <v>0</v>
      </c>
      <c r="D44" s="14"/>
      <c r="E44" s="14">
        <v>0</v>
      </c>
      <c r="F44" s="14"/>
      <c r="G44" s="14">
        <v>0</v>
      </c>
      <c r="H44" s="14"/>
      <c r="I44" s="14">
        <f t="shared" si="0"/>
        <v>0</v>
      </c>
      <c r="J44" s="14"/>
      <c r="K44" s="14">
        <v>500000</v>
      </c>
      <c r="L44" s="14"/>
      <c r="M44" s="14">
        <v>5068388255</v>
      </c>
      <c r="N44" s="14"/>
      <c r="O44" s="14">
        <v>5204112307</v>
      </c>
      <c r="P44" s="14"/>
      <c r="Q44" s="14">
        <f t="shared" si="1"/>
        <v>-135724052</v>
      </c>
    </row>
    <row r="45" spans="1:17">
      <c r="A45" s="1" t="s">
        <v>85</v>
      </c>
      <c r="C45" s="14">
        <v>0</v>
      </c>
      <c r="D45" s="14"/>
      <c r="E45" s="14">
        <v>0</v>
      </c>
      <c r="F45" s="14"/>
      <c r="G45" s="14">
        <v>0</v>
      </c>
      <c r="H45" s="14"/>
      <c r="I45" s="14">
        <f t="shared" si="0"/>
        <v>0</v>
      </c>
      <c r="J45" s="14"/>
      <c r="K45" s="14">
        <v>630534</v>
      </c>
      <c r="L45" s="14"/>
      <c r="M45" s="14">
        <v>10552708860</v>
      </c>
      <c r="N45" s="14"/>
      <c r="O45" s="14">
        <v>15781310453</v>
      </c>
      <c r="P45" s="14"/>
      <c r="Q45" s="14">
        <f t="shared" si="1"/>
        <v>-5228601593</v>
      </c>
    </row>
    <row r="46" spans="1:17">
      <c r="A46" s="1" t="s">
        <v>95</v>
      </c>
      <c r="C46" s="14">
        <v>0</v>
      </c>
      <c r="D46" s="14"/>
      <c r="E46" s="14">
        <v>0</v>
      </c>
      <c r="F46" s="14"/>
      <c r="G46" s="14">
        <v>0</v>
      </c>
      <c r="H46" s="14"/>
      <c r="I46" s="14">
        <f t="shared" si="0"/>
        <v>0</v>
      </c>
      <c r="J46" s="14"/>
      <c r="K46" s="14">
        <v>6900000</v>
      </c>
      <c r="L46" s="14"/>
      <c r="M46" s="14">
        <v>47816863885</v>
      </c>
      <c r="N46" s="14"/>
      <c r="O46" s="14">
        <v>47564013772</v>
      </c>
      <c r="P46" s="14"/>
      <c r="Q46" s="14">
        <f t="shared" si="1"/>
        <v>252850113</v>
      </c>
    </row>
    <row r="47" spans="1:17">
      <c r="A47" s="1" t="s">
        <v>261</v>
      </c>
      <c r="C47" s="14">
        <v>0</v>
      </c>
      <c r="D47" s="14"/>
      <c r="E47" s="14">
        <v>0</v>
      </c>
      <c r="F47" s="14"/>
      <c r="G47" s="14">
        <v>0</v>
      </c>
      <c r="H47" s="14"/>
      <c r="I47" s="14">
        <f t="shared" si="0"/>
        <v>0</v>
      </c>
      <c r="J47" s="14"/>
      <c r="K47" s="14">
        <v>4500000</v>
      </c>
      <c r="L47" s="14"/>
      <c r="M47" s="14">
        <v>99507807709</v>
      </c>
      <c r="N47" s="14"/>
      <c r="O47" s="14">
        <v>114693489000</v>
      </c>
      <c r="P47" s="14"/>
      <c r="Q47" s="14">
        <f t="shared" si="1"/>
        <v>-15185681291</v>
      </c>
    </row>
    <row r="48" spans="1:17">
      <c r="A48" s="1" t="s">
        <v>79</v>
      </c>
      <c r="C48" s="14">
        <v>0</v>
      </c>
      <c r="D48" s="14"/>
      <c r="E48" s="14">
        <v>0</v>
      </c>
      <c r="F48" s="14"/>
      <c r="G48" s="14">
        <v>0</v>
      </c>
      <c r="H48" s="14"/>
      <c r="I48" s="14">
        <f t="shared" si="0"/>
        <v>0</v>
      </c>
      <c r="J48" s="14"/>
      <c r="K48" s="14">
        <v>2100793</v>
      </c>
      <c r="L48" s="14"/>
      <c r="M48" s="14">
        <v>10655769776</v>
      </c>
      <c r="N48" s="14"/>
      <c r="O48" s="14">
        <v>11995482932</v>
      </c>
      <c r="P48" s="14"/>
      <c r="Q48" s="14">
        <f t="shared" si="1"/>
        <v>-1339713156</v>
      </c>
    </row>
    <row r="49" spans="1:17">
      <c r="A49" s="1" t="s">
        <v>262</v>
      </c>
      <c r="C49" s="14">
        <v>0</v>
      </c>
      <c r="D49" s="14"/>
      <c r="E49" s="14">
        <v>0</v>
      </c>
      <c r="F49" s="14"/>
      <c r="G49" s="14">
        <v>0</v>
      </c>
      <c r="H49" s="14"/>
      <c r="I49" s="14">
        <f t="shared" si="0"/>
        <v>0</v>
      </c>
      <c r="J49" s="14"/>
      <c r="K49" s="14">
        <v>2531823</v>
      </c>
      <c r="L49" s="14"/>
      <c r="M49" s="14">
        <v>14365563702</v>
      </c>
      <c r="N49" s="14"/>
      <c r="O49" s="14">
        <v>14365563702</v>
      </c>
      <c r="P49" s="14"/>
      <c r="Q49" s="14">
        <f t="shared" si="1"/>
        <v>0</v>
      </c>
    </row>
    <row r="50" spans="1:17">
      <c r="A50" s="1" t="s">
        <v>84</v>
      </c>
      <c r="C50" s="14">
        <v>0</v>
      </c>
      <c r="D50" s="14"/>
      <c r="E50" s="14">
        <v>0</v>
      </c>
      <c r="F50" s="14"/>
      <c r="G50" s="14">
        <v>0</v>
      </c>
      <c r="H50" s="14"/>
      <c r="I50" s="14">
        <f t="shared" si="0"/>
        <v>0</v>
      </c>
      <c r="J50" s="14"/>
      <c r="K50" s="14">
        <v>1</v>
      </c>
      <c r="L50" s="14"/>
      <c r="M50" s="14">
        <v>1</v>
      </c>
      <c r="N50" s="14"/>
      <c r="O50" s="14">
        <v>6772</v>
      </c>
      <c r="P50" s="14"/>
      <c r="Q50" s="14">
        <f t="shared" si="1"/>
        <v>-6771</v>
      </c>
    </row>
    <row r="51" spans="1:17">
      <c r="A51" s="1" t="s">
        <v>83</v>
      </c>
      <c r="C51" s="14">
        <v>0</v>
      </c>
      <c r="D51" s="14"/>
      <c r="E51" s="14">
        <v>0</v>
      </c>
      <c r="F51" s="14"/>
      <c r="G51" s="14">
        <v>0</v>
      </c>
      <c r="H51" s="14"/>
      <c r="I51" s="14">
        <f t="shared" si="0"/>
        <v>0</v>
      </c>
      <c r="J51" s="14"/>
      <c r="K51" s="14">
        <v>90669</v>
      </c>
      <c r="L51" s="14"/>
      <c r="M51" s="14">
        <v>657044271</v>
      </c>
      <c r="N51" s="14"/>
      <c r="O51" s="14">
        <v>692194688</v>
      </c>
      <c r="P51" s="14"/>
      <c r="Q51" s="14">
        <f t="shared" si="1"/>
        <v>-35150417</v>
      </c>
    </row>
    <row r="52" spans="1:17">
      <c r="A52" s="1" t="s">
        <v>100</v>
      </c>
      <c r="C52" s="14">
        <v>0</v>
      </c>
      <c r="D52" s="14"/>
      <c r="E52" s="14">
        <v>0</v>
      </c>
      <c r="F52" s="14"/>
      <c r="G52" s="14">
        <v>0</v>
      </c>
      <c r="H52" s="14"/>
      <c r="I52" s="14">
        <f t="shared" si="0"/>
        <v>0</v>
      </c>
      <c r="J52" s="14"/>
      <c r="K52" s="14">
        <v>232479</v>
      </c>
      <c r="L52" s="14"/>
      <c r="M52" s="14">
        <v>4391087093</v>
      </c>
      <c r="N52" s="14"/>
      <c r="O52" s="14">
        <v>3795057766</v>
      </c>
      <c r="P52" s="14"/>
      <c r="Q52" s="14">
        <f t="shared" si="1"/>
        <v>596029327</v>
      </c>
    </row>
    <row r="53" spans="1:17">
      <c r="A53" s="1" t="s">
        <v>263</v>
      </c>
      <c r="C53" s="14">
        <v>0</v>
      </c>
      <c r="D53" s="14"/>
      <c r="E53" s="14">
        <v>0</v>
      </c>
      <c r="F53" s="14"/>
      <c r="G53" s="14">
        <v>0</v>
      </c>
      <c r="H53" s="14"/>
      <c r="I53" s="14">
        <f t="shared" si="0"/>
        <v>0</v>
      </c>
      <c r="J53" s="14"/>
      <c r="K53" s="14">
        <v>1700000</v>
      </c>
      <c r="L53" s="14"/>
      <c r="M53" s="14">
        <v>61606564087</v>
      </c>
      <c r="N53" s="14"/>
      <c r="O53" s="14">
        <v>52352637300</v>
      </c>
      <c r="P53" s="14"/>
      <c r="Q53" s="14">
        <f t="shared" si="1"/>
        <v>9253926787</v>
      </c>
    </row>
    <row r="54" spans="1:17">
      <c r="A54" s="1" t="s">
        <v>45</v>
      </c>
      <c r="C54" s="14">
        <v>0</v>
      </c>
      <c r="D54" s="14"/>
      <c r="E54" s="14">
        <v>0</v>
      </c>
      <c r="F54" s="14"/>
      <c r="G54" s="14">
        <v>0</v>
      </c>
      <c r="H54" s="14"/>
      <c r="I54" s="14">
        <f t="shared" si="0"/>
        <v>0</v>
      </c>
      <c r="J54" s="14"/>
      <c r="K54" s="14">
        <v>1401970</v>
      </c>
      <c r="L54" s="14"/>
      <c r="M54" s="14">
        <v>18642332154</v>
      </c>
      <c r="N54" s="14"/>
      <c r="O54" s="14">
        <v>12043600997</v>
      </c>
      <c r="P54" s="14"/>
      <c r="Q54" s="14">
        <f t="shared" si="1"/>
        <v>6598731157</v>
      </c>
    </row>
    <row r="55" spans="1:17">
      <c r="A55" s="1" t="s">
        <v>264</v>
      </c>
      <c r="C55" s="14">
        <v>0</v>
      </c>
      <c r="D55" s="14"/>
      <c r="E55" s="14">
        <v>0</v>
      </c>
      <c r="F55" s="14"/>
      <c r="G55" s="14">
        <v>0</v>
      </c>
      <c r="H55" s="14"/>
      <c r="I55" s="14">
        <f t="shared" si="0"/>
        <v>0</v>
      </c>
      <c r="J55" s="14"/>
      <c r="K55" s="14">
        <v>2595868</v>
      </c>
      <c r="L55" s="14"/>
      <c r="M55" s="14">
        <v>15915078913</v>
      </c>
      <c r="N55" s="14"/>
      <c r="O55" s="14">
        <v>11095721202</v>
      </c>
      <c r="P55" s="14"/>
      <c r="Q55" s="14">
        <f t="shared" si="1"/>
        <v>4819357711</v>
      </c>
    </row>
    <row r="56" spans="1:17">
      <c r="A56" s="1" t="s">
        <v>243</v>
      </c>
      <c r="C56" s="14">
        <v>0</v>
      </c>
      <c r="D56" s="14"/>
      <c r="E56" s="14">
        <v>0</v>
      </c>
      <c r="F56" s="14"/>
      <c r="G56" s="14">
        <v>0</v>
      </c>
      <c r="H56" s="14"/>
      <c r="I56" s="14">
        <f t="shared" si="0"/>
        <v>0</v>
      </c>
      <c r="J56" s="14"/>
      <c r="K56" s="14">
        <v>81785</v>
      </c>
      <c r="L56" s="14"/>
      <c r="M56" s="14">
        <v>1253621082</v>
      </c>
      <c r="N56" s="14"/>
      <c r="O56" s="14">
        <v>1755394604</v>
      </c>
      <c r="P56" s="14"/>
      <c r="Q56" s="14">
        <f t="shared" si="1"/>
        <v>-501773522</v>
      </c>
    </row>
    <row r="57" spans="1:17">
      <c r="A57" s="1" t="s">
        <v>103</v>
      </c>
      <c r="C57" s="14">
        <v>0</v>
      </c>
      <c r="D57" s="14"/>
      <c r="E57" s="14">
        <v>0</v>
      </c>
      <c r="F57" s="14"/>
      <c r="G57" s="14">
        <v>0</v>
      </c>
      <c r="H57" s="14"/>
      <c r="I57" s="14">
        <f t="shared" si="0"/>
        <v>0</v>
      </c>
      <c r="J57" s="14"/>
      <c r="K57" s="14">
        <v>966471</v>
      </c>
      <c r="L57" s="14"/>
      <c r="M57" s="14">
        <v>14260453957</v>
      </c>
      <c r="N57" s="14"/>
      <c r="O57" s="14">
        <v>23631781467</v>
      </c>
      <c r="P57" s="14"/>
      <c r="Q57" s="14">
        <f t="shared" si="1"/>
        <v>-9371327510</v>
      </c>
    </row>
    <row r="58" spans="1:17">
      <c r="A58" s="1" t="s">
        <v>76</v>
      </c>
      <c r="C58" s="14">
        <v>0</v>
      </c>
      <c r="D58" s="14"/>
      <c r="E58" s="14">
        <v>0</v>
      </c>
      <c r="F58" s="14"/>
      <c r="G58" s="14">
        <v>0</v>
      </c>
      <c r="H58" s="14"/>
      <c r="I58" s="14">
        <f t="shared" si="0"/>
        <v>0</v>
      </c>
      <c r="J58" s="14"/>
      <c r="K58" s="14">
        <v>400000</v>
      </c>
      <c r="L58" s="14"/>
      <c r="M58" s="14">
        <v>5654156458</v>
      </c>
      <c r="N58" s="14"/>
      <c r="O58" s="14">
        <v>6081645884</v>
      </c>
      <c r="P58" s="14"/>
      <c r="Q58" s="14">
        <f t="shared" si="1"/>
        <v>-427489426</v>
      </c>
    </row>
    <row r="59" spans="1:17">
      <c r="A59" s="1" t="s">
        <v>265</v>
      </c>
      <c r="C59" s="14">
        <v>0</v>
      </c>
      <c r="D59" s="14"/>
      <c r="E59" s="14">
        <v>0</v>
      </c>
      <c r="F59" s="14"/>
      <c r="G59" s="14">
        <v>0</v>
      </c>
      <c r="H59" s="14"/>
      <c r="I59" s="14">
        <f t="shared" si="0"/>
        <v>0</v>
      </c>
      <c r="J59" s="14"/>
      <c r="K59" s="14">
        <v>2009743</v>
      </c>
      <c r="L59" s="14"/>
      <c r="M59" s="14">
        <v>28169553896</v>
      </c>
      <c r="N59" s="14"/>
      <c r="O59" s="14">
        <v>28169553896</v>
      </c>
      <c r="P59" s="14"/>
      <c r="Q59" s="14">
        <f t="shared" si="1"/>
        <v>0</v>
      </c>
    </row>
    <row r="60" spans="1:17">
      <c r="A60" s="1" t="s">
        <v>266</v>
      </c>
      <c r="C60" s="14">
        <v>0</v>
      </c>
      <c r="D60" s="14"/>
      <c r="E60" s="14">
        <v>0</v>
      </c>
      <c r="F60" s="14"/>
      <c r="G60" s="14">
        <v>0</v>
      </c>
      <c r="H60" s="14"/>
      <c r="I60" s="14">
        <f t="shared" si="0"/>
        <v>0</v>
      </c>
      <c r="J60" s="14"/>
      <c r="K60" s="14">
        <v>1724137</v>
      </c>
      <c r="L60" s="14"/>
      <c r="M60" s="14">
        <v>29918949361</v>
      </c>
      <c r="N60" s="14"/>
      <c r="O60" s="14">
        <v>29918949361</v>
      </c>
      <c r="P60" s="14"/>
      <c r="Q60" s="14">
        <f t="shared" si="1"/>
        <v>0</v>
      </c>
    </row>
    <row r="61" spans="1:17">
      <c r="A61" s="1" t="s">
        <v>35</v>
      </c>
      <c r="C61" s="14">
        <v>0</v>
      </c>
      <c r="D61" s="14"/>
      <c r="E61" s="14">
        <v>0</v>
      </c>
      <c r="F61" s="14"/>
      <c r="G61" s="14">
        <v>0</v>
      </c>
      <c r="H61" s="14"/>
      <c r="I61" s="14">
        <f t="shared" si="0"/>
        <v>0</v>
      </c>
      <c r="J61" s="14"/>
      <c r="K61" s="14">
        <v>854163</v>
      </c>
      <c r="L61" s="14"/>
      <c r="M61" s="14">
        <v>14472655703</v>
      </c>
      <c r="N61" s="14"/>
      <c r="O61" s="14">
        <v>21376559906</v>
      </c>
      <c r="P61" s="14"/>
      <c r="Q61" s="14">
        <f t="shared" si="1"/>
        <v>-6903904203</v>
      </c>
    </row>
    <row r="62" spans="1:17">
      <c r="A62" s="1" t="s">
        <v>52</v>
      </c>
      <c r="C62" s="14">
        <v>0</v>
      </c>
      <c r="D62" s="14"/>
      <c r="E62" s="14">
        <v>0</v>
      </c>
      <c r="F62" s="14"/>
      <c r="G62" s="14">
        <v>0</v>
      </c>
      <c r="H62" s="14"/>
      <c r="I62" s="14">
        <f t="shared" si="0"/>
        <v>0</v>
      </c>
      <c r="J62" s="14"/>
      <c r="K62" s="14">
        <v>243118</v>
      </c>
      <c r="L62" s="14"/>
      <c r="M62" s="14">
        <v>5428507859</v>
      </c>
      <c r="N62" s="14"/>
      <c r="O62" s="14">
        <v>5980240241</v>
      </c>
      <c r="P62" s="14"/>
      <c r="Q62" s="14">
        <f t="shared" si="1"/>
        <v>-551732382</v>
      </c>
    </row>
    <row r="63" spans="1:17">
      <c r="A63" s="1" t="s">
        <v>267</v>
      </c>
      <c r="C63" s="14">
        <v>0</v>
      </c>
      <c r="D63" s="14"/>
      <c r="E63" s="14">
        <v>0</v>
      </c>
      <c r="F63" s="14"/>
      <c r="G63" s="14">
        <v>0</v>
      </c>
      <c r="H63" s="14"/>
      <c r="I63" s="14">
        <f t="shared" si="0"/>
        <v>0</v>
      </c>
      <c r="J63" s="14"/>
      <c r="K63" s="14">
        <v>9337333</v>
      </c>
      <c r="L63" s="14"/>
      <c r="M63" s="14">
        <v>20607491725</v>
      </c>
      <c r="N63" s="14"/>
      <c r="O63" s="14">
        <v>20607491725</v>
      </c>
      <c r="P63" s="14"/>
      <c r="Q63" s="14">
        <f t="shared" si="1"/>
        <v>0</v>
      </c>
    </row>
    <row r="64" spans="1:17">
      <c r="A64" s="1" t="s">
        <v>268</v>
      </c>
      <c r="C64" s="14">
        <v>0</v>
      </c>
      <c r="D64" s="14"/>
      <c r="E64" s="14">
        <v>0</v>
      </c>
      <c r="F64" s="14"/>
      <c r="G64" s="14">
        <v>0</v>
      </c>
      <c r="H64" s="14"/>
      <c r="I64" s="14">
        <f t="shared" si="0"/>
        <v>0</v>
      </c>
      <c r="J64" s="14"/>
      <c r="K64" s="14">
        <v>241824</v>
      </c>
      <c r="L64" s="14"/>
      <c r="M64" s="14">
        <v>2187430301</v>
      </c>
      <c r="N64" s="14"/>
      <c r="O64" s="14">
        <v>2194717832</v>
      </c>
      <c r="P64" s="14"/>
      <c r="Q64" s="14">
        <f t="shared" si="1"/>
        <v>-7287531</v>
      </c>
    </row>
    <row r="65" spans="1:17">
      <c r="A65" s="1" t="s">
        <v>269</v>
      </c>
      <c r="C65" s="14">
        <v>0</v>
      </c>
      <c r="D65" s="14"/>
      <c r="E65" s="14">
        <v>0</v>
      </c>
      <c r="F65" s="14"/>
      <c r="G65" s="14">
        <v>0</v>
      </c>
      <c r="H65" s="14"/>
      <c r="I65" s="14">
        <f t="shared" si="0"/>
        <v>0</v>
      </c>
      <c r="J65" s="14"/>
      <c r="K65" s="14">
        <v>77500</v>
      </c>
      <c r="L65" s="14"/>
      <c r="M65" s="14">
        <v>92225000000</v>
      </c>
      <c r="N65" s="14"/>
      <c r="O65" s="14">
        <v>98169443794</v>
      </c>
      <c r="P65" s="14"/>
      <c r="Q65" s="14">
        <f t="shared" si="1"/>
        <v>-5944443794</v>
      </c>
    </row>
    <row r="66" spans="1:17">
      <c r="A66" s="1" t="s">
        <v>270</v>
      </c>
      <c r="C66" s="14">
        <v>0</v>
      </c>
      <c r="D66" s="14"/>
      <c r="E66" s="14">
        <v>0</v>
      </c>
      <c r="F66" s="14"/>
      <c r="G66" s="14">
        <v>0</v>
      </c>
      <c r="H66" s="14"/>
      <c r="I66" s="14">
        <f t="shared" si="0"/>
        <v>0</v>
      </c>
      <c r="J66" s="14"/>
      <c r="K66" s="14">
        <v>102200</v>
      </c>
      <c r="L66" s="14"/>
      <c r="M66" s="14">
        <v>125603800000</v>
      </c>
      <c r="N66" s="14"/>
      <c r="O66" s="14">
        <v>117631218240</v>
      </c>
      <c r="P66" s="14"/>
      <c r="Q66" s="14">
        <f t="shared" si="1"/>
        <v>7972581760</v>
      </c>
    </row>
    <row r="67" spans="1:17">
      <c r="A67" s="1" t="s">
        <v>90</v>
      </c>
      <c r="C67" s="14">
        <v>0</v>
      </c>
      <c r="D67" s="14"/>
      <c r="E67" s="14">
        <v>0</v>
      </c>
      <c r="F67" s="14"/>
      <c r="G67" s="14">
        <v>0</v>
      </c>
      <c r="H67" s="14"/>
      <c r="I67" s="14">
        <f t="shared" si="0"/>
        <v>0</v>
      </c>
      <c r="J67" s="14"/>
      <c r="K67" s="14">
        <v>28113</v>
      </c>
      <c r="L67" s="14"/>
      <c r="M67" s="14">
        <v>523423482</v>
      </c>
      <c r="N67" s="14"/>
      <c r="O67" s="14">
        <v>511616560</v>
      </c>
      <c r="P67" s="14"/>
      <c r="Q67" s="14">
        <f t="shared" si="1"/>
        <v>11806922</v>
      </c>
    </row>
    <row r="68" spans="1:17">
      <c r="A68" s="1" t="s">
        <v>271</v>
      </c>
      <c r="C68" s="14">
        <v>0</v>
      </c>
      <c r="D68" s="14"/>
      <c r="E68" s="14">
        <v>0</v>
      </c>
      <c r="F68" s="14"/>
      <c r="G68" s="14">
        <v>0</v>
      </c>
      <c r="H68" s="14"/>
      <c r="I68" s="14">
        <f t="shared" si="0"/>
        <v>0</v>
      </c>
      <c r="J68" s="14"/>
      <c r="K68" s="14">
        <v>1400</v>
      </c>
      <c r="L68" s="14"/>
      <c r="M68" s="14">
        <v>1632486943</v>
      </c>
      <c r="N68" s="14"/>
      <c r="O68" s="14">
        <v>1774074221</v>
      </c>
      <c r="P68" s="14"/>
      <c r="Q68" s="14">
        <f t="shared" si="1"/>
        <v>-141587278</v>
      </c>
    </row>
    <row r="69" spans="1:17">
      <c r="A69" s="1" t="s">
        <v>272</v>
      </c>
      <c r="C69" s="14">
        <v>0</v>
      </c>
      <c r="D69" s="14"/>
      <c r="E69" s="14">
        <v>0</v>
      </c>
      <c r="F69" s="14"/>
      <c r="G69" s="14">
        <v>0</v>
      </c>
      <c r="H69" s="14"/>
      <c r="I69" s="14">
        <f t="shared" si="0"/>
        <v>0</v>
      </c>
      <c r="J69" s="14"/>
      <c r="K69" s="14">
        <v>3100</v>
      </c>
      <c r="L69" s="14"/>
      <c r="M69" s="14">
        <v>3602884761</v>
      </c>
      <c r="N69" s="14"/>
      <c r="O69" s="14">
        <v>3582219721</v>
      </c>
      <c r="P69" s="14"/>
      <c r="Q69" s="14">
        <f t="shared" si="1"/>
        <v>20665040</v>
      </c>
    </row>
    <row r="70" spans="1:17">
      <c r="A70" s="1" t="s">
        <v>273</v>
      </c>
      <c r="C70" s="14">
        <v>0</v>
      </c>
      <c r="D70" s="14"/>
      <c r="E70" s="14">
        <v>0</v>
      </c>
      <c r="F70" s="14"/>
      <c r="G70" s="14">
        <v>0</v>
      </c>
      <c r="H70" s="14"/>
      <c r="I70" s="14">
        <f t="shared" si="0"/>
        <v>0</v>
      </c>
      <c r="J70" s="14"/>
      <c r="K70" s="14">
        <v>2855616</v>
      </c>
      <c r="L70" s="14"/>
      <c r="M70" s="14">
        <v>96837277079</v>
      </c>
      <c r="N70" s="14"/>
      <c r="O70" s="14">
        <v>94913473504</v>
      </c>
      <c r="P70" s="14"/>
      <c r="Q70" s="14">
        <f t="shared" si="1"/>
        <v>1923803575</v>
      </c>
    </row>
    <row r="71" spans="1:17">
      <c r="A71" s="1" t="s">
        <v>20</v>
      </c>
      <c r="C71" s="14">
        <v>0</v>
      </c>
      <c r="D71" s="14"/>
      <c r="E71" s="14">
        <v>0</v>
      </c>
      <c r="F71" s="14"/>
      <c r="G71" s="14">
        <v>0</v>
      </c>
      <c r="H71" s="14"/>
      <c r="I71" s="14">
        <f t="shared" si="0"/>
        <v>0</v>
      </c>
      <c r="J71" s="14"/>
      <c r="K71" s="14">
        <v>2</v>
      </c>
      <c r="L71" s="14"/>
      <c r="M71" s="14">
        <v>2</v>
      </c>
      <c r="N71" s="14"/>
      <c r="O71" s="14">
        <v>9597</v>
      </c>
      <c r="P71" s="14"/>
      <c r="Q71" s="14">
        <f t="shared" si="1"/>
        <v>-9595</v>
      </c>
    </row>
    <row r="72" spans="1:17">
      <c r="A72" s="1" t="s">
        <v>274</v>
      </c>
      <c r="C72" s="14">
        <v>0</v>
      </c>
      <c r="D72" s="14"/>
      <c r="E72" s="14">
        <v>0</v>
      </c>
      <c r="F72" s="14"/>
      <c r="G72" s="14">
        <v>0</v>
      </c>
      <c r="H72" s="14"/>
      <c r="I72" s="14">
        <f t="shared" si="0"/>
        <v>0</v>
      </c>
      <c r="J72" s="14"/>
      <c r="K72" s="14">
        <v>1362</v>
      </c>
      <c r="L72" s="14"/>
      <c r="M72" s="14">
        <v>2630021</v>
      </c>
      <c r="N72" s="14"/>
      <c r="O72" s="14">
        <v>2502148</v>
      </c>
      <c r="P72" s="14"/>
      <c r="Q72" s="14">
        <f t="shared" si="1"/>
        <v>127873</v>
      </c>
    </row>
    <row r="73" spans="1:17">
      <c r="A73" s="1" t="s">
        <v>62</v>
      </c>
      <c r="C73" s="14">
        <v>0</v>
      </c>
      <c r="D73" s="14"/>
      <c r="E73" s="14">
        <v>0</v>
      </c>
      <c r="F73" s="14"/>
      <c r="G73" s="14">
        <v>0</v>
      </c>
      <c r="H73" s="14"/>
      <c r="I73" s="14">
        <f t="shared" ref="I73:I120" si="2">E73-G73</f>
        <v>0</v>
      </c>
      <c r="J73" s="14"/>
      <c r="K73" s="14">
        <v>2849921</v>
      </c>
      <c r="L73" s="14"/>
      <c r="M73" s="14">
        <v>11352779793</v>
      </c>
      <c r="N73" s="14"/>
      <c r="O73" s="14">
        <v>14415820523</v>
      </c>
      <c r="P73" s="14"/>
      <c r="Q73" s="14">
        <f t="shared" ref="Q73:Q120" si="3">M73-O73</f>
        <v>-3063040730</v>
      </c>
    </row>
    <row r="74" spans="1:17">
      <c r="A74" s="1" t="s">
        <v>275</v>
      </c>
      <c r="C74" s="14">
        <v>0</v>
      </c>
      <c r="D74" s="14"/>
      <c r="E74" s="14">
        <v>0</v>
      </c>
      <c r="F74" s="14"/>
      <c r="G74" s="14">
        <v>0</v>
      </c>
      <c r="H74" s="14"/>
      <c r="I74" s="14">
        <f t="shared" si="2"/>
        <v>0</v>
      </c>
      <c r="J74" s="14"/>
      <c r="K74" s="14">
        <v>31326</v>
      </c>
      <c r="L74" s="14"/>
      <c r="M74" s="14">
        <v>37497221</v>
      </c>
      <c r="N74" s="14"/>
      <c r="O74" s="14">
        <v>31333988</v>
      </c>
      <c r="P74" s="14"/>
      <c r="Q74" s="14">
        <f t="shared" si="3"/>
        <v>6163233</v>
      </c>
    </row>
    <row r="75" spans="1:17">
      <c r="A75" s="1" t="s">
        <v>276</v>
      </c>
      <c r="C75" s="14">
        <v>0</v>
      </c>
      <c r="D75" s="14"/>
      <c r="E75" s="14">
        <v>0</v>
      </c>
      <c r="F75" s="14"/>
      <c r="G75" s="14">
        <v>0</v>
      </c>
      <c r="H75" s="14"/>
      <c r="I75" s="14">
        <f t="shared" si="2"/>
        <v>0</v>
      </c>
      <c r="J75" s="14"/>
      <c r="K75" s="14">
        <v>38136</v>
      </c>
      <c r="L75" s="14"/>
      <c r="M75" s="14">
        <v>101632439</v>
      </c>
      <c r="N75" s="14"/>
      <c r="O75" s="14">
        <v>83968638</v>
      </c>
      <c r="P75" s="14"/>
      <c r="Q75" s="14">
        <f t="shared" si="3"/>
        <v>17663801</v>
      </c>
    </row>
    <row r="76" spans="1:17">
      <c r="A76" s="1" t="s">
        <v>98</v>
      </c>
      <c r="C76" s="14">
        <v>0</v>
      </c>
      <c r="D76" s="14"/>
      <c r="E76" s="14">
        <v>0</v>
      </c>
      <c r="F76" s="14"/>
      <c r="G76" s="14">
        <v>0</v>
      </c>
      <c r="H76" s="14"/>
      <c r="I76" s="14">
        <f t="shared" si="2"/>
        <v>0</v>
      </c>
      <c r="J76" s="14"/>
      <c r="K76" s="14">
        <v>300000</v>
      </c>
      <c r="L76" s="14"/>
      <c r="M76" s="14">
        <v>4209728786</v>
      </c>
      <c r="N76" s="14"/>
      <c r="O76" s="14">
        <v>3401779022</v>
      </c>
      <c r="P76" s="14"/>
      <c r="Q76" s="14">
        <f t="shared" si="3"/>
        <v>807949764</v>
      </c>
    </row>
    <row r="77" spans="1:17">
      <c r="A77" s="1" t="s">
        <v>24</v>
      </c>
      <c r="C77" s="14">
        <v>0</v>
      </c>
      <c r="D77" s="14"/>
      <c r="E77" s="14">
        <v>0</v>
      </c>
      <c r="F77" s="14"/>
      <c r="G77" s="14">
        <v>0</v>
      </c>
      <c r="H77" s="14"/>
      <c r="I77" s="14">
        <f t="shared" si="2"/>
        <v>0</v>
      </c>
      <c r="J77" s="14"/>
      <c r="K77" s="14">
        <v>30933</v>
      </c>
      <c r="L77" s="14"/>
      <c r="M77" s="14">
        <v>3136215356</v>
      </c>
      <c r="N77" s="14"/>
      <c r="O77" s="14">
        <v>4021839465</v>
      </c>
      <c r="P77" s="14"/>
      <c r="Q77" s="14">
        <f t="shared" si="3"/>
        <v>-885624109</v>
      </c>
    </row>
    <row r="78" spans="1:17">
      <c r="A78" s="1" t="s">
        <v>277</v>
      </c>
      <c r="C78" s="14">
        <v>0</v>
      </c>
      <c r="D78" s="14"/>
      <c r="E78" s="14">
        <v>0</v>
      </c>
      <c r="F78" s="14"/>
      <c r="G78" s="14">
        <v>0</v>
      </c>
      <c r="H78" s="14"/>
      <c r="I78" s="14">
        <f t="shared" si="2"/>
        <v>0</v>
      </c>
      <c r="J78" s="14"/>
      <c r="K78" s="14">
        <v>58566</v>
      </c>
      <c r="L78" s="14"/>
      <c r="M78" s="14">
        <v>199065833</v>
      </c>
      <c r="N78" s="14"/>
      <c r="O78" s="14">
        <v>160887319</v>
      </c>
      <c r="P78" s="14"/>
      <c r="Q78" s="14">
        <f t="shared" si="3"/>
        <v>38178514</v>
      </c>
    </row>
    <row r="79" spans="1:17">
      <c r="A79" s="1" t="s">
        <v>278</v>
      </c>
      <c r="C79" s="14">
        <v>0</v>
      </c>
      <c r="D79" s="14"/>
      <c r="E79" s="14">
        <v>0</v>
      </c>
      <c r="F79" s="14"/>
      <c r="G79" s="14">
        <v>0</v>
      </c>
      <c r="H79" s="14"/>
      <c r="I79" s="14">
        <f t="shared" si="2"/>
        <v>0</v>
      </c>
      <c r="J79" s="14"/>
      <c r="K79" s="14">
        <v>883106</v>
      </c>
      <c r="L79" s="14"/>
      <c r="M79" s="14">
        <v>9479259804</v>
      </c>
      <c r="N79" s="14"/>
      <c r="O79" s="14">
        <v>9479259804</v>
      </c>
      <c r="P79" s="14"/>
      <c r="Q79" s="14">
        <f t="shared" si="3"/>
        <v>0</v>
      </c>
    </row>
    <row r="80" spans="1:17">
      <c r="A80" s="1" t="s">
        <v>279</v>
      </c>
      <c r="C80" s="14">
        <v>0</v>
      </c>
      <c r="D80" s="14"/>
      <c r="E80" s="14">
        <v>0</v>
      </c>
      <c r="F80" s="14"/>
      <c r="G80" s="14">
        <v>0</v>
      </c>
      <c r="H80" s="14"/>
      <c r="I80" s="14">
        <f t="shared" si="2"/>
        <v>0</v>
      </c>
      <c r="J80" s="14"/>
      <c r="K80" s="14">
        <v>15580119</v>
      </c>
      <c r="L80" s="14"/>
      <c r="M80" s="14">
        <v>129791353852</v>
      </c>
      <c r="N80" s="14"/>
      <c r="O80" s="14">
        <v>129791353852</v>
      </c>
      <c r="P80" s="14"/>
      <c r="Q80" s="14">
        <f t="shared" si="3"/>
        <v>0</v>
      </c>
    </row>
    <row r="81" spans="1:17">
      <c r="A81" s="1" t="s">
        <v>80</v>
      </c>
      <c r="C81" s="14">
        <v>0</v>
      </c>
      <c r="D81" s="14"/>
      <c r="E81" s="14">
        <v>0</v>
      </c>
      <c r="F81" s="14"/>
      <c r="G81" s="14">
        <v>0</v>
      </c>
      <c r="H81" s="14"/>
      <c r="I81" s="14">
        <f t="shared" si="2"/>
        <v>0</v>
      </c>
      <c r="J81" s="14"/>
      <c r="K81" s="14">
        <v>5193373</v>
      </c>
      <c r="L81" s="14"/>
      <c r="M81" s="14">
        <v>57381813238</v>
      </c>
      <c r="N81" s="14"/>
      <c r="O81" s="14">
        <v>89053288961</v>
      </c>
      <c r="P81" s="14"/>
      <c r="Q81" s="14">
        <f t="shared" si="3"/>
        <v>-31671475723</v>
      </c>
    </row>
    <row r="82" spans="1:17">
      <c r="A82" s="1" t="s">
        <v>91</v>
      </c>
      <c r="C82" s="14">
        <v>0</v>
      </c>
      <c r="D82" s="14"/>
      <c r="E82" s="14">
        <v>0</v>
      </c>
      <c r="F82" s="14"/>
      <c r="G82" s="14">
        <v>0</v>
      </c>
      <c r="H82" s="14"/>
      <c r="I82" s="14">
        <f t="shared" si="2"/>
        <v>0</v>
      </c>
      <c r="J82" s="14"/>
      <c r="K82" s="14">
        <v>1744019</v>
      </c>
      <c r="L82" s="14"/>
      <c r="M82" s="14">
        <v>36045664633</v>
      </c>
      <c r="N82" s="14"/>
      <c r="O82" s="14">
        <v>41595024245</v>
      </c>
      <c r="P82" s="14"/>
      <c r="Q82" s="14">
        <f t="shared" si="3"/>
        <v>-5549359612</v>
      </c>
    </row>
    <row r="83" spans="1:17">
      <c r="A83" s="1" t="s">
        <v>280</v>
      </c>
      <c r="C83" s="14">
        <v>0</v>
      </c>
      <c r="D83" s="14"/>
      <c r="E83" s="14">
        <v>0</v>
      </c>
      <c r="F83" s="14"/>
      <c r="G83" s="14">
        <v>0</v>
      </c>
      <c r="H83" s="14"/>
      <c r="I83" s="14">
        <f t="shared" si="2"/>
        <v>0</v>
      </c>
      <c r="J83" s="14"/>
      <c r="K83" s="14">
        <v>5985523</v>
      </c>
      <c r="L83" s="14"/>
      <c r="M83" s="14">
        <v>24640807830</v>
      </c>
      <c r="N83" s="14"/>
      <c r="O83" s="14">
        <v>27465433447</v>
      </c>
      <c r="P83" s="14"/>
      <c r="Q83" s="14">
        <f t="shared" si="3"/>
        <v>-2824625617</v>
      </c>
    </row>
    <row r="84" spans="1:17">
      <c r="A84" s="1" t="s">
        <v>46</v>
      </c>
      <c r="C84" s="14">
        <v>0</v>
      </c>
      <c r="D84" s="14"/>
      <c r="E84" s="14">
        <v>0</v>
      </c>
      <c r="F84" s="14"/>
      <c r="G84" s="14">
        <v>0</v>
      </c>
      <c r="H84" s="14"/>
      <c r="I84" s="14">
        <f t="shared" si="2"/>
        <v>0</v>
      </c>
      <c r="J84" s="14"/>
      <c r="K84" s="14">
        <v>3666666</v>
      </c>
      <c r="L84" s="14"/>
      <c r="M84" s="14">
        <v>11403331260</v>
      </c>
      <c r="N84" s="14"/>
      <c r="O84" s="14">
        <v>7530258730</v>
      </c>
      <c r="P84" s="14"/>
      <c r="Q84" s="14">
        <f t="shared" si="3"/>
        <v>3873072530</v>
      </c>
    </row>
    <row r="85" spans="1:17">
      <c r="A85" s="1" t="s">
        <v>19</v>
      </c>
      <c r="C85" s="14">
        <v>0</v>
      </c>
      <c r="D85" s="14"/>
      <c r="E85" s="14">
        <v>0</v>
      </c>
      <c r="F85" s="14"/>
      <c r="G85" s="14">
        <v>0</v>
      </c>
      <c r="H85" s="14"/>
      <c r="I85" s="14">
        <f t="shared" si="2"/>
        <v>0</v>
      </c>
      <c r="J85" s="14"/>
      <c r="K85" s="14">
        <v>684260</v>
      </c>
      <c r="L85" s="14"/>
      <c r="M85" s="14">
        <v>3101213040</v>
      </c>
      <c r="N85" s="14"/>
      <c r="O85" s="14">
        <v>2533981182</v>
      </c>
      <c r="P85" s="14"/>
      <c r="Q85" s="14">
        <f t="shared" si="3"/>
        <v>567231858</v>
      </c>
    </row>
    <row r="86" spans="1:17">
      <c r="A86" s="1" t="s">
        <v>281</v>
      </c>
      <c r="C86" s="14">
        <v>0</v>
      </c>
      <c r="D86" s="14"/>
      <c r="E86" s="14">
        <v>0</v>
      </c>
      <c r="F86" s="14"/>
      <c r="G86" s="14">
        <v>0</v>
      </c>
      <c r="H86" s="14"/>
      <c r="I86" s="14">
        <f t="shared" si="2"/>
        <v>0</v>
      </c>
      <c r="J86" s="14"/>
      <c r="K86" s="14">
        <v>635792</v>
      </c>
      <c r="L86" s="14"/>
      <c r="M86" s="14">
        <v>34623529424</v>
      </c>
      <c r="N86" s="14"/>
      <c r="O86" s="14">
        <v>35986736082</v>
      </c>
      <c r="P86" s="14"/>
      <c r="Q86" s="14">
        <f t="shared" si="3"/>
        <v>-1363206658</v>
      </c>
    </row>
    <row r="87" spans="1:17">
      <c r="A87" s="1" t="s">
        <v>32</v>
      </c>
      <c r="C87" s="14">
        <v>0</v>
      </c>
      <c r="D87" s="14"/>
      <c r="E87" s="14">
        <v>0</v>
      </c>
      <c r="F87" s="14"/>
      <c r="G87" s="14">
        <v>0</v>
      </c>
      <c r="H87" s="14"/>
      <c r="I87" s="14">
        <f t="shared" si="2"/>
        <v>0</v>
      </c>
      <c r="J87" s="14"/>
      <c r="K87" s="14">
        <v>1328411</v>
      </c>
      <c r="L87" s="14"/>
      <c r="M87" s="14">
        <v>148771616460</v>
      </c>
      <c r="N87" s="14"/>
      <c r="O87" s="14">
        <v>144660624366</v>
      </c>
      <c r="P87" s="14"/>
      <c r="Q87" s="14">
        <f t="shared" si="3"/>
        <v>4110992094</v>
      </c>
    </row>
    <row r="88" spans="1:17">
      <c r="A88" s="1" t="s">
        <v>229</v>
      </c>
      <c r="C88" s="14">
        <v>0</v>
      </c>
      <c r="D88" s="14"/>
      <c r="E88" s="14">
        <v>0</v>
      </c>
      <c r="F88" s="14"/>
      <c r="G88" s="14">
        <v>0</v>
      </c>
      <c r="H88" s="14"/>
      <c r="I88" s="14">
        <f t="shared" si="2"/>
        <v>0</v>
      </c>
      <c r="J88" s="14"/>
      <c r="K88" s="14">
        <v>223321</v>
      </c>
      <c r="L88" s="14"/>
      <c r="M88" s="14">
        <v>11985361126</v>
      </c>
      <c r="N88" s="14"/>
      <c r="O88" s="14">
        <v>10688675827</v>
      </c>
      <c r="P88" s="14"/>
      <c r="Q88" s="14">
        <f t="shared" si="3"/>
        <v>1296685299</v>
      </c>
    </row>
    <row r="89" spans="1:17">
      <c r="A89" s="1" t="s">
        <v>282</v>
      </c>
      <c r="C89" s="14">
        <v>0</v>
      </c>
      <c r="D89" s="14"/>
      <c r="E89" s="14">
        <v>0</v>
      </c>
      <c r="F89" s="14"/>
      <c r="G89" s="14">
        <v>0</v>
      </c>
      <c r="H89" s="14"/>
      <c r="I89" s="14">
        <f t="shared" si="2"/>
        <v>0</v>
      </c>
      <c r="J89" s="14"/>
      <c r="K89" s="14">
        <v>218674</v>
      </c>
      <c r="L89" s="14"/>
      <c r="M89" s="14">
        <v>3120927871</v>
      </c>
      <c r="N89" s="14"/>
      <c r="O89" s="14">
        <v>4495271358</v>
      </c>
      <c r="P89" s="14"/>
      <c r="Q89" s="14">
        <f t="shared" si="3"/>
        <v>-1374343487</v>
      </c>
    </row>
    <row r="90" spans="1:17">
      <c r="A90" s="1" t="s">
        <v>29</v>
      </c>
      <c r="C90" s="14">
        <v>0</v>
      </c>
      <c r="D90" s="14"/>
      <c r="E90" s="14">
        <v>0</v>
      </c>
      <c r="F90" s="14"/>
      <c r="G90" s="14">
        <v>0</v>
      </c>
      <c r="H90" s="14"/>
      <c r="I90" s="14">
        <f t="shared" si="2"/>
        <v>0</v>
      </c>
      <c r="J90" s="14"/>
      <c r="K90" s="14">
        <v>1477654</v>
      </c>
      <c r="L90" s="14"/>
      <c r="M90" s="14">
        <v>18455001680</v>
      </c>
      <c r="N90" s="14"/>
      <c r="O90" s="14">
        <v>16078828553</v>
      </c>
      <c r="P90" s="14"/>
      <c r="Q90" s="14">
        <f t="shared" si="3"/>
        <v>2376173127</v>
      </c>
    </row>
    <row r="91" spans="1:17">
      <c r="A91" s="1" t="s">
        <v>30</v>
      </c>
      <c r="C91" s="14">
        <v>0</v>
      </c>
      <c r="D91" s="14"/>
      <c r="E91" s="14">
        <v>0</v>
      </c>
      <c r="F91" s="14"/>
      <c r="G91" s="14">
        <v>0</v>
      </c>
      <c r="H91" s="14"/>
      <c r="I91" s="14">
        <f t="shared" si="2"/>
        <v>0</v>
      </c>
      <c r="J91" s="14"/>
      <c r="K91" s="14">
        <v>887417</v>
      </c>
      <c r="L91" s="14"/>
      <c r="M91" s="14">
        <v>162143267723</v>
      </c>
      <c r="N91" s="14"/>
      <c r="O91" s="14">
        <v>265661372022</v>
      </c>
      <c r="P91" s="14"/>
      <c r="Q91" s="14">
        <f t="shared" si="3"/>
        <v>-103518104299</v>
      </c>
    </row>
    <row r="92" spans="1:17">
      <c r="A92" s="1" t="s">
        <v>25</v>
      </c>
      <c r="C92" s="14">
        <v>0</v>
      </c>
      <c r="D92" s="14"/>
      <c r="E92" s="14">
        <v>0</v>
      </c>
      <c r="F92" s="14"/>
      <c r="G92" s="14">
        <v>0</v>
      </c>
      <c r="H92" s="14"/>
      <c r="I92" s="14">
        <f t="shared" si="2"/>
        <v>0</v>
      </c>
      <c r="J92" s="14"/>
      <c r="K92" s="14">
        <v>432960</v>
      </c>
      <c r="L92" s="14"/>
      <c r="M92" s="14">
        <v>35835158273</v>
      </c>
      <c r="N92" s="14"/>
      <c r="O92" s="14">
        <v>40958763220</v>
      </c>
      <c r="P92" s="14"/>
      <c r="Q92" s="14">
        <f t="shared" si="3"/>
        <v>-5123604947</v>
      </c>
    </row>
    <row r="93" spans="1:17">
      <c r="A93" s="1" t="s">
        <v>53</v>
      </c>
      <c r="C93" s="14">
        <v>0</v>
      </c>
      <c r="D93" s="14"/>
      <c r="E93" s="14">
        <v>0</v>
      </c>
      <c r="F93" s="14"/>
      <c r="G93" s="14">
        <v>0</v>
      </c>
      <c r="H93" s="14"/>
      <c r="I93" s="14">
        <f t="shared" si="2"/>
        <v>0</v>
      </c>
      <c r="J93" s="14"/>
      <c r="K93" s="14">
        <v>257784</v>
      </c>
      <c r="L93" s="14"/>
      <c r="M93" s="14">
        <v>3180543576</v>
      </c>
      <c r="N93" s="14"/>
      <c r="O93" s="14">
        <v>2953987715</v>
      </c>
      <c r="P93" s="14"/>
      <c r="Q93" s="14">
        <f t="shared" si="3"/>
        <v>226555861</v>
      </c>
    </row>
    <row r="94" spans="1:17">
      <c r="A94" s="1" t="s">
        <v>33</v>
      </c>
      <c r="C94" s="14">
        <v>0</v>
      </c>
      <c r="D94" s="14"/>
      <c r="E94" s="14">
        <v>0</v>
      </c>
      <c r="F94" s="14"/>
      <c r="G94" s="14">
        <v>0</v>
      </c>
      <c r="H94" s="14"/>
      <c r="I94" s="14">
        <f t="shared" si="2"/>
        <v>0</v>
      </c>
      <c r="J94" s="14"/>
      <c r="K94" s="14">
        <v>904890</v>
      </c>
      <c r="L94" s="14"/>
      <c r="M94" s="14">
        <v>41441227406</v>
      </c>
      <c r="N94" s="14"/>
      <c r="O94" s="14">
        <v>45303050784</v>
      </c>
      <c r="P94" s="14"/>
      <c r="Q94" s="14">
        <f t="shared" si="3"/>
        <v>-3861823378</v>
      </c>
    </row>
    <row r="95" spans="1:17">
      <c r="A95" s="1" t="s">
        <v>28</v>
      </c>
      <c r="C95" s="14">
        <v>0</v>
      </c>
      <c r="D95" s="14"/>
      <c r="E95" s="14">
        <v>0</v>
      </c>
      <c r="F95" s="14"/>
      <c r="G95" s="14">
        <v>0</v>
      </c>
      <c r="H95" s="14"/>
      <c r="I95" s="14">
        <f t="shared" si="2"/>
        <v>0</v>
      </c>
      <c r="J95" s="14"/>
      <c r="K95" s="14">
        <v>21994</v>
      </c>
      <c r="L95" s="14"/>
      <c r="M95" s="14">
        <v>3563750531</v>
      </c>
      <c r="N95" s="14"/>
      <c r="O95" s="14">
        <v>4130602197</v>
      </c>
      <c r="P95" s="14"/>
      <c r="Q95" s="14">
        <f t="shared" si="3"/>
        <v>-566851666</v>
      </c>
    </row>
    <row r="96" spans="1:17">
      <c r="A96" s="1" t="s">
        <v>87</v>
      </c>
      <c r="C96" s="14">
        <v>0</v>
      </c>
      <c r="D96" s="14"/>
      <c r="E96" s="14">
        <v>0</v>
      </c>
      <c r="F96" s="14"/>
      <c r="G96" s="14">
        <v>0</v>
      </c>
      <c r="H96" s="14"/>
      <c r="I96" s="14">
        <f t="shared" si="2"/>
        <v>0</v>
      </c>
      <c r="J96" s="14"/>
      <c r="K96" s="14">
        <v>1</v>
      </c>
      <c r="L96" s="14"/>
      <c r="M96" s="14">
        <v>1</v>
      </c>
      <c r="N96" s="14"/>
      <c r="O96" s="14">
        <v>3146</v>
      </c>
      <c r="P96" s="14"/>
      <c r="Q96" s="14">
        <f t="shared" si="3"/>
        <v>-3145</v>
      </c>
    </row>
    <row r="97" spans="1:20">
      <c r="A97" s="1" t="s">
        <v>36</v>
      </c>
      <c r="C97" s="14">
        <v>0</v>
      </c>
      <c r="D97" s="14"/>
      <c r="E97" s="14">
        <v>0</v>
      </c>
      <c r="F97" s="14"/>
      <c r="G97" s="14">
        <v>0</v>
      </c>
      <c r="H97" s="14"/>
      <c r="I97" s="14">
        <f t="shared" si="2"/>
        <v>0</v>
      </c>
      <c r="J97" s="14"/>
      <c r="K97" s="14">
        <v>52642</v>
      </c>
      <c r="L97" s="14"/>
      <c r="M97" s="14">
        <v>7277423580</v>
      </c>
      <c r="N97" s="14"/>
      <c r="O97" s="14">
        <v>6145491937</v>
      </c>
      <c r="P97" s="14"/>
      <c r="Q97" s="14">
        <f t="shared" si="3"/>
        <v>1131931643</v>
      </c>
    </row>
    <row r="98" spans="1:20">
      <c r="A98" s="1" t="s">
        <v>26</v>
      </c>
      <c r="C98" s="14">
        <v>0</v>
      </c>
      <c r="D98" s="14"/>
      <c r="E98" s="14">
        <v>0</v>
      </c>
      <c r="F98" s="14"/>
      <c r="G98" s="14">
        <v>0</v>
      </c>
      <c r="H98" s="14"/>
      <c r="I98" s="14">
        <f t="shared" si="2"/>
        <v>0</v>
      </c>
      <c r="J98" s="14"/>
      <c r="K98" s="14">
        <v>891297</v>
      </c>
      <c r="L98" s="14"/>
      <c r="M98" s="14">
        <v>69586037006</v>
      </c>
      <c r="N98" s="14"/>
      <c r="O98" s="14">
        <v>65676430305</v>
      </c>
      <c r="P98" s="14"/>
      <c r="Q98" s="14">
        <f t="shared" si="3"/>
        <v>3909606701</v>
      </c>
    </row>
    <row r="99" spans="1:20">
      <c r="A99" s="1" t="s">
        <v>27</v>
      </c>
      <c r="C99" s="14">
        <v>0</v>
      </c>
      <c r="D99" s="14"/>
      <c r="E99" s="14">
        <v>0</v>
      </c>
      <c r="F99" s="14"/>
      <c r="G99" s="14">
        <v>0</v>
      </c>
      <c r="H99" s="14"/>
      <c r="I99" s="14">
        <f t="shared" si="2"/>
        <v>0</v>
      </c>
      <c r="J99" s="14"/>
      <c r="K99" s="14">
        <v>8010001</v>
      </c>
      <c r="L99" s="14"/>
      <c r="M99" s="14">
        <v>22971763195</v>
      </c>
      <c r="N99" s="14"/>
      <c r="O99" s="14">
        <v>21424354826</v>
      </c>
      <c r="P99" s="14"/>
      <c r="Q99" s="14">
        <f t="shared" si="3"/>
        <v>1547408369</v>
      </c>
    </row>
    <row r="100" spans="1:20">
      <c r="A100" s="1" t="s">
        <v>283</v>
      </c>
      <c r="C100" s="14">
        <v>0</v>
      </c>
      <c r="D100" s="14"/>
      <c r="E100" s="14">
        <v>0</v>
      </c>
      <c r="F100" s="14"/>
      <c r="G100" s="14">
        <v>0</v>
      </c>
      <c r="H100" s="14"/>
      <c r="I100" s="14">
        <f t="shared" si="2"/>
        <v>0</v>
      </c>
      <c r="J100" s="14"/>
      <c r="K100" s="14">
        <v>2550528</v>
      </c>
      <c r="L100" s="14"/>
      <c r="M100" s="14">
        <v>58399221912</v>
      </c>
      <c r="N100" s="14"/>
      <c r="O100" s="14">
        <v>70686774280</v>
      </c>
      <c r="P100" s="14"/>
      <c r="Q100" s="14">
        <f t="shared" si="3"/>
        <v>-12287552368</v>
      </c>
    </row>
    <row r="101" spans="1:20">
      <c r="A101" s="1" t="s">
        <v>284</v>
      </c>
      <c r="C101" s="14">
        <v>0</v>
      </c>
      <c r="D101" s="14"/>
      <c r="E101" s="14">
        <v>0</v>
      </c>
      <c r="F101" s="14"/>
      <c r="G101" s="14">
        <v>0</v>
      </c>
      <c r="H101" s="14"/>
      <c r="I101" s="14">
        <f t="shared" si="2"/>
        <v>0</v>
      </c>
      <c r="J101" s="14"/>
      <c r="K101" s="14">
        <v>4294801</v>
      </c>
      <c r="L101" s="14"/>
      <c r="M101" s="14">
        <v>32334477030</v>
      </c>
      <c r="N101" s="14"/>
      <c r="O101" s="14">
        <v>32334477030</v>
      </c>
      <c r="P101" s="14"/>
      <c r="Q101" s="14">
        <f t="shared" si="3"/>
        <v>0</v>
      </c>
      <c r="S101" s="3"/>
      <c r="T101" s="3"/>
    </row>
    <row r="102" spans="1:20">
      <c r="A102" s="1" t="s">
        <v>117</v>
      </c>
      <c r="C102" s="14">
        <v>79889</v>
      </c>
      <c r="D102" s="14"/>
      <c r="E102" s="14">
        <v>79889000000</v>
      </c>
      <c r="F102" s="14"/>
      <c r="G102" s="14">
        <v>68889728459</v>
      </c>
      <c r="H102" s="14"/>
      <c r="I102" s="14">
        <f t="shared" si="2"/>
        <v>10999271541</v>
      </c>
      <c r="J102" s="14"/>
      <c r="K102" s="14">
        <v>179889</v>
      </c>
      <c r="L102" s="14"/>
      <c r="M102" s="14">
        <v>173233582500</v>
      </c>
      <c r="N102" s="14"/>
      <c r="O102" s="14">
        <v>155121535665</v>
      </c>
      <c r="P102" s="14"/>
      <c r="Q102" s="14">
        <f t="shared" si="3"/>
        <v>18112046835</v>
      </c>
      <c r="S102" s="2"/>
      <c r="T102" s="2"/>
    </row>
    <row r="103" spans="1:20">
      <c r="A103" s="1" t="s">
        <v>113</v>
      </c>
      <c r="C103" s="14">
        <v>120000</v>
      </c>
      <c r="D103" s="14"/>
      <c r="E103" s="14">
        <v>120000000000</v>
      </c>
      <c r="F103" s="14"/>
      <c r="G103" s="14">
        <v>100819467532</v>
      </c>
      <c r="H103" s="14"/>
      <c r="I103" s="14">
        <f t="shared" si="2"/>
        <v>19180532468</v>
      </c>
      <c r="J103" s="14"/>
      <c r="K103" s="14">
        <v>120000</v>
      </c>
      <c r="L103" s="14"/>
      <c r="M103" s="14">
        <v>120000000000</v>
      </c>
      <c r="N103" s="14"/>
      <c r="O103" s="14">
        <v>100819467532</v>
      </c>
      <c r="P103" s="14"/>
      <c r="Q103" s="14">
        <f t="shared" si="3"/>
        <v>19180532468</v>
      </c>
    </row>
    <row r="104" spans="1:20">
      <c r="A104" s="1" t="s">
        <v>192</v>
      </c>
      <c r="C104" s="14">
        <v>0</v>
      </c>
      <c r="D104" s="14"/>
      <c r="E104" s="14">
        <v>0</v>
      </c>
      <c r="F104" s="14"/>
      <c r="G104" s="14">
        <v>0</v>
      </c>
      <c r="H104" s="14"/>
      <c r="I104" s="14">
        <f t="shared" si="2"/>
        <v>0</v>
      </c>
      <c r="J104" s="14"/>
      <c r="K104" s="14">
        <v>420511</v>
      </c>
      <c r="L104" s="14"/>
      <c r="M104" s="14">
        <v>420511000000</v>
      </c>
      <c r="N104" s="14"/>
      <c r="O104" s="14">
        <v>416494965631</v>
      </c>
      <c r="P104" s="14"/>
      <c r="Q104" s="14">
        <f t="shared" si="3"/>
        <v>4016034369</v>
      </c>
    </row>
    <row r="105" spans="1:20">
      <c r="A105" s="1" t="s">
        <v>285</v>
      </c>
      <c r="C105" s="14">
        <v>0</v>
      </c>
      <c r="D105" s="14"/>
      <c r="E105" s="14">
        <v>0</v>
      </c>
      <c r="F105" s="14"/>
      <c r="G105" s="14">
        <v>0</v>
      </c>
      <c r="H105" s="14"/>
      <c r="I105" s="14">
        <f t="shared" si="2"/>
        <v>0</v>
      </c>
      <c r="J105" s="14"/>
      <c r="K105" s="14">
        <v>31029</v>
      </c>
      <c r="L105" s="14"/>
      <c r="M105" s="14">
        <v>31029000000</v>
      </c>
      <c r="N105" s="14"/>
      <c r="O105" s="14">
        <v>29860274781</v>
      </c>
      <c r="P105" s="14"/>
      <c r="Q105" s="14">
        <f t="shared" si="3"/>
        <v>1168725219</v>
      </c>
    </row>
    <row r="106" spans="1:20">
      <c r="A106" s="1" t="s">
        <v>286</v>
      </c>
      <c r="C106" s="14">
        <v>0</v>
      </c>
      <c r="D106" s="14"/>
      <c r="E106" s="14">
        <v>0</v>
      </c>
      <c r="F106" s="14"/>
      <c r="G106" s="14">
        <v>0</v>
      </c>
      <c r="H106" s="14"/>
      <c r="I106" s="14">
        <f t="shared" si="2"/>
        <v>0</v>
      </c>
      <c r="J106" s="14"/>
      <c r="K106" s="14">
        <v>91619</v>
      </c>
      <c r="L106" s="14"/>
      <c r="M106" s="14">
        <v>91619000000</v>
      </c>
      <c r="N106" s="14"/>
      <c r="O106" s="14">
        <v>87846512695</v>
      </c>
      <c r="P106" s="14"/>
      <c r="Q106" s="14">
        <f t="shared" si="3"/>
        <v>3772487305</v>
      </c>
    </row>
    <row r="107" spans="1:20">
      <c r="A107" s="1" t="s">
        <v>187</v>
      </c>
      <c r="C107" s="14">
        <v>0</v>
      </c>
      <c r="D107" s="14"/>
      <c r="E107" s="14">
        <v>0</v>
      </c>
      <c r="F107" s="14"/>
      <c r="G107" s="14">
        <v>0</v>
      </c>
      <c r="H107" s="14"/>
      <c r="I107" s="14">
        <f t="shared" si="2"/>
        <v>0</v>
      </c>
      <c r="J107" s="14"/>
      <c r="K107" s="14">
        <v>140000</v>
      </c>
      <c r="L107" s="14"/>
      <c r="M107" s="14">
        <v>139288090506</v>
      </c>
      <c r="N107" s="14"/>
      <c r="O107" s="14">
        <v>137776805000</v>
      </c>
      <c r="P107" s="14"/>
      <c r="Q107" s="14">
        <f t="shared" si="3"/>
        <v>1511285506</v>
      </c>
      <c r="S107" s="2"/>
      <c r="T107" s="2"/>
    </row>
    <row r="108" spans="1:20">
      <c r="A108" s="1" t="s">
        <v>185</v>
      </c>
      <c r="C108" s="14">
        <v>0</v>
      </c>
      <c r="D108" s="14"/>
      <c r="E108" s="14">
        <v>0</v>
      </c>
      <c r="F108" s="14"/>
      <c r="G108" s="14">
        <v>0</v>
      </c>
      <c r="H108" s="14"/>
      <c r="I108" s="14">
        <f t="shared" si="2"/>
        <v>0</v>
      </c>
      <c r="J108" s="14"/>
      <c r="K108" s="14">
        <v>1000</v>
      </c>
      <c r="L108" s="14"/>
      <c r="M108" s="14">
        <v>1000000000</v>
      </c>
      <c r="N108" s="14"/>
      <c r="O108" s="14">
        <v>979822375</v>
      </c>
      <c r="P108" s="14"/>
      <c r="Q108" s="14">
        <f t="shared" si="3"/>
        <v>20177625</v>
      </c>
    </row>
    <row r="109" spans="1:20">
      <c r="A109" s="1" t="s">
        <v>287</v>
      </c>
      <c r="C109" s="14">
        <v>0</v>
      </c>
      <c r="D109" s="14"/>
      <c r="E109" s="14">
        <v>0</v>
      </c>
      <c r="F109" s="14"/>
      <c r="G109" s="14">
        <v>0</v>
      </c>
      <c r="H109" s="14"/>
      <c r="I109" s="14">
        <f t="shared" si="2"/>
        <v>0</v>
      </c>
      <c r="J109" s="14"/>
      <c r="K109" s="14">
        <v>5000</v>
      </c>
      <c r="L109" s="14"/>
      <c r="M109" s="14">
        <v>5000000000</v>
      </c>
      <c r="N109" s="14"/>
      <c r="O109" s="14">
        <v>4926201964</v>
      </c>
      <c r="P109" s="14"/>
      <c r="Q109" s="14">
        <f t="shared" si="3"/>
        <v>73798036</v>
      </c>
    </row>
    <row r="110" spans="1:20">
      <c r="A110" s="1" t="s">
        <v>288</v>
      </c>
      <c r="C110" s="14">
        <v>0</v>
      </c>
      <c r="D110" s="14"/>
      <c r="E110" s="14">
        <v>0</v>
      </c>
      <c r="F110" s="14"/>
      <c r="G110" s="14">
        <v>0</v>
      </c>
      <c r="H110" s="14"/>
      <c r="I110" s="14">
        <f t="shared" si="2"/>
        <v>0</v>
      </c>
      <c r="J110" s="14"/>
      <c r="K110" s="14">
        <v>56965</v>
      </c>
      <c r="L110" s="14"/>
      <c r="M110" s="14">
        <v>56965000000</v>
      </c>
      <c r="N110" s="14"/>
      <c r="O110" s="14">
        <v>55075170815</v>
      </c>
      <c r="P110" s="14"/>
      <c r="Q110" s="14">
        <f t="shared" si="3"/>
        <v>1889829185</v>
      </c>
    </row>
    <row r="111" spans="1:20">
      <c r="A111" s="1" t="s">
        <v>289</v>
      </c>
      <c r="C111" s="14">
        <v>0</v>
      </c>
      <c r="D111" s="14"/>
      <c r="E111" s="14">
        <v>0</v>
      </c>
      <c r="F111" s="14"/>
      <c r="G111" s="14">
        <v>0</v>
      </c>
      <c r="H111" s="14"/>
      <c r="I111" s="14">
        <f t="shared" si="2"/>
        <v>0</v>
      </c>
      <c r="J111" s="14"/>
      <c r="K111" s="14">
        <v>34430</v>
      </c>
      <c r="L111" s="14"/>
      <c r="M111" s="14">
        <v>34430000000</v>
      </c>
      <c r="N111" s="14"/>
      <c r="O111" s="14">
        <v>29993963945</v>
      </c>
      <c r="P111" s="14"/>
      <c r="Q111" s="14">
        <f t="shared" si="3"/>
        <v>4436036055</v>
      </c>
    </row>
    <row r="112" spans="1:20">
      <c r="A112" s="1" t="s">
        <v>290</v>
      </c>
      <c r="C112" s="14">
        <v>0</v>
      </c>
      <c r="D112" s="14"/>
      <c r="E112" s="14">
        <v>0</v>
      </c>
      <c r="F112" s="14"/>
      <c r="G112" s="14">
        <v>0</v>
      </c>
      <c r="H112" s="14"/>
      <c r="I112" s="14">
        <f t="shared" si="2"/>
        <v>0</v>
      </c>
      <c r="J112" s="14"/>
      <c r="K112" s="14">
        <v>2348</v>
      </c>
      <c r="L112" s="14"/>
      <c r="M112" s="14">
        <v>2348000000</v>
      </c>
      <c r="N112" s="14"/>
      <c r="O112" s="14">
        <v>2094644408</v>
      </c>
      <c r="P112" s="14"/>
      <c r="Q112" s="14">
        <f t="shared" si="3"/>
        <v>253355592</v>
      </c>
    </row>
    <row r="113" spans="1:20">
      <c r="A113" s="1" t="s">
        <v>183</v>
      </c>
      <c r="C113" s="14">
        <v>0</v>
      </c>
      <c r="D113" s="14"/>
      <c r="E113" s="14">
        <v>0</v>
      </c>
      <c r="F113" s="14"/>
      <c r="G113" s="14">
        <v>0</v>
      </c>
      <c r="H113" s="14"/>
      <c r="I113" s="14">
        <f t="shared" si="2"/>
        <v>0</v>
      </c>
      <c r="J113" s="14"/>
      <c r="K113" s="14">
        <v>250000</v>
      </c>
      <c r="L113" s="14"/>
      <c r="M113" s="14">
        <v>249967187500</v>
      </c>
      <c r="N113" s="14"/>
      <c r="O113" s="14">
        <v>250019062500</v>
      </c>
      <c r="P113" s="14"/>
      <c r="Q113" s="14">
        <f t="shared" si="3"/>
        <v>-51875000</v>
      </c>
      <c r="S113" s="2"/>
      <c r="T113" s="10"/>
    </row>
    <row r="114" spans="1:20">
      <c r="A114" s="1" t="s">
        <v>291</v>
      </c>
      <c r="C114" s="14">
        <v>0</v>
      </c>
      <c r="D114" s="14"/>
      <c r="E114" s="14">
        <v>0</v>
      </c>
      <c r="F114" s="14"/>
      <c r="G114" s="14">
        <v>0</v>
      </c>
      <c r="H114" s="14"/>
      <c r="I114" s="14">
        <f t="shared" si="2"/>
        <v>0</v>
      </c>
      <c r="J114" s="14"/>
      <c r="K114" s="14">
        <v>29349</v>
      </c>
      <c r="L114" s="14"/>
      <c r="M114" s="14">
        <v>29349000000</v>
      </c>
      <c r="N114" s="14"/>
      <c r="O114" s="14">
        <v>27945273974</v>
      </c>
      <c r="P114" s="14"/>
      <c r="Q114" s="14">
        <f t="shared" si="3"/>
        <v>1403726026</v>
      </c>
    </row>
    <row r="115" spans="1:20">
      <c r="A115" s="1" t="s">
        <v>190</v>
      </c>
      <c r="C115" s="14">
        <v>0</v>
      </c>
      <c r="D115" s="14"/>
      <c r="E115" s="14">
        <v>0</v>
      </c>
      <c r="F115" s="14"/>
      <c r="G115" s="14">
        <v>0</v>
      </c>
      <c r="H115" s="14"/>
      <c r="I115" s="14">
        <f t="shared" si="2"/>
        <v>0</v>
      </c>
      <c r="J115" s="14"/>
      <c r="K115" s="14">
        <v>405000</v>
      </c>
      <c r="L115" s="14"/>
      <c r="M115" s="14">
        <v>405000000000</v>
      </c>
      <c r="N115" s="14"/>
      <c r="O115" s="14">
        <v>403248279888</v>
      </c>
      <c r="P115" s="14"/>
      <c r="Q115" s="14">
        <f t="shared" si="3"/>
        <v>1751720112</v>
      </c>
    </row>
    <row r="116" spans="1:20">
      <c r="A116" s="1" t="s">
        <v>292</v>
      </c>
      <c r="C116" s="14">
        <v>0</v>
      </c>
      <c r="D116" s="14"/>
      <c r="E116" s="14">
        <v>0</v>
      </c>
      <c r="F116" s="14"/>
      <c r="G116" s="14">
        <v>0</v>
      </c>
      <c r="H116" s="14"/>
      <c r="I116" s="14">
        <f t="shared" si="2"/>
        <v>0</v>
      </c>
      <c r="J116" s="14"/>
      <c r="K116" s="14">
        <v>97965</v>
      </c>
      <c r="L116" s="14"/>
      <c r="M116" s="14">
        <v>97965000000</v>
      </c>
      <c r="N116" s="14"/>
      <c r="O116" s="14">
        <v>86335447991</v>
      </c>
      <c r="P116" s="14"/>
      <c r="Q116" s="14">
        <f t="shared" si="3"/>
        <v>11629552009</v>
      </c>
    </row>
    <row r="117" spans="1:20">
      <c r="A117" s="1" t="s">
        <v>189</v>
      </c>
      <c r="C117" s="14">
        <v>0</v>
      </c>
      <c r="D117" s="14"/>
      <c r="E117" s="14">
        <v>0</v>
      </c>
      <c r="F117" s="14"/>
      <c r="G117" s="14">
        <v>0</v>
      </c>
      <c r="H117" s="14"/>
      <c r="I117" s="14">
        <f t="shared" si="2"/>
        <v>0</v>
      </c>
      <c r="J117" s="14"/>
      <c r="K117" s="14">
        <v>100000</v>
      </c>
      <c r="L117" s="14"/>
      <c r="M117" s="14">
        <v>100000000000</v>
      </c>
      <c r="N117" s="14"/>
      <c r="O117" s="14">
        <v>97415543750</v>
      </c>
      <c r="P117" s="14"/>
      <c r="Q117" s="14">
        <f t="shared" si="3"/>
        <v>2584456250</v>
      </c>
    </row>
    <row r="118" spans="1:20">
      <c r="A118" s="1" t="s">
        <v>129</v>
      </c>
      <c r="C118" s="14">
        <v>0</v>
      </c>
      <c r="D118" s="14"/>
      <c r="E118" s="14">
        <v>0</v>
      </c>
      <c r="F118" s="14"/>
      <c r="G118" s="14">
        <v>0</v>
      </c>
      <c r="H118" s="14"/>
      <c r="I118" s="14">
        <f t="shared" si="2"/>
        <v>0</v>
      </c>
      <c r="J118" s="14"/>
      <c r="K118" s="14">
        <v>38137</v>
      </c>
      <c r="L118" s="14"/>
      <c r="M118" s="14">
        <v>31305183279</v>
      </c>
      <c r="N118" s="14"/>
      <c r="O118" s="14">
        <v>27806998254</v>
      </c>
      <c r="P118" s="14"/>
      <c r="Q118" s="14">
        <f t="shared" si="3"/>
        <v>3498185025</v>
      </c>
      <c r="S118" s="2"/>
      <c r="T118" s="2"/>
    </row>
    <row r="119" spans="1:20">
      <c r="A119" s="1" t="s">
        <v>126</v>
      </c>
      <c r="C119" s="14">
        <v>0</v>
      </c>
      <c r="D119" s="14"/>
      <c r="E119" s="14">
        <v>0</v>
      </c>
      <c r="F119" s="14"/>
      <c r="G119" s="14">
        <v>0</v>
      </c>
      <c r="H119" s="14"/>
      <c r="I119" s="14">
        <f t="shared" si="2"/>
        <v>0</v>
      </c>
      <c r="J119" s="14"/>
      <c r="K119" s="14">
        <v>343376</v>
      </c>
      <c r="L119" s="14"/>
      <c r="M119" s="14">
        <v>289054498130</v>
      </c>
      <c r="N119" s="14"/>
      <c r="O119" s="14">
        <v>265982910155</v>
      </c>
      <c r="P119" s="14"/>
      <c r="Q119" s="14">
        <f>M119-O119</f>
        <v>23071587975</v>
      </c>
      <c r="S119" s="2"/>
      <c r="T119" s="2"/>
    </row>
    <row r="120" spans="1:20">
      <c r="A120" s="1" t="s">
        <v>293</v>
      </c>
      <c r="C120" s="14">
        <v>0</v>
      </c>
      <c r="D120" s="14"/>
      <c r="E120" s="14">
        <v>0</v>
      </c>
      <c r="F120" s="14"/>
      <c r="G120" s="14">
        <v>0</v>
      </c>
      <c r="H120" s="14"/>
      <c r="I120" s="14">
        <f t="shared" si="2"/>
        <v>0</v>
      </c>
      <c r="J120" s="14"/>
      <c r="K120" s="14">
        <v>482778</v>
      </c>
      <c r="L120" s="14"/>
      <c r="M120" s="14">
        <v>482778000000</v>
      </c>
      <c r="N120" s="14"/>
      <c r="O120" s="14">
        <v>455292501216</v>
      </c>
      <c r="P120" s="14"/>
      <c r="Q120" s="14">
        <f t="shared" si="3"/>
        <v>27485498784</v>
      </c>
    </row>
    <row r="121" spans="1:20" ht="24.75" thickBot="1">
      <c r="C121" s="14"/>
      <c r="D121" s="14"/>
      <c r="E121" s="15">
        <f>SUM(E8:E120)</f>
        <v>770010901937</v>
      </c>
      <c r="F121" s="14"/>
      <c r="G121" s="15">
        <f>SUM(G8:G120)</f>
        <v>713322315125</v>
      </c>
      <c r="H121" s="14"/>
      <c r="I121" s="15">
        <f>SUM(I8:I120)</f>
        <v>56688586812</v>
      </c>
      <c r="J121" s="14"/>
      <c r="K121" s="14"/>
      <c r="L121" s="14"/>
      <c r="M121" s="15">
        <f>SUM(M8:M120)</f>
        <v>6247622500226</v>
      </c>
      <c r="N121" s="14"/>
      <c r="O121" s="15">
        <f>SUM(O8:O120)</f>
        <v>6278032116126</v>
      </c>
      <c r="P121" s="14"/>
      <c r="Q121" s="15">
        <f>SUM(Q8:Q120)</f>
        <v>-30409615900</v>
      </c>
    </row>
    <row r="122" spans="1:20" ht="24.75" thickTop="1">
      <c r="G122" s="14"/>
      <c r="H122" s="14">
        <f t="shared" ref="H122" si="4">SUM(H8:H101)</f>
        <v>0</v>
      </c>
      <c r="I122" s="14"/>
      <c r="J122" s="14"/>
      <c r="K122" s="14"/>
      <c r="L122" s="14"/>
      <c r="M122" s="14"/>
      <c r="N122" s="14"/>
      <c r="O122" s="14"/>
      <c r="P122" s="14"/>
      <c r="Q122" s="14"/>
      <c r="T122" s="2"/>
    </row>
    <row r="123" spans="1:20">
      <c r="G123" s="3"/>
      <c r="H123" s="3"/>
      <c r="I123" s="4"/>
      <c r="J123" s="3"/>
      <c r="K123" s="3"/>
      <c r="L123" s="3"/>
      <c r="M123" s="3"/>
      <c r="N123" s="3"/>
      <c r="O123" s="3"/>
      <c r="P123" s="3"/>
      <c r="Q123" s="4"/>
    </row>
    <row r="124" spans="1:20">
      <c r="G124" s="3"/>
      <c r="H124" s="3"/>
      <c r="I124" s="4"/>
      <c r="J124" s="3"/>
      <c r="K124" s="3"/>
      <c r="L124" s="3"/>
      <c r="M124" s="3"/>
      <c r="N124" s="3"/>
      <c r="O124" s="3"/>
      <c r="P124" s="3"/>
      <c r="Q124" s="14"/>
      <c r="T124" s="2"/>
    </row>
    <row r="125" spans="1:20"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T125" s="2"/>
    </row>
    <row r="126" spans="1:20">
      <c r="G126" s="14"/>
      <c r="H126" s="14">
        <f t="shared" ref="H126" si="5">SUM(H102:H120)</f>
        <v>0</v>
      </c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1:20">
      <c r="I127" s="4"/>
      <c r="Q127" s="4"/>
    </row>
    <row r="128" spans="1:20">
      <c r="I128" s="10"/>
      <c r="Q128" s="4"/>
    </row>
    <row r="129" spans="20:20">
      <c r="T129" s="19"/>
    </row>
    <row r="130" spans="20:20">
      <c r="T130" s="19"/>
    </row>
    <row r="131" spans="20:20">
      <c r="T131" s="20"/>
    </row>
    <row r="132" spans="20:20">
      <c r="T132" s="19"/>
    </row>
    <row r="133" spans="20:20">
      <c r="T133" s="20"/>
    </row>
    <row r="134" spans="20:20">
      <c r="T134" s="20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paperSize="9" orientation="portrait" r:id="rId1"/>
  <ignoredErrors>
    <ignoredError sqref="H125 H126 H122 H123 H1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2022-09-24T07:00:38Z</dcterms:created>
  <dcterms:modified xsi:type="dcterms:W3CDTF">2022-10-02T06:50:12Z</dcterms:modified>
</cp:coreProperties>
</file>