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خرداد\"/>
    </mc:Choice>
  </mc:AlternateContent>
  <xr:revisionPtr revIDLastSave="0" documentId="13_ncr:1_{C3038A16-6CE6-489C-9E0A-57E5A9C7FF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5" l="1"/>
  <c r="C10" i="15"/>
  <c r="C9" i="15"/>
  <c r="C8" i="15"/>
  <c r="C7" i="15"/>
  <c r="C31" i="12"/>
  <c r="C130" i="11"/>
  <c r="E130" i="11"/>
  <c r="G130" i="11"/>
  <c r="I130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8" i="11"/>
  <c r="M40" i="8"/>
  <c r="K40" i="8"/>
  <c r="I40" i="8"/>
  <c r="E8" i="15"/>
  <c r="E9" i="15"/>
  <c r="E7" i="15"/>
  <c r="E11" i="14"/>
  <c r="C11" i="14"/>
  <c r="G9" i="13"/>
  <c r="G10" i="13" s="1"/>
  <c r="G8" i="13"/>
  <c r="K9" i="13"/>
  <c r="K8" i="13"/>
  <c r="I10" i="13"/>
  <c r="E10" i="13"/>
  <c r="I31" i="12"/>
  <c r="E31" i="12"/>
  <c r="G31" i="12"/>
  <c r="K31" i="12"/>
  <c r="M31" i="12"/>
  <c r="O31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1" i="12" s="1"/>
  <c r="Q30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8" i="12"/>
  <c r="Q130" i="11"/>
  <c r="S129" i="11"/>
  <c r="O130" i="11"/>
  <c r="M13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30" i="11" s="1"/>
  <c r="S128" i="11"/>
  <c r="S8" i="11"/>
  <c r="R105" i="10"/>
  <c r="E101" i="10"/>
  <c r="G101" i="10"/>
  <c r="I101" i="10"/>
  <c r="M101" i="10"/>
  <c r="O101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8" i="10"/>
  <c r="R120" i="9"/>
  <c r="O111" i="9"/>
  <c r="M111" i="9"/>
  <c r="G111" i="9"/>
  <c r="E11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8" i="9"/>
  <c r="O40" i="8"/>
  <c r="Q40" i="8"/>
  <c r="S40" i="8"/>
  <c r="L23" i="7"/>
  <c r="S18" i="7"/>
  <c r="Q18" i="7"/>
  <c r="O18" i="7"/>
  <c r="M18" i="7"/>
  <c r="K18" i="7"/>
  <c r="I18" i="7"/>
  <c r="S10" i="6"/>
  <c r="K10" i="6"/>
  <c r="M10" i="6"/>
  <c r="O10" i="6"/>
  <c r="Q10" i="6"/>
  <c r="AK20" i="3"/>
  <c r="AI20" i="3"/>
  <c r="AG20" i="3"/>
  <c r="W20" i="3"/>
  <c r="S20" i="3"/>
  <c r="Q20" i="3"/>
  <c r="AA20" i="3"/>
  <c r="Y101" i="1"/>
  <c r="W101" i="1"/>
  <c r="U101" i="1"/>
  <c r="O101" i="1"/>
  <c r="K101" i="1"/>
  <c r="G101" i="1"/>
  <c r="E101" i="1"/>
  <c r="K129" i="11" l="1"/>
  <c r="I111" i="9"/>
  <c r="E10" i="15"/>
  <c r="K10" i="13"/>
  <c r="U129" i="11"/>
  <c r="U12" i="11"/>
  <c r="U96" i="11"/>
  <c r="U114" i="11"/>
  <c r="U104" i="11"/>
  <c r="U112" i="11"/>
  <c r="U128" i="11"/>
  <c r="U80" i="11"/>
  <c r="U122" i="11"/>
  <c r="U92" i="11"/>
  <c r="U60" i="11"/>
  <c r="U118" i="11"/>
  <c r="U110" i="11"/>
  <c r="U102" i="11"/>
  <c r="U72" i="11"/>
  <c r="U56" i="11"/>
  <c r="U124" i="11"/>
  <c r="U108" i="11"/>
  <c r="U100" i="11"/>
  <c r="U84" i="11"/>
  <c r="U68" i="11"/>
  <c r="K10" i="11"/>
  <c r="K74" i="11"/>
  <c r="K21" i="11"/>
  <c r="K37" i="11"/>
  <c r="K53" i="11"/>
  <c r="K69" i="11"/>
  <c r="K75" i="11"/>
  <c r="K81" i="11"/>
  <c r="K86" i="11"/>
  <c r="K91" i="11"/>
  <c r="K97" i="11"/>
  <c r="K102" i="11"/>
  <c r="K107" i="11"/>
  <c r="K113" i="11"/>
  <c r="K117" i="11"/>
  <c r="K121" i="11"/>
  <c r="K125" i="11"/>
  <c r="K8" i="11"/>
  <c r="K9" i="11"/>
  <c r="K41" i="11"/>
  <c r="K57" i="11"/>
  <c r="K70" i="11"/>
  <c r="K77" i="11"/>
  <c r="K82" i="11"/>
  <c r="K87" i="11"/>
  <c r="K93" i="11"/>
  <c r="K98" i="11"/>
  <c r="K103" i="11"/>
  <c r="K109" i="11"/>
  <c r="K114" i="11"/>
  <c r="K118" i="11"/>
  <c r="K122" i="11"/>
  <c r="K126" i="11"/>
  <c r="K25" i="11"/>
  <c r="K13" i="11"/>
  <c r="K29" i="11"/>
  <c r="K45" i="11"/>
  <c r="K61" i="11"/>
  <c r="K73" i="11"/>
  <c r="K78" i="11"/>
  <c r="K83" i="11"/>
  <c r="K89" i="11"/>
  <c r="K94" i="11"/>
  <c r="K99" i="11"/>
  <c r="K105" i="11"/>
  <c r="K110" i="11"/>
  <c r="K115" i="11"/>
  <c r="K119" i="11"/>
  <c r="K123" i="11"/>
  <c r="K17" i="11"/>
  <c r="K33" i="11"/>
  <c r="K49" i="11"/>
  <c r="K65" i="11"/>
  <c r="K79" i="11"/>
  <c r="K85" i="11"/>
  <c r="K90" i="11"/>
  <c r="K95" i="11"/>
  <c r="K101" i="11"/>
  <c r="K106" i="11"/>
  <c r="K111" i="11"/>
  <c r="K116" i="11"/>
  <c r="K120" i="11"/>
  <c r="K124" i="11"/>
  <c r="K128" i="11"/>
  <c r="K127" i="11"/>
  <c r="U127" i="11"/>
  <c r="U123" i="11"/>
  <c r="U119" i="11"/>
  <c r="U115" i="11"/>
  <c r="U111" i="11"/>
  <c r="U107" i="11"/>
  <c r="U103" i="11"/>
  <c r="U99" i="11"/>
  <c r="U95" i="11"/>
  <c r="U91" i="11"/>
  <c r="U87" i="11"/>
  <c r="U83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1" i="11"/>
  <c r="U94" i="11"/>
  <c r="U78" i="11"/>
  <c r="U66" i="11"/>
  <c r="U58" i="11"/>
  <c r="U46" i="11"/>
  <c r="U38" i="11"/>
  <c r="U26" i="11"/>
  <c r="U10" i="11"/>
  <c r="U98" i="11"/>
  <c r="U90" i="11"/>
  <c r="U86" i="11"/>
  <c r="U82" i="11"/>
  <c r="U74" i="11"/>
  <c r="U70" i="11"/>
  <c r="U62" i="11"/>
  <c r="U54" i="11"/>
  <c r="U50" i="11"/>
  <c r="U42" i="11"/>
  <c r="U34" i="11"/>
  <c r="U30" i="11"/>
  <c r="U22" i="11"/>
  <c r="U18" i="11"/>
  <c r="U14" i="11"/>
  <c r="U8" i="11"/>
  <c r="U125" i="11"/>
  <c r="U121" i="11"/>
  <c r="U117" i="11"/>
  <c r="U113" i="11"/>
  <c r="U109" i="11"/>
  <c r="U105" i="11"/>
  <c r="U101" i="11"/>
  <c r="U97" i="11"/>
  <c r="U93" i="11"/>
  <c r="U89" i="11"/>
  <c r="U85" i="11"/>
  <c r="U81" i="11"/>
  <c r="U77" i="11"/>
  <c r="U73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U9" i="11"/>
  <c r="U52" i="11"/>
  <c r="U48" i="11"/>
  <c r="U44" i="11"/>
  <c r="U40" i="11"/>
  <c r="U36" i="11"/>
  <c r="U32" i="11"/>
  <c r="U28" i="11"/>
  <c r="U24" i="11"/>
  <c r="U20" i="11"/>
  <c r="U16" i="11"/>
  <c r="K112" i="11"/>
  <c r="K108" i="11"/>
  <c r="K104" i="11"/>
  <c r="K100" i="11"/>
  <c r="K96" i="11"/>
  <c r="K92" i="11"/>
  <c r="K88" i="11"/>
  <c r="K84" i="11"/>
  <c r="K80" i="11"/>
  <c r="K76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K11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Q101" i="10"/>
  <c r="Q111" i="9"/>
  <c r="K130" i="11" l="1"/>
  <c r="U116" i="11"/>
  <c r="U88" i="11"/>
  <c r="U126" i="11"/>
  <c r="U106" i="11"/>
  <c r="U120" i="11"/>
  <c r="U64" i="11"/>
  <c r="U130" i="11" s="1"/>
  <c r="U76" i="11"/>
</calcChain>
</file>

<file path=xl/sharedStrings.xml><?xml version="1.0" encoding="utf-8"?>
<sst xmlns="http://schemas.openxmlformats.org/spreadsheetml/2006/main" count="993" uniqueCount="280">
  <si>
    <t>صندوق سرمایه‌گذاری توسعه اندوخته آینده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</si>
  <si>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</si>
  <si>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</si>
  <si>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</si>
  <si>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</si>
  <si>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</si>
  <si>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</si>
  <si>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</si>
  <si>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</si>
  <si>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</si>
  <si>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</si>
  <si>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</si>
  <si>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</si>
  <si>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</si>
  <si>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</si>
  <si>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</si>
  <si>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</si>
  <si>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</si>
  <si>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</si>
  <si>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</si>
  <si>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</si>
  <si>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</si>
  <si>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</si>
  <si>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</si>
  <si>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</si>
  <si>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</si>
  <si>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</si>
  <si>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</si>
  <si>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</si>
  <si>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</si>
  <si>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</si>
  <si>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</si>
  <si>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</si>
  <si>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</si>
  <si>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</si>
  <si>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</si>
  <si>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</si>
  <si>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</si>
  <si>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</si>
  <si>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</si>
  <si>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</si>
  <si>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تمام سکه طرح جدید 0110 صادرات</t>
  </si>
  <si>
    <t>تمام سکه طرح جدید0211ملت</t>
  </si>
  <si>
    <t>تمام سکه طرح جدید0312 رفاه</t>
  </si>
  <si>
    <t>توسعه‌معادن‌وفلزات‌</t>
  </si>
  <si>
    <t>تولیدی‌مهرام‌</t>
  </si>
  <si>
    <t>ح . سرمایه گذاری صبا تامین</t>
  </si>
  <si>
    <t>ح . سیمان‌ارومیه‌</t>
  </si>
  <si>
    <t>ح . واسپاری ملت</t>
  </si>
  <si>
    <t>ح. پالایش نفت تبریز</t>
  </si>
  <si>
    <t>حفاری شمال</t>
  </si>
  <si>
    <t>حمل و نقل گهرترابر سیرجان</t>
  </si>
  <si>
    <t>داروسازی‌ ابوریحان‌</t>
  </si>
  <si>
    <t>دوده‌ صنعتی‌ پارس‌</t>
  </si>
  <si>
    <t>ذوب آهن اصفهان</t>
  </si>
  <si>
    <t>سپنتا</t>
  </si>
  <si>
    <t>سخت آژند</t>
  </si>
  <si>
    <t>سرما آفرین‌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</si>
  <si>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</si>
  <si>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</si>
  <si>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</si>
  <si>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</si>
  <si>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</si>
  <si>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</si>
  <si>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</si>
  <si>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</si>
  <si>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ساوه</t>
  </si>
  <si>
    <t>سیمان‌ کرمان‌</t>
  </si>
  <si>
    <t>سیمان‌ارومیه‌</t>
  </si>
  <si>
    <t>سیمان‌غرب‌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</si>
  <si>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</si>
  <si>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</si>
  <si>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</si>
  <si>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</si>
  <si>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</si>
  <si>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</si>
  <si>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کی بی سی</t>
  </si>
  <si>
    <t>صنایع پتروشیمی خلیج فارس</t>
  </si>
  <si>
    <t>صنایع پتروشیمی کرمانشاه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</si>
  <si>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</si>
  <si>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</si>
  <si>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</si>
  <si>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</si>
  <si>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</si>
  <si>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</si>
  <si>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</si>
  <si>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</si>
  <si>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</si>
  <si>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</si>
  <si>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</si>
  <si>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</si>
  <si>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</si>
  <si>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</si>
  <si>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</si>
  <si>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</si>
  <si>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</si>
  <si>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</si>
  <si>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</si>
  <si>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نفت پاسارگاد</t>
  </si>
  <si>
    <t>نفت‌ بهران‌</t>
  </si>
  <si>
    <t>نیروترانس‌</t>
  </si>
  <si>
    <t>کارخانجات‌داروپخش‌</t>
  </si>
  <si>
    <t>کالسیمین‌</t>
  </si>
  <si>
    <t>ح . کارخانجات‌داروپخش</t>
  </si>
  <si>
    <t>ح . سرمایه‌گذاری‌ سپه‌</t>
  </si>
  <si>
    <t>ح . پخش هجرت</t>
  </si>
  <si>
    <t>ح . توسعه‌معادن‌وفلزات‌</t>
  </si>
  <si>
    <t>تعداد اوراق تبعی</t>
  </si>
  <si>
    <t>قیمت اعمال</t>
  </si>
  <si>
    <t>تاریخ اعمال</t>
  </si>
  <si>
    <t>نرخ موثر</t>
  </si>
  <si>
    <t>اختیارف ت فارس11832-1401/04/12</t>
  </si>
  <si>
    <t>1401/04/12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</si>
  <si>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</si>
  <si>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</si>
  <si>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</si>
  <si>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</si>
  <si>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</si>
  <si>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</si>
  <si>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</si>
  <si>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</si>
  <si>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اسنادخزانه-م14بودجه98-010318</t>
  </si>
  <si>
    <t>بله</t>
  </si>
  <si>
    <t>1398/08/11</t>
  </si>
  <si>
    <t>1401/03/18</t>
  </si>
  <si>
    <t>اسنادخزانه-م15بودجه98-010406</t>
  </si>
  <si>
    <t>1398/07/13</t>
  </si>
  <si>
    <t>1401/04/06</t>
  </si>
  <si>
    <t>اسنادخزانه-م18بودجه98-010614</t>
  </si>
  <si>
    <t>1398/11/12</t>
  </si>
  <si>
    <t>1401/06/14</t>
  </si>
  <si>
    <t>اسنادخزانه-م1بودجه99-010621</t>
  </si>
  <si>
    <t>1399/09/01</t>
  </si>
  <si>
    <t>1401/06/21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</si>
  <si>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</si>
  <si>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</si>
  <si>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</si>
  <si>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</si>
  <si>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</si>
  <si>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</si>
  <si>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</si>
  <si>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</si>
  <si>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</si>
  <si>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مرابحه عام دولت3-ش.خ 0103</t>
  </si>
  <si>
    <t>1399/04/03</t>
  </si>
  <si>
    <t>1401/03/03</t>
  </si>
  <si>
    <t>مرابحه عام دولت3-ش.خ 0104</t>
  </si>
  <si>
    <t>1401/04/03</t>
  </si>
  <si>
    <t>منفعت دولت5-ش.خاص کاردان0108</t>
  </si>
  <si>
    <t>1398/08/18</t>
  </si>
  <si>
    <t>1401/08/18</t>
  </si>
  <si>
    <t>مرابحه عام دولت104-ش.خ020303</t>
  </si>
  <si>
    <t>1402/03/03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</si>
  <si>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</si>
  <si>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</si>
  <si>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</si>
  <si>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</si>
  <si>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</si>
  <si>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</si>
  <si>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</si>
  <si>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</si>
  <si>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</si>
  <si>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</si>
  <si>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</si>
  <si>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</si>
  <si>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</si>
  <si>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</si>
  <si>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</si>
  <si>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</si>
  <si>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</si>
  <si>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</si>
  <si>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</si>
  <si>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</si>
  <si>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</si>
  <si>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</si>
  <si>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</si>
  <si>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</si>
  <si>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</si>
  <si>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دولت61-ش.خ0309</t>
  </si>
  <si>
    <t>1403/09/26</t>
  </si>
  <si>
    <t>مرابحه عام دولت4-ش.خ 0009</t>
  </si>
  <si>
    <t>1400/09/12</t>
  </si>
  <si>
    <t>منفعت صبا اروند ملت 14001222</t>
  </si>
  <si>
    <t>1400/12/22</t>
  </si>
  <si>
    <t>صکوک اجاره مخابرات-3 ماهه 16%</t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</si>
  <si>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</si>
  <si>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</si>
  <si>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</si>
  <si>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</si>
  <si>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</si>
  <si>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</si>
  <si>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</si>
  <si>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1401/03/04</t>
  </si>
  <si>
    <t>1401/03/28</t>
  </si>
  <si>
    <t>1400/11/25</t>
  </si>
  <si>
    <t>1400/12/23</t>
  </si>
  <si>
    <t>1401/02/29</t>
  </si>
  <si>
    <t>1401/03/08</t>
  </si>
  <si>
    <t>1401/02/28</t>
  </si>
  <si>
    <t>1401/02/19</t>
  </si>
  <si>
    <t>1401/02/25</t>
  </si>
  <si>
    <t>1400/12/24</t>
  </si>
  <si>
    <t>1401/02/10</t>
  </si>
  <si>
    <t>1400/12/21</t>
  </si>
  <si>
    <t>1400/08/06</t>
  </si>
  <si>
    <t>1400/10/29</t>
  </si>
  <si>
    <t>1400/10/06</t>
  </si>
  <si>
    <t>1401/03/22</t>
  </si>
  <si>
    <t>1401/01/31</t>
  </si>
  <si>
    <t>1401/02/17</t>
  </si>
  <si>
    <t>1400/12/18</t>
  </si>
  <si>
    <t>1401/03/09</t>
  </si>
  <si>
    <t>1401/02/26</t>
  </si>
  <si>
    <t>شیرپاستوریزه پگاه گیلان</t>
  </si>
  <si>
    <t>1401/02/21</t>
  </si>
  <si>
    <t>1401/03/29</t>
  </si>
  <si>
    <t>1401/01/30</t>
  </si>
  <si>
    <t>1400/10/30</t>
  </si>
  <si>
    <t>بهای فروش</t>
  </si>
  <si>
    <t>ارزش دفتری</t>
  </si>
  <si>
    <t>سود و زیان ناشی از تغییر قیمت</t>
  </si>
  <si>
    <t>سود و زیان ناشی از فروش</t>
  </si>
  <si>
    <t>ریل پرداز نو آفرین</t>
  </si>
  <si>
    <t>ح . معدنی و صنعتی گل گهر</t>
  </si>
  <si>
    <t>ح . غلتک سازان سپاهان</t>
  </si>
  <si>
    <t>فولاد خراسان</t>
  </si>
  <si>
    <t>ح.گروه مدیریت سرمایه گذار امید</t>
  </si>
  <si>
    <t>ح.سرمایه گذاری صندوق بازنشستگی</t>
  </si>
  <si>
    <t>ح . صنایع‌خاک‌چینی‌ایران‌</t>
  </si>
  <si>
    <t>ح . تامین سرمایه لوتوس پارسیان</t>
  </si>
  <si>
    <t>صنایع چوب خزر کاسپین</t>
  </si>
  <si>
    <t>شرکت صنایع غذایی مینو شرق</t>
  </si>
  <si>
    <t>ح. شرکت کی بی سی</t>
  </si>
  <si>
    <t>تمام سکه طرح جدید0112سامان</t>
  </si>
  <si>
    <t>تمام سکه طرح جدید0012صادرات</t>
  </si>
  <si>
    <t>تمام سکه طرح جدید0012رفاه</t>
  </si>
  <si>
    <t>تمام سکه طرح جدید0111آینده</t>
  </si>
  <si>
    <t>س. و خدمات مدیریت صند. ب کشوری</t>
  </si>
  <si>
    <t>صندوق سکه طلای مفید</t>
  </si>
  <si>
    <t>اختیارخ شپنا-4405-1401/02/25</t>
  </si>
  <si>
    <t>اختیارخ شپنا-5873-1401/02/25</t>
  </si>
  <si>
    <t>اختیارخ شپنا-5139-1401/02/25</t>
  </si>
  <si>
    <t>اختیارخ شپنا-3671-1401/02/25</t>
  </si>
  <si>
    <t>ح . فجر انرژی خلیج فارس</t>
  </si>
  <si>
    <t>واسپاری ملت</t>
  </si>
  <si>
    <t>ح . بیمه اتکایی امین</t>
  </si>
  <si>
    <t>سپید ماکیان</t>
  </si>
  <si>
    <t>ح . دوده‌ صنعتی‌ پارس‌</t>
  </si>
  <si>
    <t>مدیریت صنعت شوینده ت.ص.بهشهر</t>
  </si>
  <si>
    <t>آریان کیمیا تک</t>
  </si>
  <si>
    <t>اسنادخزانه-م23بودجه97-000824</t>
  </si>
  <si>
    <t>اسنادخزانه-م9بودجه98-000923</t>
  </si>
  <si>
    <t>اسنادخزانه-م11بودجه98-001013</t>
  </si>
  <si>
    <t>اسنادخزانه-م13بودجه98-010219</t>
  </si>
  <si>
    <t>اسنادخزانه-م17بودجه99-010226</t>
  </si>
  <si>
    <t>اسنادخزانه-م5بودجه99-020218</t>
  </si>
  <si>
    <t>اسنادخزانه-م12بودجه98-001111</t>
  </si>
  <si>
    <t>اسنادخزانه-م10بودجه98-001006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</si>
  <si>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</si>
  <si>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</si>
  <si>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</si>
  <si>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</si>
  <si>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</si>
  <si>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</si>
  <si>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</si>
  <si>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</si>
  <si>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</si>
  <si>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</si>
  <si>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</si>
  <si>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</si>
  <si>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</si>
  <si>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</si>
  <si>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</si>
  <si>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</si>
  <si>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</si>
  <si>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1401/03/01</t>
  </si>
  <si>
    <t>-</t>
  </si>
  <si>
    <t>سایر</t>
  </si>
  <si>
    <t xml:space="preserve"> تا پایان ماه</t>
  </si>
  <si>
    <t>از ابتدای سال مالی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</si>
</sst>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>
    <font>
      <sz val="11"/>
      <name val="Calibri"/>
    </font>
    <font>
      <sz val="11"/>
      <name val="Calibri"/>
    </font>
    <font>
      <sz val="8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2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/>
    <xf numFmtId="37" fontId="3" fillId="0" borderId="0" xfId="0" applyNumberFormat="1" applyFont="1"/>
    <xf numFmtId="0" fontId="3" fillId="0" borderId="0" xfId="0" applyFont="1" applyBorder="1"/>
    <xf numFmtId="37" fontId="3" fillId="0" borderId="2" xfId="0" applyNumberFormat="1" applyFont="1" applyBorder="1" applyAlignment="1">
      <alignment horizontal="center"/>
    </xf>
    <xf numFmtId="37" fontId="3" fillId="0" borderId="0" xfId="0" applyNumberFormat="1" applyFont="1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3" fillId="0" borderId="0" xfId="0" applyNumberFormat="1" applyFont="1" applyBorder="1"/>
    <xf numFmtId="165" fontId="3" fillId="0" borderId="0" xfId="1" applyNumberFormat="1" applyFont="1" applyBorder="1"/>
    <xf numFmtId="3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219075</xdr:colOff>
          <xdr:row>32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E1E87B1-F704-9E3A-D7A6-915CBCC459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7298-EFE9-439F-8ED7-B975A67C4943}">
  <dimension ref="A1"/>
  <sheetViews>
    <sheetView rightToLeft="1" tabSelected="1" workbookViewId="0">
      <selection activeCell="M24" sqref="M24"/>
    </sheetView>
  </sheetViews>
  <sheetFormatPr defaultRowHeight="15"/>
  <sheetData/>
  <pageMargins left="0.7" right="0.7" top="0.75" bottom="0.75" header="0.3" footer="0.3"/>
  <pageSetup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219075</xdr:colOff>
                <xdr:row>32</xdr:row>
                <xdr:rowOff>142875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1"/>
  <sheetViews>
    <sheetView rightToLeft="1" topLeftCell="A124" workbookViewId="0">
      <selection activeCell="E135" sqref="E135"/>
    </sheetView>
  </sheetViews>
  <sheetFormatPr defaultRowHeight="24"/>
  <cols>
    <col min="1" max="1" width="34.42578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24.75">
      <c r="A3" s="27" t="s">
        <v>169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6" spans="1:21" ht="24.75">
      <c r="A6" s="25" t="s">
        <v>3</v>
      </c>
      <c r="C6" s="26" t="s">
        <v>171</v>
      </c>
      <c r="D6" s="26" t="s">
        <v>171</v>
      </c>
      <c r="E6" s="26" t="s">
        <v>171</v>
      </c>
      <c r="F6" s="26" t="s">
        <v>171</v>
      </c>
      <c r="G6" s="26" t="s">
        <v>171</v>
      </c>
      <c r="H6" s="26" t="s">
        <v>171</v>
      </c>
      <c r="I6" s="26" t="s">
        <v>171</v>
      </c>
      <c r="J6" s="26" t="s">
        <v>171</v>
      </c>
      <c r="K6" s="26" t="s">
        <v>171</v>
      </c>
      <c r="M6" s="26" t="s">
        <v>172</v>
      </c>
      <c r="N6" s="26" t="s">
        <v>172</v>
      </c>
      <c r="O6" s="26" t="s">
        <v>172</v>
      </c>
      <c r="P6" s="26" t="s">
        <v>172</v>
      </c>
      <c r="Q6" s="26" t="s">
        <v>172</v>
      </c>
      <c r="R6" s="26" t="s">
        <v>172</v>
      </c>
      <c r="S6" s="26" t="s">
        <v>172</v>
      </c>
      <c r="T6" s="26" t="s">
        <v>172</v>
      </c>
      <c r="U6" s="26" t="s">
        <v>172</v>
      </c>
    </row>
    <row r="7" spans="1:21" ht="24.75">
      <c r="A7" s="26" t="s">
        <v>3</v>
      </c>
      <c r="C7" s="26" t="s">
        <v>258</v>
      </c>
      <c r="E7" s="26" t="s">
        <v>259</v>
      </c>
      <c r="G7" s="26" t="s">
        <v>260</v>
      </c>
      <c r="I7" s="26" t="s">
        <v>159</v>
      </c>
      <c r="K7" s="26" t="s">
        <v>261</v>
      </c>
      <c r="M7" s="26" t="s">
        <v>258</v>
      </c>
      <c r="O7" s="26" t="s">
        <v>259</v>
      </c>
      <c r="Q7" s="26" t="s">
        <v>260</v>
      </c>
      <c r="S7" s="26" t="s">
        <v>159</v>
      </c>
      <c r="U7" s="26" t="s">
        <v>261</v>
      </c>
    </row>
    <row r="8" spans="1:21">
      <c r="A8" s="1" t="s">
        <v>51</v>
      </c>
      <c r="C8" s="10">
        <v>0</v>
      </c>
      <c r="D8" s="10"/>
      <c r="E8" s="10">
        <v>-22716451614</v>
      </c>
      <c r="F8" s="10"/>
      <c r="G8" s="10">
        <v>7937517285</v>
      </c>
      <c r="H8" s="10"/>
      <c r="I8" s="10">
        <f>C8+E8+G8</f>
        <v>-14778934329</v>
      </c>
      <c r="J8" s="10"/>
      <c r="K8" s="8">
        <f>I8/$I$130</f>
        <v>4.0965792240980257E-2</v>
      </c>
      <c r="L8" s="10"/>
      <c r="M8" s="10">
        <v>0</v>
      </c>
      <c r="N8" s="10"/>
      <c r="O8" s="10">
        <v>14112913685</v>
      </c>
      <c r="P8" s="10"/>
      <c r="Q8" s="10">
        <v>7937517285</v>
      </c>
      <c r="R8" s="10"/>
      <c r="S8" s="10">
        <f>M8+O8+Q8</f>
        <v>22050430970</v>
      </c>
      <c r="T8" s="10"/>
      <c r="U8" s="8">
        <f>S8/$S$130</f>
        <v>2.4820164569874271E-2</v>
      </c>
    </row>
    <row r="9" spans="1:21">
      <c r="A9" s="1" t="s">
        <v>55</v>
      </c>
      <c r="C9" s="10">
        <v>0</v>
      </c>
      <c r="D9" s="10"/>
      <c r="E9" s="10">
        <v>-49087215176</v>
      </c>
      <c r="F9" s="10"/>
      <c r="G9" s="10">
        <v>7931385658</v>
      </c>
      <c r="H9" s="10"/>
      <c r="I9" s="10">
        <f t="shared" ref="I9:I72" si="0">C9+E9+G9</f>
        <v>-41155829518</v>
      </c>
      <c r="J9" s="10"/>
      <c r="K9" s="8">
        <f t="shared" ref="K9:K72" si="1">I9/$I$130</f>
        <v>0.11408002255150899</v>
      </c>
      <c r="L9" s="10"/>
      <c r="M9" s="10">
        <v>0</v>
      </c>
      <c r="N9" s="10"/>
      <c r="O9" s="10">
        <v>81210395768</v>
      </c>
      <c r="P9" s="10"/>
      <c r="Q9" s="10">
        <v>7931385658</v>
      </c>
      <c r="R9" s="10"/>
      <c r="S9" s="10">
        <f t="shared" ref="S9:S72" si="2">M9+O9+Q9</f>
        <v>89141781426</v>
      </c>
      <c r="T9" s="10"/>
      <c r="U9" s="8">
        <f t="shared" ref="U9:U72" si="3">S9/$S$130</f>
        <v>0.10033879555711385</v>
      </c>
    </row>
    <row r="10" spans="1:21">
      <c r="A10" s="1" t="s">
        <v>86</v>
      </c>
      <c r="C10" s="10">
        <v>14580910194</v>
      </c>
      <c r="D10" s="10"/>
      <c r="E10" s="10">
        <v>-55007877050</v>
      </c>
      <c r="F10" s="10"/>
      <c r="G10" s="10">
        <v>-4084698229</v>
      </c>
      <c r="H10" s="10"/>
      <c r="I10" s="10">
        <f t="shared" si="0"/>
        <v>-44511665085</v>
      </c>
      <c r="J10" s="10"/>
      <c r="K10" s="8">
        <f t="shared" si="1"/>
        <v>0.12338207773168898</v>
      </c>
      <c r="L10" s="10"/>
      <c r="M10" s="10">
        <v>14580910194</v>
      </c>
      <c r="N10" s="10"/>
      <c r="O10" s="10">
        <v>-103493209790</v>
      </c>
      <c r="P10" s="10"/>
      <c r="Q10" s="10">
        <v>-4084698229</v>
      </c>
      <c r="R10" s="10"/>
      <c r="S10" s="10">
        <f t="shared" si="2"/>
        <v>-92996997825</v>
      </c>
      <c r="T10" s="10"/>
      <c r="U10" s="8">
        <f t="shared" si="3"/>
        <v>-0.10467826201043814</v>
      </c>
    </row>
    <row r="11" spans="1:21">
      <c r="A11" s="1" t="s">
        <v>80</v>
      </c>
      <c r="C11" s="10">
        <v>0</v>
      </c>
      <c r="D11" s="10"/>
      <c r="E11" s="10">
        <v>-12185269198</v>
      </c>
      <c r="F11" s="10"/>
      <c r="G11" s="10">
        <v>-420874726</v>
      </c>
      <c r="H11" s="10"/>
      <c r="I11" s="10">
        <f t="shared" si="0"/>
        <v>-12606143924</v>
      </c>
      <c r="J11" s="10"/>
      <c r="K11" s="8">
        <f t="shared" si="1"/>
        <v>3.4943025082473766E-2</v>
      </c>
      <c r="L11" s="10"/>
      <c r="M11" s="10">
        <v>0</v>
      </c>
      <c r="N11" s="10"/>
      <c r="O11" s="10">
        <v>-10130504372</v>
      </c>
      <c r="P11" s="10"/>
      <c r="Q11" s="10">
        <v>-1339713156</v>
      </c>
      <c r="R11" s="10"/>
      <c r="S11" s="10">
        <f t="shared" si="2"/>
        <v>-11470217528</v>
      </c>
      <c r="T11" s="10"/>
      <c r="U11" s="8">
        <f t="shared" si="3"/>
        <v>-1.2910980610063625E-2</v>
      </c>
    </row>
    <row r="12" spans="1:21">
      <c r="A12" s="1" t="s">
        <v>63</v>
      </c>
      <c r="C12" s="10">
        <v>4059600228</v>
      </c>
      <c r="D12" s="10"/>
      <c r="E12" s="10">
        <v>12972124957</v>
      </c>
      <c r="F12" s="10"/>
      <c r="G12" s="10">
        <v>1537019450</v>
      </c>
      <c r="H12" s="10"/>
      <c r="I12" s="10">
        <f t="shared" si="0"/>
        <v>18568744635</v>
      </c>
      <c r="J12" s="10"/>
      <c r="K12" s="8">
        <f t="shared" si="1"/>
        <v>-5.1470783884638688E-2</v>
      </c>
      <c r="L12" s="10"/>
      <c r="M12" s="10">
        <v>4059600228</v>
      </c>
      <c r="N12" s="10"/>
      <c r="O12" s="10">
        <v>42004758309</v>
      </c>
      <c r="P12" s="10"/>
      <c r="Q12" s="10">
        <v>1537019450</v>
      </c>
      <c r="R12" s="10"/>
      <c r="S12" s="10">
        <f t="shared" si="2"/>
        <v>47601377987</v>
      </c>
      <c r="T12" s="10"/>
      <c r="U12" s="8">
        <f t="shared" si="3"/>
        <v>5.3580541668212599E-2</v>
      </c>
    </row>
    <row r="13" spans="1:21">
      <c r="A13" s="1" t="s">
        <v>89</v>
      </c>
      <c r="C13" s="10">
        <v>0</v>
      </c>
      <c r="D13" s="10"/>
      <c r="E13" s="10">
        <v>-16223808741</v>
      </c>
      <c r="F13" s="10"/>
      <c r="G13" s="10">
        <v>480675393</v>
      </c>
      <c r="H13" s="10"/>
      <c r="I13" s="10">
        <f t="shared" si="0"/>
        <v>-15743133348</v>
      </c>
      <c r="J13" s="10"/>
      <c r="K13" s="8">
        <f t="shared" si="1"/>
        <v>4.3638459688578532E-2</v>
      </c>
      <c r="L13" s="10"/>
      <c r="M13" s="10">
        <v>17806191802</v>
      </c>
      <c r="N13" s="10"/>
      <c r="O13" s="10">
        <v>23267441281</v>
      </c>
      <c r="P13" s="10"/>
      <c r="Q13" s="10">
        <v>15291821718</v>
      </c>
      <c r="R13" s="10"/>
      <c r="S13" s="10">
        <f t="shared" si="2"/>
        <v>56365454801</v>
      </c>
      <c r="T13" s="10"/>
      <c r="U13" s="8">
        <f t="shared" si="3"/>
        <v>6.3445465810622659E-2</v>
      </c>
    </row>
    <row r="14" spans="1:21">
      <c r="A14" s="1" t="s">
        <v>45</v>
      </c>
      <c r="C14" s="10">
        <v>0</v>
      </c>
      <c r="D14" s="10"/>
      <c r="E14" s="10">
        <v>-8029261233</v>
      </c>
      <c r="F14" s="10"/>
      <c r="G14" s="10">
        <v>3302702963</v>
      </c>
      <c r="H14" s="10"/>
      <c r="I14" s="10">
        <f t="shared" si="0"/>
        <v>-4726558270</v>
      </c>
      <c r="J14" s="10"/>
      <c r="K14" s="8">
        <f t="shared" si="1"/>
        <v>1.310156739270176E-2</v>
      </c>
      <c r="L14" s="10"/>
      <c r="M14" s="10">
        <v>0</v>
      </c>
      <c r="N14" s="10"/>
      <c r="O14" s="10">
        <v>14513796462</v>
      </c>
      <c r="P14" s="10"/>
      <c r="Q14" s="10">
        <v>3302702963</v>
      </c>
      <c r="R14" s="10"/>
      <c r="S14" s="10">
        <f t="shared" si="2"/>
        <v>17816499425</v>
      </c>
      <c r="T14" s="10"/>
      <c r="U14" s="8">
        <f t="shared" si="3"/>
        <v>2.0054412922323503E-2</v>
      </c>
    </row>
    <row r="15" spans="1:21">
      <c r="A15" s="1" t="s">
        <v>101</v>
      </c>
      <c r="C15" s="10">
        <v>3011699673</v>
      </c>
      <c r="D15" s="10"/>
      <c r="E15" s="10">
        <v>-6010775889</v>
      </c>
      <c r="F15" s="10"/>
      <c r="G15" s="10">
        <v>-3849932718</v>
      </c>
      <c r="H15" s="10"/>
      <c r="I15" s="10">
        <f t="shared" si="0"/>
        <v>-6849008934</v>
      </c>
      <c r="J15" s="10"/>
      <c r="K15" s="8">
        <f t="shared" si="1"/>
        <v>1.8984797604540572E-2</v>
      </c>
      <c r="L15" s="10"/>
      <c r="M15" s="10">
        <v>3011699673</v>
      </c>
      <c r="N15" s="10"/>
      <c r="O15" s="10">
        <v>-5252580156</v>
      </c>
      <c r="P15" s="10"/>
      <c r="Q15" s="10">
        <v>-3849932718</v>
      </c>
      <c r="R15" s="10"/>
      <c r="S15" s="10">
        <f t="shared" si="2"/>
        <v>-6090813201</v>
      </c>
      <c r="T15" s="10"/>
      <c r="U15" s="8">
        <f t="shared" si="3"/>
        <v>-6.855874437051092E-3</v>
      </c>
    </row>
    <row r="16" spans="1:21">
      <c r="A16" s="1" t="s">
        <v>99</v>
      </c>
      <c r="C16" s="10">
        <v>0</v>
      </c>
      <c r="D16" s="10"/>
      <c r="E16" s="10">
        <v>7382895832</v>
      </c>
      <c r="F16" s="10"/>
      <c r="G16" s="10">
        <v>807949764</v>
      </c>
      <c r="H16" s="10"/>
      <c r="I16" s="10">
        <f t="shared" si="0"/>
        <v>8190845596</v>
      </c>
      <c r="J16" s="10"/>
      <c r="K16" s="8">
        <f t="shared" si="1"/>
        <v>-2.2704240474582874E-2</v>
      </c>
      <c r="L16" s="10"/>
      <c r="M16" s="10">
        <v>0</v>
      </c>
      <c r="N16" s="10"/>
      <c r="O16" s="10">
        <v>48588321020</v>
      </c>
      <c r="P16" s="10"/>
      <c r="Q16" s="10">
        <v>807949764</v>
      </c>
      <c r="R16" s="10"/>
      <c r="S16" s="10">
        <f t="shared" si="2"/>
        <v>49396270784</v>
      </c>
      <c r="T16" s="10"/>
      <c r="U16" s="8">
        <f t="shared" si="3"/>
        <v>5.5600889237266117E-2</v>
      </c>
    </row>
    <row r="17" spans="1:21">
      <c r="A17" s="1" t="s">
        <v>30</v>
      </c>
      <c r="C17" s="10">
        <v>0</v>
      </c>
      <c r="D17" s="10"/>
      <c r="E17" s="10">
        <v>-19455813906</v>
      </c>
      <c r="F17" s="10"/>
      <c r="G17" s="10">
        <v>-1566938105</v>
      </c>
      <c r="H17" s="10"/>
      <c r="I17" s="10">
        <f t="shared" si="0"/>
        <v>-21022752011</v>
      </c>
      <c r="J17" s="10"/>
      <c r="K17" s="8">
        <f t="shared" si="1"/>
        <v>5.8273057586185846E-2</v>
      </c>
      <c r="L17" s="10"/>
      <c r="M17" s="10">
        <v>0</v>
      </c>
      <c r="N17" s="10"/>
      <c r="O17" s="10">
        <v>-14960997223</v>
      </c>
      <c r="P17" s="10"/>
      <c r="Q17" s="10">
        <v>-102679711768</v>
      </c>
      <c r="R17" s="10"/>
      <c r="S17" s="10">
        <f t="shared" si="2"/>
        <v>-117640708991</v>
      </c>
      <c r="T17" s="10"/>
      <c r="U17" s="8">
        <f t="shared" si="3"/>
        <v>-0.13241744622795951</v>
      </c>
    </row>
    <row r="18" spans="1:21">
      <c r="A18" s="1" t="s">
        <v>32</v>
      </c>
      <c r="C18" s="10">
        <v>0</v>
      </c>
      <c r="D18" s="10"/>
      <c r="E18" s="10">
        <v>1509407148</v>
      </c>
      <c r="F18" s="10"/>
      <c r="G18" s="10">
        <v>1417210193</v>
      </c>
      <c r="H18" s="10"/>
      <c r="I18" s="10">
        <f t="shared" si="0"/>
        <v>2926617341</v>
      </c>
      <c r="J18" s="10"/>
      <c r="K18" s="8">
        <f t="shared" si="1"/>
        <v>-8.112303315740383E-3</v>
      </c>
      <c r="L18" s="10"/>
      <c r="M18" s="10">
        <v>0</v>
      </c>
      <c r="N18" s="10"/>
      <c r="O18" s="10">
        <v>16413728971</v>
      </c>
      <c r="P18" s="10"/>
      <c r="Q18" s="10">
        <v>4110992094</v>
      </c>
      <c r="R18" s="10"/>
      <c r="S18" s="10">
        <f t="shared" si="2"/>
        <v>20524721065</v>
      </c>
      <c r="T18" s="10"/>
      <c r="U18" s="8">
        <f t="shared" si="3"/>
        <v>2.3102811699106902E-2</v>
      </c>
    </row>
    <row r="19" spans="1:21">
      <c r="A19" s="1" t="s">
        <v>25</v>
      </c>
      <c r="C19" s="10">
        <v>0</v>
      </c>
      <c r="D19" s="10"/>
      <c r="E19" s="10">
        <v>-25961480463</v>
      </c>
      <c r="F19" s="10"/>
      <c r="G19" s="10">
        <v>-2346304996</v>
      </c>
      <c r="H19" s="10"/>
      <c r="I19" s="10">
        <f t="shared" si="0"/>
        <v>-28307785459</v>
      </c>
      <c r="J19" s="10"/>
      <c r="K19" s="8">
        <f t="shared" si="1"/>
        <v>7.84664734344281E-2</v>
      </c>
      <c r="L19" s="10"/>
      <c r="M19" s="10">
        <v>0</v>
      </c>
      <c r="N19" s="10"/>
      <c r="O19" s="10">
        <v>-22893836407</v>
      </c>
      <c r="P19" s="10"/>
      <c r="Q19" s="10">
        <v>-2346304996</v>
      </c>
      <c r="R19" s="10"/>
      <c r="S19" s="10">
        <f t="shared" si="2"/>
        <v>-25240141403</v>
      </c>
      <c r="T19" s="10"/>
      <c r="U19" s="8">
        <f t="shared" si="3"/>
        <v>-2.8410531487646353E-2</v>
      </c>
    </row>
    <row r="20" spans="1:21">
      <c r="A20" s="1" t="s">
        <v>36</v>
      </c>
      <c r="C20" s="10">
        <v>0</v>
      </c>
      <c r="D20" s="10"/>
      <c r="E20" s="10">
        <v>-502732852</v>
      </c>
      <c r="F20" s="10"/>
      <c r="G20" s="10">
        <v>1131931643</v>
      </c>
      <c r="H20" s="10"/>
      <c r="I20" s="10">
        <f t="shared" si="0"/>
        <v>629198791</v>
      </c>
      <c r="J20" s="10"/>
      <c r="K20" s="8">
        <f t="shared" si="1"/>
        <v>-1.7440788609367909E-3</v>
      </c>
      <c r="L20" s="10"/>
      <c r="M20" s="10">
        <v>12868317000</v>
      </c>
      <c r="N20" s="10"/>
      <c r="O20" s="10">
        <v>11803189560</v>
      </c>
      <c r="P20" s="10"/>
      <c r="Q20" s="10">
        <v>1131931643</v>
      </c>
      <c r="R20" s="10"/>
      <c r="S20" s="10">
        <f t="shared" si="2"/>
        <v>25803438203</v>
      </c>
      <c r="T20" s="10"/>
      <c r="U20" s="8">
        <f t="shared" si="3"/>
        <v>2.9044583461356306E-2</v>
      </c>
    </row>
    <row r="21" spans="1:21">
      <c r="A21" s="1" t="s">
        <v>77</v>
      </c>
      <c r="C21" s="10">
        <v>0</v>
      </c>
      <c r="D21" s="10"/>
      <c r="E21" s="10">
        <v>5286652757</v>
      </c>
      <c r="F21" s="10"/>
      <c r="G21" s="10">
        <v>122247267</v>
      </c>
      <c r="H21" s="10"/>
      <c r="I21" s="10">
        <f t="shared" si="0"/>
        <v>5408900024</v>
      </c>
      <c r="J21" s="10"/>
      <c r="K21" s="8">
        <f t="shared" si="1"/>
        <v>-1.499295346354043E-2</v>
      </c>
      <c r="L21" s="10"/>
      <c r="M21" s="10">
        <v>0</v>
      </c>
      <c r="N21" s="10"/>
      <c r="O21" s="10">
        <v>36174012675</v>
      </c>
      <c r="P21" s="10"/>
      <c r="Q21" s="10">
        <v>-1956463129</v>
      </c>
      <c r="R21" s="10"/>
      <c r="S21" s="10">
        <f t="shared" si="2"/>
        <v>34217549546</v>
      </c>
      <c r="T21" s="10"/>
      <c r="U21" s="8">
        <f t="shared" si="3"/>
        <v>3.8515583303791852E-2</v>
      </c>
    </row>
    <row r="22" spans="1:21">
      <c r="A22" s="1" t="s">
        <v>67</v>
      </c>
      <c r="C22" s="10">
        <v>0</v>
      </c>
      <c r="D22" s="10"/>
      <c r="E22" s="10">
        <v>3189440</v>
      </c>
      <c r="F22" s="10"/>
      <c r="G22" s="10">
        <v>0</v>
      </c>
      <c r="H22" s="10"/>
      <c r="I22" s="10">
        <f t="shared" si="0"/>
        <v>3189440</v>
      </c>
      <c r="J22" s="10"/>
      <c r="K22" s="8">
        <f t="shared" si="1"/>
        <v>-8.8408225854748011E-6</v>
      </c>
      <c r="L22" s="10"/>
      <c r="M22" s="10">
        <v>21258575</v>
      </c>
      <c r="N22" s="10"/>
      <c r="O22" s="10">
        <v>20799732</v>
      </c>
      <c r="P22" s="10"/>
      <c r="Q22" s="10">
        <v>11414935</v>
      </c>
      <c r="R22" s="10"/>
      <c r="S22" s="10">
        <f t="shared" si="2"/>
        <v>53473242</v>
      </c>
      <c r="T22" s="10"/>
      <c r="U22" s="8">
        <f t="shared" si="3"/>
        <v>6.0189964918618229E-5</v>
      </c>
    </row>
    <row r="23" spans="1:21">
      <c r="A23" s="1" t="s">
        <v>70</v>
      </c>
      <c r="C23" s="10">
        <v>0</v>
      </c>
      <c r="D23" s="10"/>
      <c r="E23" s="10">
        <v>1091316281</v>
      </c>
      <c r="F23" s="10"/>
      <c r="G23" s="10">
        <v>0</v>
      </c>
      <c r="H23" s="10"/>
      <c r="I23" s="10">
        <f t="shared" si="0"/>
        <v>1091316281</v>
      </c>
      <c r="J23" s="10"/>
      <c r="K23" s="8">
        <f t="shared" si="1"/>
        <v>-3.0250243381161469E-3</v>
      </c>
      <c r="L23" s="10"/>
      <c r="M23" s="10">
        <v>773196739</v>
      </c>
      <c r="N23" s="10"/>
      <c r="O23" s="10">
        <v>1736500670</v>
      </c>
      <c r="P23" s="10"/>
      <c r="Q23" s="10">
        <v>-10211</v>
      </c>
      <c r="R23" s="10"/>
      <c r="S23" s="10">
        <f t="shared" si="2"/>
        <v>2509687198</v>
      </c>
      <c r="T23" s="10"/>
      <c r="U23" s="8">
        <f t="shared" si="3"/>
        <v>2.8249266129090375E-3</v>
      </c>
    </row>
    <row r="24" spans="1:21">
      <c r="A24" s="1" t="s">
        <v>222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f t="shared" si="0"/>
        <v>0</v>
      </c>
      <c r="J24" s="10"/>
      <c r="K24" s="8">
        <f t="shared" si="1"/>
        <v>0</v>
      </c>
      <c r="L24" s="10"/>
      <c r="M24" s="10">
        <v>0</v>
      </c>
      <c r="N24" s="10"/>
      <c r="O24" s="10">
        <v>0</v>
      </c>
      <c r="P24" s="10"/>
      <c r="Q24" s="10">
        <v>265281694</v>
      </c>
      <c r="R24" s="10"/>
      <c r="S24" s="10">
        <f t="shared" si="2"/>
        <v>265281694</v>
      </c>
      <c r="T24" s="10"/>
      <c r="U24" s="8">
        <f t="shared" si="3"/>
        <v>2.9860347452678509E-4</v>
      </c>
    </row>
    <row r="25" spans="1:21">
      <c r="A25" s="1" t="s">
        <v>95</v>
      </c>
      <c r="C25" s="10">
        <v>0</v>
      </c>
      <c r="D25" s="10"/>
      <c r="E25" s="10">
        <v>-7760163087</v>
      </c>
      <c r="F25" s="10"/>
      <c r="G25" s="10">
        <v>0</v>
      </c>
      <c r="H25" s="10"/>
      <c r="I25" s="10">
        <f t="shared" si="0"/>
        <v>-7760163087</v>
      </c>
      <c r="J25" s="10"/>
      <c r="K25" s="8">
        <f t="shared" si="1"/>
        <v>2.1510429757737235E-2</v>
      </c>
      <c r="L25" s="10"/>
      <c r="M25" s="10">
        <v>0</v>
      </c>
      <c r="N25" s="10"/>
      <c r="O25" s="10">
        <v>24685025739</v>
      </c>
      <c r="P25" s="10"/>
      <c r="Q25" s="10">
        <v>-108004138</v>
      </c>
      <c r="R25" s="10"/>
      <c r="S25" s="10">
        <f t="shared" si="2"/>
        <v>24577021601</v>
      </c>
      <c r="T25" s="10"/>
      <c r="U25" s="8">
        <f t="shared" si="3"/>
        <v>2.7664117839877978E-2</v>
      </c>
    </row>
    <row r="26" spans="1:21">
      <c r="A26" s="1" t="s">
        <v>223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f t="shared" si="0"/>
        <v>0</v>
      </c>
      <c r="J26" s="10"/>
      <c r="K26" s="8">
        <f t="shared" si="1"/>
        <v>0</v>
      </c>
      <c r="L26" s="10"/>
      <c r="M26" s="10">
        <v>0</v>
      </c>
      <c r="N26" s="10"/>
      <c r="O26" s="10">
        <v>0</v>
      </c>
      <c r="P26" s="10"/>
      <c r="Q26" s="10">
        <v>2278955612</v>
      </c>
      <c r="R26" s="10"/>
      <c r="S26" s="10">
        <f t="shared" si="2"/>
        <v>2278955612</v>
      </c>
      <c r="T26" s="10"/>
      <c r="U26" s="8">
        <f t="shared" si="3"/>
        <v>2.5652130524902181E-3</v>
      </c>
    </row>
    <row r="27" spans="1:21">
      <c r="A27" s="1" t="s">
        <v>94</v>
      </c>
      <c r="C27" s="10">
        <v>0</v>
      </c>
      <c r="D27" s="10"/>
      <c r="E27" s="10">
        <v>70996970</v>
      </c>
      <c r="F27" s="10"/>
      <c r="G27" s="10">
        <v>0</v>
      </c>
      <c r="H27" s="10"/>
      <c r="I27" s="10">
        <f t="shared" si="0"/>
        <v>70996970</v>
      </c>
      <c r="J27" s="10"/>
      <c r="K27" s="8">
        <f t="shared" si="1"/>
        <v>-1.9679680943246363E-4</v>
      </c>
      <c r="L27" s="10"/>
      <c r="M27" s="10">
        <v>0</v>
      </c>
      <c r="N27" s="10"/>
      <c r="O27" s="10">
        <v>20271411</v>
      </c>
      <c r="P27" s="10"/>
      <c r="Q27" s="10">
        <v>-889922849</v>
      </c>
      <c r="R27" s="10"/>
      <c r="S27" s="10">
        <f t="shared" si="2"/>
        <v>-869651438</v>
      </c>
      <c r="T27" s="10"/>
      <c r="U27" s="8">
        <f t="shared" si="3"/>
        <v>-9.7888752555242288E-4</v>
      </c>
    </row>
    <row r="28" spans="1:21">
      <c r="A28" s="1" t="s">
        <v>44</v>
      </c>
      <c r="C28" s="10">
        <v>0</v>
      </c>
      <c r="D28" s="10"/>
      <c r="E28" s="10">
        <v>-12106431947</v>
      </c>
      <c r="F28" s="10"/>
      <c r="G28" s="10">
        <v>0</v>
      </c>
      <c r="H28" s="10"/>
      <c r="I28" s="10">
        <f t="shared" si="0"/>
        <v>-12106431947</v>
      </c>
      <c r="J28" s="10"/>
      <c r="K28" s="8">
        <f t="shared" si="1"/>
        <v>3.3557871283532929E-2</v>
      </c>
      <c r="L28" s="10"/>
      <c r="M28" s="10">
        <v>0</v>
      </c>
      <c r="N28" s="10"/>
      <c r="O28" s="10">
        <v>7390031801</v>
      </c>
      <c r="P28" s="10"/>
      <c r="Q28" s="10">
        <v>-2561072432</v>
      </c>
      <c r="R28" s="10"/>
      <c r="S28" s="10">
        <f t="shared" si="2"/>
        <v>4828959369</v>
      </c>
      <c r="T28" s="10"/>
      <c r="U28" s="8">
        <f t="shared" si="3"/>
        <v>5.4355203489166188E-3</v>
      </c>
    </row>
    <row r="29" spans="1:21">
      <c r="A29" s="1" t="s">
        <v>87</v>
      </c>
      <c r="C29" s="10">
        <v>0</v>
      </c>
      <c r="D29" s="10"/>
      <c r="E29" s="10">
        <v>-50425195026</v>
      </c>
      <c r="F29" s="10"/>
      <c r="G29" s="10">
        <v>0</v>
      </c>
      <c r="H29" s="10"/>
      <c r="I29" s="10">
        <f t="shared" si="0"/>
        <v>-50425195026</v>
      </c>
      <c r="J29" s="10"/>
      <c r="K29" s="8">
        <f t="shared" si="1"/>
        <v>0.13977381705341138</v>
      </c>
      <c r="L29" s="10"/>
      <c r="M29" s="10">
        <v>0</v>
      </c>
      <c r="N29" s="10"/>
      <c r="O29" s="10">
        <v>44442580533</v>
      </c>
      <c r="P29" s="10"/>
      <c r="Q29" s="10">
        <v>-135724052</v>
      </c>
      <c r="R29" s="10"/>
      <c r="S29" s="10">
        <f t="shared" si="2"/>
        <v>44306856481</v>
      </c>
      <c r="T29" s="10"/>
      <c r="U29" s="8">
        <f t="shared" si="3"/>
        <v>4.9872198458541989E-2</v>
      </c>
    </row>
    <row r="30" spans="1:21">
      <c r="A30" s="1" t="s">
        <v>224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f t="shared" si="0"/>
        <v>0</v>
      </c>
      <c r="J30" s="10"/>
      <c r="K30" s="8">
        <f t="shared" si="1"/>
        <v>0</v>
      </c>
      <c r="L30" s="10"/>
      <c r="M30" s="10">
        <v>0</v>
      </c>
      <c r="N30" s="10"/>
      <c r="O30" s="10">
        <v>0</v>
      </c>
      <c r="P30" s="10"/>
      <c r="Q30" s="10">
        <v>0</v>
      </c>
      <c r="R30" s="10"/>
      <c r="S30" s="10">
        <f t="shared" si="2"/>
        <v>0</v>
      </c>
      <c r="T30" s="10"/>
      <c r="U30" s="8">
        <f t="shared" si="3"/>
        <v>0</v>
      </c>
    </row>
    <row r="31" spans="1:21">
      <c r="A31" s="1" t="s">
        <v>96</v>
      </c>
      <c r="C31" s="10">
        <v>0</v>
      </c>
      <c r="D31" s="10"/>
      <c r="E31" s="10">
        <v>-4320923120</v>
      </c>
      <c r="F31" s="10"/>
      <c r="G31" s="10">
        <v>0</v>
      </c>
      <c r="H31" s="10"/>
      <c r="I31" s="10">
        <f t="shared" si="0"/>
        <v>-4320923120</v>
      </c>
      <c r="J31" s="10"/>
      <c r="K31" s="8">
        <f t="shared" si="1"/>
        <v>1.1977185559031128E-2</v>
      </c>
      <c r="L31" s="10"/>
      <c r="M31" s="10">
        <v>0</v>
      </c>
      <c r="N31" s="10"/>
      <c r="O31" s="10">
        <v>6098964181</v>
      </c>
      <c r="P31" s="10"/>
      <c r="Q31" s="10">
        <v>252850113</v>
      </c>
      <c r="R31" s="10"/>
      <c r="S31" s="10">
        <f t="shared" si="2"/>
        <v>6351814294</v>
      </c>
      <c r="T31" s="10"/>
      <c r="U31" s="8">
        <f t="shared" si="3"/>
        <v>7.1496596283696021E-3</v>
      </c>
    </row>
    <row r="32" spans="1:21">
      <c r="A32" s="1" t="s">
        <v>225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f t="shared" si="0"/>
        <v>0</v>
      </c>
      <c r="J32" s="10"/>
      <c r="K32" s="8">
        <f t="shared" si="1"/>
        <v>0</v>
      </c>
      <c r="L32" s="10"/>
      <c r="M32" s="10">
        <v>0</v>
      </c>
      <c r="N32" s="10"/>
      <c r="O32" s="10">
        <v>0</v>
      </c>
      <c r="P32" s="10"/>
      <c r="Q32" s="10">
        <v>-15185681291</v>
      </c>
      <c r="R32" s="10"/>
      <c r="S32" s="10">
        <f t="shared" si="2"/>
        <v>-15185681291</v>
      </c>
      <c r="T32" s="10"/>
      <c r="U32" s="8">
        <f t="shared" si="3"/>
        <v>-1.709314023209229E-2</v>
      </c>
    </row>
    <row r="33" spans="1:21">
      <c r="A33" s="1" t="s">
        <v>85</v>
      </c>
      <c r="C33" s="10">
        <v>0</v>
      </c>
      <c r="D33" s="10"/>
      <c r="E33" s="10">
        <v>-32299962836</v>
      </c>
      <c r="F33" s="10"/>
      <c r="G33" s="10">
        <v>0</v>
      </c>
      <c r="H33" s="10"/>
      <c r="I33" s="10">
        <f t="shared" si="0"/>
        <v>-32299962836</v>
      </c>
      <c r="J33" s="10"/>
      <c r="K33" s="8">
        <f t="shared" si="1"/>
        <v>8.9532407240928022E-2</v>
      </c>
      <c r="L33" s="10"/>
      <c r="M33" s="10">
        <v>0</v>
      </c>
      <c r="N33" s="10"/>
      <c r="O33" s="10">
        <v>-90087151088</v>
      </c>
      <c r="P33" s="10"/>
      <c r="Q33" s="10">
        <v>-6771</v>
      </c>
      <c r="R33" s="10"/>
      <c r="S33" s="10">
        <f t="shared" si="2"/>
        <v>-90087157859</v>
      </c>
      <c r="T33" s="10"/>
      <c r="U33" s="8">
        <f t="shared" si="3"/>
        <v>-0.10140291982205292</v>
      </c>
    </row>
    <row r="34" spans="1:21">
      <c r="A34" s="1" t="s">
        <v>84</v>
      </c>
      <c r="C34" s="10">
        <v>0</v>
      </c>
      <c r="D34" s="10"/>
      <c r="E34" s="10">
        <v>-10734611742</v>
      </c>
      <c r="F34" s="10"/>
      <c r="G34" s="10">
        <v>0</v>
      </c>
      <c r="H34" s="10"/>
      <c r="I34" s="10">
        <f t="shared" si="0"/>
        <v>-10734611742</v>
      </c>
      <c r="J34" s="10"/>
      <c r="K34" s="8">
        <f t="shared" si="1"/>
        <v>2.9755316900451675E-2</v>
      </c>
      <c r="L34" s="10"/>
      <c r="M34" s="10">
        <v>0</v>
      </c>
      <c r="N34" s="10"/>
      <c r="O34" s="10">
        <v>-3614787610</v>
      </c>
      <c r="P34" s="10"/>
      <c r="Q34" s="10">
        <v>-35150417</v>
      </c>
      <c r="R34" s="10"/>
      <c r="S34" s="10">
        <f t="shared" si="2"/>
        <v>-3649938027</v>
      </c>
      <c r="T34" s="10"/>
      <c r="U34" s="8">
        <f t="shared" si="3"/>
        <v>-4.1084032608357775E-3</v>
      </c>
    </row>
    <row r="35" spans="1:21">
      <c r="A35" s="1" t="s">
        <v>50</v>
      </c>
      <c r="C35" s="10">
        <v>0</v>
      </c>
      <c r="D35" s="10"/>
      <c r="E35" s="10">
        <v>-36668460195</v>
      </c>
      <c r="F35" s="10"/>
      <c r="G35" s="10">
        <v>0</v>
      </c>
      <c r="H35" s="10"/>
      <c r="I35" s="10">
        <f t="shared" si="0"/>
        <v>-36668460195</v>
      </c>
      <c r="J35" s="10"/>
      <c r="K35" s="8">
        <f t="shared" si="1"/>
        <v>0.10164146403962442</v>
      </c>
      <c r="L35" s="10"/>
      <c r="M35" s="10">
        <v>7614888750</v>
      </c>
      <c r="N35" s="10"/>
      <c r="O35" s="10">
        <v>-41598107843</v>
      </c>
      <c r="P35" s="10"/>
      <c r="Q35" s="10">
        <v>-675912771</v>
      </c>
      <c r="R35" s="10"/>
      <c r="S35" s="10">
        <f t="shared" si="2"/>
        <v>-34659131864</v>
      </c>
      <c r="T35" s="10"/>
      <c r="U35" s="8">
        <f t="shared" si="3"/>
        <v>-3.901263235552322E-2</v>
      </c>
    </row>
    <row r="36" spans="1:21">
      <c r="A36" s="1" t="s">
        <v>65</v>
      </c>
      <c r="C36" s="10">
        <v>0</v>
      </c>
      <c r="D36" s="10"/>
      <c r="E36" s="10">
        <v>-7891187635</v>
      </c>
      <c r="F36" s="10"/>
      <c r="G36" s="10">
        <v>0</v>
      </c>
      <c r="H36" s="10"/>
      <c r="I36" s="10">
        <f t="shared" si="0"/>
        <v>-7891187635</v>
      </c>
      <c r="J36" s="10"/>
      <c r="K36" s="8">
        <f t="shared" si="1"/>
        <v>2.1873617271285076E-2</v>
      </c>
      <c r="L36" s="10"/>
      <c r="M36" s="10">
        <v>40068176090</v>
      </c>
      <c r="N36" s="10"/>
      <c r="O36" s="10">
        <v>-14500750347</v>
      </c>
      <c r="P36" s="10"/>
      <c r="Q36" s="10">
        <v>-561051678</v>
      </c>
      <c r="R36" s="10"/>
      <c r="S36" s="10">
        <f t="shared" si="2"/>
        <v>25006374065</v>
      </c>
      <c r="T36" s="10"/>
      <c r="U36" s="8">
        <f t="shared" si="3"/>
        <v>2.8147400857314667E-2</v>
      </c>
    </row>
    <row r="37" spans="1:21">
      <c r="A37" s="1" t="s">
        <v>64</v>
      </c>
      <c r="C37" s="10">
        <v>0</v>
      </c>
      <c r="D37" s="10"/>
      <c r="E37" s="10">
        <v>-11929745940</v>
      </c>
      <c r="F37" s="10"/>
      <c r="G37" s="10">
        <v>0</v>
      </c>
      <c r="H37" s="10"/>
      <c r="I37" s="10">
        <f t="shared" si="0"/>
        <v>-11929745940</v>
      </c>
      <c r="J37" s="10"/>
      <c r="K37" s="8">
        <f t="shared" si="1"/>
        <v>3.3068114573507668E-2</v>
      </c>
      <c r="L37" s="10"/>
      <c r="M37" s="10">
        <v>0</v>
      </c>
      <c r="N37" s="10"/>
      <c r="O37" s="10">
        <v>70561251194</v>
      </c>
      <c r="P37" s="10"/>
      <c r="Q37" s="10">
        <v>-61072880639</v>
      </c>
      <c r="R37" s="10"/>
      <c r="S37" s="10">
        <f t="shared" si="2"/>
        <v>9488370555</v>
      </c>
      <c r="T37" s="10"/>
      <c r="U37" s="8">
        <f t="shared" si="3"/>
        <v>1.0680195729301399E-2</v>
      </c>
    </row>
    <row r="38" spans="1:21">
      <c r="A38" s="1" t="s">
        <v>226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f t="shared" si="0"/>
        <v>0</v>
      </c>
      <c r="J38" s="10"/>
      <c r="K38" s="8">
        <f t="shared" si="1"/>
        <v>0</v>
      </c>
      <c r="L38" s="10"/>
      <c r="M38" s="10">
        <v>0</v>
      </c>
      <c r="N38" s="10"/>
      <c r="O38" s="10">
        <v>0</v>
      </c>
      <c r="P38" s="10"/>
      <c r="Q38" s="10">
        <v>0</v>
      </c>
      <c r="R38" s="10"/>
      <c r="S38" s="10">
        <f t="shared" si="2"/>
        <v>0</v>
      </c>
      <c r="T38" s="10"/>
      <c r="U38" s="8">
        <f t="shared" si="3"/>
        <v>0</v>
      </c>
    </row>
    <row r="39" spans="1:21">
      <c r="A39" s="1" t="s">
        <v>227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f t="shared" si="0"/>
        <v>0</v>
      </c>
      <c r="J39" s="10"/>
      <c r="K39" s="8">
        <f t="shared" si="1"/>
        <v>0</v>
      </c>
      <c r="L39" s="10"/>
      <c r="M39" s="10">
        <v>0</v>
      </c>
      <c r="N39" s="10"/>
      <c r="O39" s="10">
        <v>0</v>
      </c>
      <c r="P39" s="10"/>
      <c r="Q39" s="10">
        <v>0</v>
      </c>
      <c r="R39" s="10"/>
      <c r="S39" s="10">
        <f t="shared" si="2"/>
        <v>0</v>
      </c>
      <c r="T39" s="10"/>
      <c r="U39" s="8">
        <f t="shared" si="3"/>
        <v>0</v>
      </c>
    </row>
    <row r="40" spans="1:21">
      <c r="A40" s="1" t="s">
        <v>82</v>
      </c>
      <c r="C40" s="10">
        <v>0</v>
      </c>
      <c r="D40" s="10"/>
      <c r="E40" s="10">
        <v>-12533754652</v>
      </c>
      <c r="F40" s="10"/>
      <c r="G40" s="10">
        <v>0</v>
      </c>
      <c r="H40" s="10"/>
      <c r="I40" s="10">
        <f t="shared" si="0"/>
        <v>-12533754652</v>
      </c>
      <c r="J40" s="10"/>
      <c r="K40" s="8">
        <f t="shared" si="1"/>
        <v>3.4742368945081724E-2</v>
      </c>
      <c r="L40" s="10"/>
      <c r="M40" s="10">
        <v>1188744429</v>
      </c>
      <c r="N40" s="10"/>
      <c r="O40" s="10">
        <v>-350252812</v>
      </c>
      <c r="P40" s="10"/>
      <c r="Q40" s="10">
        <v>114813281</v>
      </c>
      <c r="R40" s="10"/>
      <c r="S40" s="10">
        <f t="shared" si="2"/>
        <v>953304898</v>
      </c>
      <c r="T40" s="10"/>
      <c r="U40" s="8">
        <f t="shared" si="3"/>
        <v>1.0730486168646167E-3</v>
      </c>
    </row>
    <row r="41" spans="1:21">
      <c r="A41" s="1" t="s">
        <v>228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f t="shared" si="0"/>
        <v>0</v>
      </c>
      <c r="J41" s="10"/>
      <c r="K41" s="8">
        <f t="shared" si="1"/>
        <v>0</v>
      </c>
      <c r="L41" s="10"/>
      <c r="M41" s="10">
        <v>0</v>
      </c>
      <c r="N41" s="10"/>
      <c r="O41" s="10">
        <v>0</v>
      </c>
      <c r="P41" s="10"/>
      <c r="Q41" s="10">
        <v>551747</v>
      </c>
      <c r="R41" s="10"/>
      <c r="S41" s="10">
        <f t="shared" si="2"/>
        <v>551747</v>
      </c>
      <c r="T41" s="10"/>
      <c r="U41" s="8">
        <f t="shared" si="3"/>
        <v>6.2105141434949565E-7</v>
      </c>
    </row>
    <row r="42" spans="1:21">
      <c r="A42" s="1" t="s">
        <v>38</v>
      </c>
      <c r="C42" s="10">
        <v>0</v>
      </c>
      <c r="D42" s="10"/>
      <c r="E42" s="10">
        <v>-1685908481</v>
      </c>
      <c r="F42" s="10"/>
      <c r="G42" s="10">
        <v>0</v>
      </c>
      <c r="H42" s="10"/>
      <c r="I42" s="10">
        <f t="shared" si="0"/>
        <v>-1685908481</v>
      </c>
      <c r="J42" s="10"/>
      <c r="K42" s="8">
        <f t="shared" si="1"/>
        <v>4.6731770391881689E-3</v>
      </c>
      <c r="L42" s="10"/>
      <c r="M42" s="10">
        <v>0</v>
      </c>
      <c r="N42" s="10"/>
      <c r="O42" s="10">
        <v>15275422919</v>
      </c>
      <c r="P42" s="10"/>
      <c r="Q42" s="10">
        <v>1283665967</v>
      </c>
      <c r="R42" s="10"/>
      <c r="S42" s="10">
        <f t="shared" si="2"/>
        <v>16559088886</v>
      </c>
      <c r="T42" s="10"/>
      <c r="U42" s="8">
        <f t="shared" si="3"/>
        <v>1.863906024498423E-2</v>
      </c>
    </row>
    <row r="43" spans="1:21">
      <c r="A43" s="1" t="s">
        <v>39</v>
      </c>
      <c r="C43" s="10">
        <v>0</v>
      </c>
      <c r="D43" s="10"/>
      <c r="E43" s="10">
        <v>897897556</v>
      </c>
      <c r="F43" s="10"/>
      <c r="G43" s="10">
        <v>0</v>
      </c>
      <c r="H43" s="10"/>
      <c r="I43" s="10">
        <f t="shared" si="0"/>
        <v>897897556</v>
      </c>
      <c r="J43" s="10"/>
      <c r="K43" s="8">
        <f t="shared" si="1"/>
        <v>-2.4888861344083677E-3</v>
      </c>
      <c r="L43" s="10"/>
      <c r="M43" s="5">
        <v>6918527890</v>
      </c>
      <c r="N43" s="10"/>
      <c r="O43" s="10">
        <v>4710969088</v>
      </c>
      <c r="P43" s="10"/>
      <c r="Q43" s="10">
        <v>-841592797</v>
      </c>
      <c r="R43" s="10"/>
      <c r="S43" s="10">
        <f t="shared" si="2"/>
        <v>10787904181</v>
      </c>
      <c r="T43" s="10"/>
      <c r="U43" s="8">
        <f t="shared" si="3"/>
        <v>1.2142962534416837E-2</v>
      </c>
    </row>
    <row r="44" spans="1:21">
      <c r="A44" s="1" t="s">
        <v>229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f t="shared" si="0"/>
        <v>0</v>
      </c>
      <c r="J44" s="10"/>
      <c r="K44" s="8">
        <f t="shared" si="1"/>
        <v>0</v>
      </c>
      <c r="L44" s="10"/>
      <c r="M44" s="10">
        <v>0</v>
      </c>
      <c r="N44" s="10"/>
      <c r="O44" s="10">
        <v>0</v>
      </c>
      <c r="P44" s="10"/>
      <c r="Q44" s="10">
        <v>-8146049005</v>
      </c>
      <c r="R44" s="10"/>
      <c r="S44" s="10">
        <f t="shared" si="2"/>
        <v>-8146049005</v>
      </c>
      <c r="T44" s="10"/>
      <c r="U44" s="8">
        <f t="shared" si="3"/>
        <v>-9.1692664498684209E-3</v>
      </c>
    </row>
    <row r="45" spans="1:21">
      <c r="A45" s="1" t="s">
        <v>230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f t="shared" si="0"/>
        <v>0</v>
      </c>
      <c r="J45" s="10"/>
      <c r="K45" s="8">
        <f t="shared" si="1"/>
        <v>0</v>
      </c>
      <c r="L45" s="10"/>
      <c r="M45" s="10">
        <v>0</v>
      </c>
      <c r="N45" s="10"/>
      <c r="O45" s="10">
        <v>0</v>
      </c>
      <c r="P45" s="10"/>
      <c r="Q45" s="10">
        <v>9253926787</v>
      </c>
      <c r="R45" s="10"/>
      <c r="S45" s="10">
        <f t="shared" si="2"/>
        <v>9253926787</v>
      </c>
      <c r="T45" s="10"/>
      <c r="U45" s="8">
        <f t="shared" si="3"/>
        <v>1.0416303703242671E-2</v>
      </c>
    </row>
    <row r="46" spans="1:21">
      <c r="A46" s="1" t="s">
        <v>231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f t="shared" si="0"/>
        <v>0</v>
      </c>
      <c r="J46" s="10"/>
      <c r="K46" s="8">
        <f t="shared" si="1"/>
        <v>0</v>
      </c>
      <c r="L46" s="10"/>
      <c r="M46" s="10">
        <v>0</v>
      </c>
      <c r="N46" s="10"/>
      <c r="O46" s="10">
        <v>0</v>
      </c>
      <c r="P46" s="10"/>
      <c r="Q46" s="10">
        <v>4819357711</v>
      </c>
      <c r="R46" s="10"/>
      <c r="S46" s="10">
        <f t="shared" si="2"/>
        <v>4819357711</v>
      </c>
      <c r="T46" s="10"/>
      <c r="U46" s="8">
        <f t="shared" si="3"/>
        <v>5.4247126358144184E-3</v>
      </c>
    </row>
    <row r="47" spans="1:21">
      <c r="A47" s="1" t="s">
        <v>213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f t="shared" si="0"/>
        <v>0</v>
      </c>
      <c r="J47" s="10"/>
      <c r="K47" s="8">
        <f t="shared" si="1"/>
        <v>0</v>
      </c>
      <c r="L47" s="10"/>
      <c r="M47" s="10">
        <v>25115466</v>
      </c>
      <c r="N47" s="10"/>
      <c r="O47" s="10">
        <v>0</v>
      </c>
      <c r="P47" s="10"/>
      <c r="Q47" s="10">
        <v>-501773522</v>
      </c>
      <c r="R47" s="10"/>
      <c r="S47" s="10">
        <f t="shared" si="2"/>
        <v>-476658056</v>
      </c>
      <c r="T47" s="10"/>
      <c r="U47" s="8">
        <f t="shared" si="3"/>
        <v>-5.3653061972222971E-4</v>
      </c>
    </row>
    <row r="48" spans="1:21">
      <c r="A48" s="1" t="s">
        <v>232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f t="shared" si="0"/>
        <v>0</v>
      </c>
      <c r="J48" s="10"/>
      <c r="K48" s="8">
        <f t="shared" si="1"/>
        <v>0</v>
      </c>
      <c r="L48" s="10"/>
      <c r="M48" s="10">
        <v>0</v>
      </c>
      <c r="N48" s="10"/>
      <c r="O48" s="10">
        <v>0</v>
      </c>
      <c r="P48" s="10"/>
      <c r="Q48" s="10">
        <v>0</v>
      </c>
      <c r="R48" s="10"/>
      <c r="S48" s="10">
        <f t="shared" si="2"/>
        <v>0</v>
      </c>
      <c r="T48" s="10"/>
      <c r="U48" s="8">
        <f t="shared" si="3"/>
        <v>0</v>
      </c>
    </row>
    <row r="49" spans="1:21">
      <c r="A49" s="1" t="s">
        <v>76</v>
      </c>
      <c r="C49" s="10">
        <v>0</v>
      </c>
      <c r="D49" s="10"/>
      <c r="E49" s="10">
        <v>-6256515043</v>
      </c>
      <c r="F49" s="10"/>
      <c r="G49" s="10">
        <v>0</v>
      </c>
      <c r="H49" s="10"/>
      <c r="I49" s="10">
        <f t="shared" si="0"/>
        <v>-6256515043</v>
      </c>
      <c r="J49" s="10"/>
      <c r="K49" s="8">
        <f t="shared" si="1"/>
        <v>1.7342461215297117E-2</v>
      </c>
      <c r="L49" s="10"/>
      <c r="M49" s="10">
        <v>2711936663</v>
      </c>
      <c r="N49" s="10"/>
      <c r="O49" s="10">
        <v>-2230684304</v>
      </c>
      <c r="P49" s="10"/>
      <c r="Q49" s="10">
        <v>-45527479</v>
      </c>
      <c r="R49" s="10"/>
      <c r="S49" s="10">
        <f t="shared" si="2"/>
        <v>435724880</v>
      </c>
      <c r="T49" s="10"/>
      <c r="U49" s="8">
        <f t="shared" si="3"/>
        <v>4.9045586653169708E-4</v>
      </c>
    </row>
    <row r="50" spans="1:21">
      <c r="A50" s="1" t="s">
        <v>233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f t="shared" si="0"/>
        <v>0</v>
      </c>
      <c r="J50" s="10"/>
      <c r="K50" s="8">
        <f t="shared" si="1"/>
        <v>0</v>
      </c>
      <c r="L50" s="10"/>
      <c r="M50" s="10">
        <v>0</v>
      </c>
      <c r="N50" s="10"/>
      <c r="O50" s="10">
        <v>0</v>
      </c>
      <c r="P50" s="10"/>
      <c r="Q50" s="10">
        <v>20665040</v>
      </c>
      <c r="R50" s="10"/>
      <c r="S50" s="10">
        <f t="shared" si="2"/>
        <v>20665040</v>
      </c>
      <c r="T50" s="10"/>
      <c r="U50" s="8">
        <f t="shared" si="3"/>
        <v>2.326075596167972E-5</v>
      </c>
    </row>
    <row r="51" spans="1:21">
      <c r="A51" s="1" t="s">
        <v>234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f t="shared" si="0"/>
        <v>0</v>
      </c>
      <c r="J51" s="10"/>
      <c r="K51" s="8">
        <f t="shared" si="1"/>
        <v>0</v>
      </c>
      <c r="L51" s="10"/>
      <c r="M51" s="10">
        <v>0</v>
      </c>
      <c r="N51" s="10"/>
      <c r="O51" s="10">
        <v>0</v>
      </c>
      <c r="P51" s="10"/>
      <c r="Q51" s="10">
        <v>7972581760</v>
      </c>
      <c r="R51" s="10"/>
      <c r="S51" s="10">
        <f t="shared" si="2"/>
        <v>7972581760</v>
      </c>
      <c r="T51" s="10"/>
      <c r="U51" s="8">
        <f t="shared" si="3"/>
        <v>8.9740101496972174E-3</v>
      </c>
    </row>
    <row r="52" spans="1:21">
      <c r="A52" s="1" t="s">
        <v>235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f t="shared" si="0"/>
        <v>0</v>
      </c>
      <c r="J52" s="10"/>
      <c r="K52" s="8">
        <f t="shared" si="1"/>
        <v>0</v>
      </c>
      <c r="L52" s="10"/>
      <c r="M52" s="10">
        <v>0</v>
      </c>
      <c r="N52" s="10"/>
      <c r="O52" s="10">
        <v>0</v>
      </c>
      <c r="P52" s="10"/>
      <c r="Q52" s="10">
        <v>-5944443794</v>
      </c>
      <c r="R52" s="10"/>
      <c r="S52" s="10">
        <f t="shared" si="2"/>
        <v>-5944443794</v>
      </c>
      <c r="T52" s="10"/>
      <c r="U52" s="8">
        <f t="shared" si="3"/>
        <v>-6.6911197084619971E-3</v>
      </c>
    </row>
    <row r="53" spans="1:21">
      <c r="A53" s="1" t="s">
        <v>236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f t="shared" si="0"/>
        <v>0</v>
      </c>
      <c r="J53" s="10"/>
      <c r="K53" s="8">
        <f t="shared" si="1"/>
        <v>0</v>
      </c>
      <c r="L53" s="10"/>
      <c r="M53" s="10">
        <v>0</v>
      </c>
      <c r="N53" s="10"/>
      <c r="O53" s="10">
        <v>0</v>
      </c>
      <c r="P53" s="10"/>
      <c r="Q53" s="10">
        <v>-141587278</v>
      </c>
      <c r="R53" s="10"/>
      <c r="S53" s="10">
        <f t="shared" si="2"/>
        <v>-141587278</v>
      </c>
      <c r="T53" s="10"/>
      <c r="U53" s="8">
        <f t="shared" si="3"/>
        <v>-1.5937192092715542E-4</v>
      </c>
    </row>
    <row r="54" spans="1:21">
      <c r="A54" s="1" t="s">
        <v>237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f t="shared" si="0"/>
        <v>0</v>
      </c>
      <c r="J54" s="10"/>
      <c r="K54" s="8">
        <f t="shared" si="1"/>
        <v>0</v>
      </c>
      <c r="L54" s="10"/>
      <c r="M54" s="10">
        <v>0</v>
      </c>
      <c r="N54" s="10"/>
      <c r="O54" s="10">
        <v>0</v>
      </c>
      <c r="P54" s="10"/>
      <c r="Q54" s="10">
        <v>-7287531</v>
      </c>
      <c r="R54" s="10"/>
      <c r="S54" s="10">
        <f t="shared" si="2"/>
        <v>-7287531</v>
      </c>
      <c r="T54" s="10"/>
      <c r="U54" s="8">
        <f t="shared" si="3"/>
        <v>-8.2029108172147631E-6</v>
      </c>
    </row>
    <row r="55" spans="1:21">
      <c r="A55" s="1" t="s">
        <v>91</v>
      </c>
      <c r="C55" s="10">
        <v>0</v>
      </c>
      <c r="D55" s="10"/>
      <c r="E55" s="10">
        <v>6119167260</v>
      </c>
      <c r="F55" s="10"/>
      <c r="G55" s="10">
        <v>0</v>
      </c>
      <c r="H55" s="10"/>
      <c r="I55" s="10">
        <f t="shared" si="0"/>
        <v>6119167260</v>
      </c>
      <c r="J55" s="10"/>
      <c r="K55" s="8">
        <f t="shared" si="1"/>
        <v>-1.6961746299195453E-2</v>
      </c>
      <c r="L55" s="10"/>
      <c r="M55" s="10">
        <v>0</v>
      </c>
      <c r="N55" s="10"/>
      <c r="O55" s="10">
        <v>22844457592</v>
      </c>
      <c r="P55" s="10"/>
      <c r="Q55" s="10">
        <v>11806922</v>
      </c>
      <c r="R55" s="10"/>
      <c r="S55" s="10">
        <f t="shared" si="2"/>
        <v>22856264514</v>
      </c>
      <c r="T55" s="10"/>
      <c r="U55" s="8">
        <f t="shared" si="3"/>
        <v>2.5727218096638291E-2</v>
      </c>
    </row>
    <row r="56" spans="1:21">
      <c r="A56" s="1" t="s">
        <v>238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f t="shared" si="0"/>
        <v>0</v>
      </c>
      <c r="J56" s="10"/>
      <c r="K56" s="8">
        <f t="shared" si="1"/>
        <v>0</v>
      </c>
      <c r="L56" s="10"/>
      <c r="M56" s="10">
        <v>0</v>
      </c>
      <c r="N56" s="10"/>
      <c r="O56" s="10">
        <v>0</v>
      </c>
      <c r="P56" s="10"/>
      <c r="Q56" s="10">
        <v>1923803575</v>
      </c>
      <c r="R56" s="10"/>
      <c r="S56" s="10">
        <f t="shared" si="2"/>
        <v>1923803575</v>
      </c>
      <c r="T56" s="10"/>
      <c r="U56" s="8">
        <f t="shared" si="3"/>
        <v>2.1654507069079959E-3</v>
      </c>
    </row>
    <row r="57" spans="1:21">
      <c r="A57" s="1" t="s">
        <v>239</v>
      </c>
      <c r="C57" s="10">
        <v>0</v>
      </c>
      <c r="D57" s="10"/>
      <c r="E57" s="10">
        <v>0</v>
      </c>
      <c r="F57" s="10"/>
      <c r="G57" s="10">
        <v>0</v>
      </c>
      <c r="H57" s="10"/>
      <c r="I57" s="10">
        <f t="shared" si="0"/>
        <v>0</v>
      </c>
      <c r="J57" s="10"/>
      <c r="K57" s="8">
        <f t="shared" si="1"/>
        <v>0</v>
      </c>
      <c r="L57" s="10"/>
      <c r="M57" s="10">
        <v>0</v>
      </c>
      <c r="N57" s="10"/>
      <c r="O57" s="10">
        <v>0</v>
      </c>
      <c r="P57" s="10"/>
      <c r="Q57" s="10">
        <v>17663801</v>
      </c>
      <c r="R57" s="10"/>
      <c r="S57" s="10">
        <f t="shared" si="2"/>
        <v>17663801</v>
      </c>
      <c r="T57" s="10"/>
      <c r="U57" s="8">
        <f t="shared" si="3"/>
        <v>1.988253419382078E-5</v>
      </c>
    </row>
    <row r="58" spans="1:21">
      <c r="A58" s="1" t="s">
        <v>240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f t="shared" si="0"/>
        <v>0</v>
      </c>
      <c r="J58" s="10"/>
      <c r="K58" s="8">
        <f t="shared" si="1"/>
        <v>0</v>
      </c>
      <c r="L58" s="10"/>
      <c r="M58" s="10">
        <v>0</v>
      </c>
      <c r="N58" s="10"/>
      <c r="O58" s="10">
        <v>0</v>
      </c>
      <c r="P58" s="10"/>
      <c r="Q58" s="10">
        <v>6163233</v>
      </c>
      <c r="R58" s="10"/>
      <c r="S58" s="10">
        <f t="shared" si="2"/>
        <v>6163233</v>
      </c>
      <c r="T58" s="10"/>
      <c r="U58" s="8">
        <f t="shared" si="3"/>
        <v>6.9373908179210491E-6</v>
      </c>
    </row>
    <row r="59" spans="1:21">
      <c r="A59" s="1" t="s">
        <v>62</v>
      </c>
      <c r="C59" s="10">
        <v>0</v>
      </c>
      <c r="D59" s="10"/>
      <c r="E59" s="10">
        <v>-27087862500</v>
      </c>
      <c r="F59" s="10"/>
      <c r="G59" s="10">
        <v>0</v>
      </c>
      <c r="H59" s="10"/>
      <c r="I59" s="10">
        <f t="shared" si="0"/>
        <v>-27087862500</v>
      </c>
      <c r="J59" s="10"/>
      <c r="K59" s="8">
        <f t="shared" si="1"/>
        <v>7.5084963687116202E-2</v>
      </c>
      <c r="L59" s="10"/>
      <c r="M59" s="10">
        <v>0</v>
      </c>
      <c r="N59" s="10"/>
      <c r="O59" s="10">
        <v>-49780991226</v>
      </c>
      <c r="P59" s="10"/>
      <c r="Q59" s="10">
        <v>-1386443020</v>
      </c>
      <c r="R59" s="10"/>
      <c r="S59" s="10">
        <f t="shared" si="2"/>
        <v>-51167434246</v>
      </c>
      <c r="T59" s="10"/>
      <c r="U59" s="8">
        <f t="shared" si="3"/>
        <v>-5.7594526852186086E-2</v>
      </c>
    </row>
    <row r="60" spans="1:21">
      <c r="A60" s="1" t="s">
        <v>20</v>
      </c>
      <c r="C60" s="10">
        <v>0</v>
      </c>
      <c r="D60" s="10"/>
      <c r="E60" s="10">
        <v>11359624896</v>
      </c>
      <c r="F60" s="10"/>
      <c r="G60" s="10">
        <v>0</v>
      </c>
      <c r="H60" s="10"/>
      <c r="I60" s="10">
        <f t="shared" si="0"/>
        <v>11359624896</v>
      </c>
      <c r="J60" s="10"/>
      <c r="K60" s="8">
        <f t="shared" si="1"/>
        <v>-3.1487793576012911E-2</v>
      </c>
      <c r="L60" s="10"/>
      <c r="M60" s="10">
        <v>0</v>
      </c>
      <c r="N60" s="10"/>
      <c r="O60" s="10">
        <v>96384745257</v>
      </c>
      <c r="P60" s="10"/>
      <c r="Q60" s="10">
        <v>-9595</v>
      </c>
      <c r="R60" s="10"/>
      <c r="S60" s="10">
        <f t="shared" si="2"/>
        <v>96384735662</v>
      </c>
      <c r="T60" s="10"/>
      <c r="U60" s="8">
        <f t="shared" si="3"/>
        <v>0.10849153036552509</v>
      </c>
    </row>
    <row r="61" spans="1:21">
      <c r="A61" s="1" t="s">
        <v>241</v>
      </c>
      <c r="C61" s="10">
        <v>0</v>
      </c>
      <c r="D61" s="10"/>
      <c r="E61" s="10">
        <v>0</v>
      </c>
      <c r="F61" s="10"/>
      <c r="G61" s="10">
        <v>0</v>
      </c>
      <c r="H61" s="10"/>
      <c r="I61" s="10">
        <f t="shared" si="0"/>
        <v>0</v>
      </c>
      <c r="J61" s="10"/>
      <c r="K61" s="8">
        <f t="shared" si="1"/>
        <v>0</v>
      </c>
      <c r="L61" s="10"/>
      <c r="M61" s="10">
        <v>0</v>
      </c>
      <c r="N61" s="10"/>
      <c r="O61" s="10">
        <v>0</v>
      </c>
      <c r="P61" s="10"/>
      <c r="Q61" s="10">
        <v>127873</v>
      </c>
      <c r="R61" s="10"/>
      <c r="S61" s="10">
        <f t="shared" si="2"/>
        <v>127873</v>
      </c>
      <c r="T61" s="10"/>
      <c r="U61" s="8">
        <f t="shared" si="3"/>
        <v>1.4393500554984995E-7</v>
      </c>
    </row>
    <row r="62" spans="1:21">
      <c r="A62" s="1" t="s">
        <v>98</v>
      </c>
      <c r="C62" s="10">
        <v>0</v>
      </c>
      <c r="D62" s="10"/>
      <c r="E62" s="10">
        <v>-1964136439</v>
      </c>
      <c r="F62" s="10"/>
      <c r="G62" s="10">
        <v>0</v>
      </c>
      <c r="H62" s="10"/>
      <c r="I62" s="10">
        <f t="shared" si="0"/>
        <v>-1964136439</v>
      </c>
      <c r="J62" s="10"/>
      <c r="K62" s="8">
        <f t="shared" si="1"/>
        <v>5.4443983241149688E-3</v>
      </c>
      <c r="L62" s="10"/>
      <c r="M62" s="10">
        <v>0</v>
      </c>
      <c r="N62" s="10"/>
      <c r="O62" s="10">
        <v>-5151732386</v>
      </c>
      <c r="P62" s="10"/>
      <c r="Q62" s="10">
        <v>-443481604</v>
      </c>
      <c r="R62" s="10"/>
      <c r="S62" s="10">
        <f t="shared" si="2"/>
        <v>-5595213990</v>
      </c>
      <c r="T62" s="10"/>
      <c r="U62" s="8">
        <f t="shared" si="3"/>
        <v>-6.2980234819175899E-3</v>
      </c>
    </row>
    <row r="63" spans="1:21">
      <c r="A63" s="1" t="s">
        <v>242</v>
      </c>
      <c r="C63" s="10">
        <v>0</v>
      </c>
      <c r="D63" s="10"/>
      <c r="E63" s="10">
        <v>0</v>
      </c>
      <c r="F63" s="10"/>
      <c r="G63" s="10">
        <v>0</v>
      </c>
      <c r="H63" s="10"/>
      <c r="I63" s="10">
        <f t="shared" si="0"/>
        <v>0</v>
      </c>
      <c r="J63" s="10"/>
      <c r="K63" s="8">
        <f t="shared" si="1"/>
        <v>0</v>
      </c>
      <c r="L63" s="10"/>
      <c r="M63" s="10">
        <v>0</v>
      </c>
      <c r="N63" s="10"/>
      <c r="O63" s="10">
        <v>0</v>
      </c>
      <c r="P63" s="10"/>
      <c r="Q63" s="10">
        <v>38178514</v>
      </c>
      <c r="R63" s="10"/>
      <c r="S63" s="10">
        <f t="shared" si="2"/>
        <v>38178514</v>
      </c>
      <c r="T63" s="10"/>
      <c r="U63" s="8">
        <f t="shared" si="3"/>
        <v>4.2974080724429893E-5</v>
      </c>
    </row>
    <row r="64" spans="1:21">
      <c r="A64" s="1" t="s">
        <v>24</v>
      </c>
      <c r="C64" s="10">
        <v>0</v>
      </c>
      <c r="D64" s="10"/>
      <c r="E64" s="10">
        <v>0</v>
      </c>
      <c r="F64" s="10"/>
      <c r="G64" s="10">
        <v>0</v>
      </c>
      <c r="H64" s="10"/>
      <c r="I64" s="10">
        <f t="shared" si="0"/>
        <v>0</v>
      </c>
      <c r="J64" s="10"/>
      <c r="K64" s="8">
        <f t="shared" si="1"/>
        <v>0</v>
      </c>
      <c r="L64" s="10"/>
      <c r="M64" s="10">
        <v>0</v>
      </c>
      <c r="N64" s="10"/>
      <c r="O64" s="10">
        <v>18748630183</v>
      </c>
      <c r="P64" s="10"/>
      <c r="Q64" s="10">
        <v>-885624109</v>
      </c>
      <c r="R64" s="10"/>
      <c r="S64" s="10">
        <f t="shared" si="2"/>
        <v>17863006074</v>
      </c>
      <c r="T64" s="10"/>
      <c r="U64" s="8">
        <f t="shared" si="3"/>
        <v>2.0106761227140939E-2</v>
      </c>
    </row>
    <row r="65" spans="1:21">
      <c r="A65" s="1" t="s">
        <v>243</v>
      </c>
      <c r="C65" s="10">
        <v>0</v>
      </c>
      <c r="D65" s="10"/>
      <c r="E65" s="10">
        <v>0</v>
      </c>
      <c r="F65" s="10"/>
      <c r="G65" s="10">
        <v>0</v>
      </c>
      <c r="H65" s="10"/>
      <c r="I65" s="10">
        <f t="shared" si="0"/>
        <v>0</v>
      </c>
      <c r="J65" s="10"/>
      <c r="K65" s="8">
        <f t="shared" si="1"/>
        <v>0</v>
      </c>
      <c r="L65" s="10"/>
      <c r="M65" s="10">
        <v>0</v>
      </c>
      <c r="N65" s="10"/>
      <c r="O65" s="10">
        <v>0</v>
      </c>
      <c r="P65" s="10"/>
      <c r="Q65" s="10">
        <v>0</v>
      </c>
      <c r="R65" s="10"/>
      <c r="S65" s="10">
        <f t="shared" si="2"/>
        <v>0</v>
      </c>
      <c r="T65" s="10"/>
      <c r="U65" s="8">
        <f t="shared" si="3"/>
        <v>0</v>
      </c>
    </row>
    <row r="66" spans="1:21">
      <c r="A66" s="1" t="s">
        <v>92</v>
      </c>
      <c r="C66" s="10">
        <v>0</v>
      </c>
      <c r="D66" s="10"/>
      <c r="E66" s="10">
        <v>71763793623</v>
      </c>
      <c r="F66" s="10"/>
      <c r="G66" s="10">
        <v>0</v>
      </c>
      <c r="H66" s="10"/>
      <c r="I66" s="10">
        <f t="shared" si="0"/>
        <v>71763793623</v>
      </c>
      <c r="J66" s="10"/>
      <c r="K66" s="8">
        <f t="shared" si="1"/>
        <v>-0.19892237116282821</v>
      </c>
      <c r="L66" s="10"/>
      <c r="M66" s="10">
        <v>0</v>
      </c>
      <c r="N66" s="10"/>
      <c r="O66" s="10">
        <v>108867523070</v>
      </c>
      <c r="P66" s="10"/>
      <c r="Q66" s="10">
        <v>-5777950824</v>
      </c>
      <c r="R66" s="10"/>
      <c r="S66" s="10">
        <f t="shared" si="2"/>
        <v>103089572246</v>
      </c>
      <c r="T66" s="10"/>
      <c r="U66" s="8">
        <f t="shared" si="3"/>
        <v>0.11603855507698783</v>
      </c>
    </row>
    <row r="67" spans="1:21">
      <c r="A67" s="1" t="s">
        <v>81</v>
      </c>
      <c r="C67" s="10">
        <v>0</v>
      </c>
      <c r="D67" s="10"/>
      <c r="E67" s="10">
        <v>72326238753</v>
      </c>
      <c r="F67" s="10"/>
      <c r="G67" s="10">
        <v>0</v>
      </c>
      <c r="H67" s="10"/>
      <c r="I67" s="10">
        <f t="shared" si="0"/>
        <v>72326238753</v>
      </c>
      <c r="J67" s="10"/>
      <c r="K67" s="8">
        <f t="shared" si="1"/>
        <v>-0.20048141526097532</v>
      </c>
      <c r="L67" s="10"/>
      <c r="M67" s="10">
        <v>0</v>
      </c>
      <c r="N67" s="10"/>
      <c r="O67" s="10">
        <v>174131786185</v>
      </c>
      <c r="P67" s="10"/>
      <c r="Q67" s="10">
        <v>-31671475723</v>
      </c>
      <c r="R67" s="10"/>
      <c r="S67" s="10">
        <f t="shared" si="2"/>
        <v>142460310462</v>
      </c>
      <c r="T67" s="10"/>
      <c r="U67" s="8">
        <f t="shared" si="3"/>
        <v>0.16035461416390728</v>
      </c>
    </row>
    <row r="68" spans="1:21">
      <c r="A68" s="1" t="s">
        <v>244</v>
      </c>
      <c r="C68" s="10">
        <v>0</v>
      </c>
      <c r="D68" s="10"/>
      <c r="E68" s="10">
        <v>0</v>
      </c>
      <c r="F68" s="10"/>
      <c r="G68" s="10">
        <v>0</v>
      </c>
      <c r="H68" s="10"/>
      <c r="I68" s="10">
        <f t="shared" si="0"/>
        <v>0</v>
      </c>
      <c r="J68" s="10"/>
      <c r="K68" s="8">
        <f t="shared" si="1"/>
        <v>0</v>
      </c>
      <c r="L68" s="10"/>
      <c r="M68" s="10">
        <v>0</v>
      </c>
      <c r="N68" s="10"/>
      <c r="O68" s="10">
        <v>0</v>
      </c>
      <c r="P68" s="10"/>
      <c r="Q68" s="10">
        <v>-2824625617</v>
      </c>
      <c r="R68" s="10"/>
      <c r="S68" s="10">
        <f t="shared" si="2"/>
        <v>-2824625617</v>
      </c>
      <c r="T68" s="10"/>
      <c r="U68" s="8">
        <f t="shared" si="3"/>
        <v>-3.1794241462947087E-3</v>
      </c>
    </row>
    <row r="69" spans="1:21">
      <c r="A69" s="1" t="s">
        <v>19</v>
      </c>
      <c r="C69" s="10">
        <v>0</v>
      </c>
      <c r="D69" s="10"/>
      <c r="E69" s="10">
        <v>-1849832730</v>
      </c>
      <c r="F69" s="10"/>
      <c r="G69" s="10">
        <v>0</v>
      </c>
      <c r="H69" s="10"/>
      <c r="I69" s="10">
        <f t="shared" si="0"/>
        <v>-1849832730</v>
      </c>
      <c r="J69" s="10"/>
      <c r="K69" s="8">
        <f t="shared" si="1"/>
        <v>5.1275593767979672E-3</v>
      </c>
      <c r="L69" s="10"/>
      <c r="M69" s="5">
        <v>8800000000</v>
      </c>
      <c r="N69" s="10"/>
      <c r="O69" s="10">
        <v>7475555502</v>
      </c>
      <c r="P69" s="10"/>
      <c r="Q69" s="10">
        <v>567231858</v>
      </c>
      <c r="R69" s="10"/>
      <c r="S69" s="10">
        <f t="shared" si="2"/>
        <v>16842787360</v>
      </c>
      <c r="T69" s="10"/>
      <c r="U69" s="8">
        <f t="shared" si="3"/>
        <v>1.8958393813678746E-2</v>
      </c>
    </row>
    <row r="70" spans="1:21">
      <c r="A70" s="1" t="s">
        <v>245</v>
      </c>
      <c r="C70" s="10">
        <v>0</v>
      </c>
      <c r="D70" s="10"/>
      <c r="E70" s="10">
        <v>0</v>
      </c>
      <c r="F70" s="10"/>
      <c r="G70" s="10">
        <v>0</v>
      </c>
      <c r="H70" s="10"/>
      <c r="I70" s="10">
        <f t="shared" si="0"/>
        <v>0</v>
      </c>
      <c r="J70" s="10"/>
      <c r="K70" s="8">
        <f t="shared" si="1"/>
        <v>0</v>
      </c>
      <c r="L70" s="10"/>
      <c r="M70" s="10">
        <v>0</v>
      </c>
      <c r="N70" s="10"/>
      <c r="O70" s="10">
        <v>0</v>
      </c>
      <c r="P70" s="10"/>
      <c r="Q70" s="10">
        <v>3873072530</v>
      </c>
      <c r="R70" s="10"/>
      <c r="S70" s="10">
        <f t="shared" si="2"/>
        <v>3873072530</v>
      </c>
      <c r="T70" s="10"/>
      <c r="U70" s="8">
        <f t="shared" si="3"/>
        <v>4.3595654759059485E-3</v>
      </c>
    </row>
    <row r="71" spans="1:21">
      <c r="A71" s="1" t="s">
        <v>246</v>
      </c>
      <c r="C71" s="10">
        <v>0</v>
      </c>
      <c r="D71" s="10"/>
      <c r="E71" s="10">
        <v>0</v>
      </c>
      <c r="F71" s="10"/>
      <c r="G71" s="10">
        <v>0</v>
      </c>
      <c r="H71" s="10"/>
      <c r="I71" s="10">
        <f t="shared" si="0"/>
        <v>0</v>
      </c>
      <c r="J71" s="10"/>
      <c r="K71" s="8">
        <f t="shared" si="1"/>
        <v>0</v>
      </c>
      <c r="L71" s="10"/>
      <c r="M71" s="10">
        <v>0</v>
      </c>
      <c r="N71" s="10"/>
      <c r="O71" s="10">
        <v>0</v>
      </c>
      <c r="P71" s="10"/>
      <c r="Q71" s="10">
        <v>-1363206658</v>
      </c>
      <c r="R71" s="10"/>
      <c r="S71" s="10">
        <f t="shared" si="2"/>
        <v>-1363206658</v>
      </c>
      <c r="T71" s="10"/>
      <c r="U71" s="8">
        <f t="shared" si="3"/>
        <v>-1.534437745926211E-3</v>
      </c>
    </row>
    <row r="72" spans="1:21">
      <c r="A72" s="1" t="s">
        <v>83</v>
      </c>
      <c r="C72" s="10">
        <v>0</v>
      </c>
      <c r="D72" s="10"/>
      <c r="E72" s="10">
        <v>-4029446188</v>
      </c>
      <c r="F72" s="10"/>
      <c r="G72" s="10">
        <v>0</v>
      </c>
      <c r="H72" s="10"/>
      <c r="I72" s="10">
        <f t="shared" si="0"/>
        <v>-4029446188</v>
      </c>
      <c r="J72" s="10"/>
      <c r="K72" s="8">
        <f t="shared" si="1"/>
        <v>1.1169239385542835E-2</v>
      </c>
      <c r="L72" s="10"/>
      <c r="M72" s="10">
        <v>0</v>
      </c>
      <c r="N72" s="10"/>
      <c r="O72" s="10">
        <v>6754924383</v>
      </c>
      <c r="P72" s="10"/>
      <c r="Q72" s="10">
        <v>-651277282</v>
      </c>
      <c r="R72" s="10"/>
      <c r="S72" s="10">
        <f t="shared" si="2"/>
        <v>6103647101</v>
      </c>
      <c r="T72" s="10"/>
      <c r="U72" s="8">
        <f t="shared" si="3"/>
        <v>6.8703203909876243E-3</v>
      </c>
    </row>
    <row r="73" spans="1:21">
      <c r="A73" s="1" t="s">
        <v>247</v>
      </c>
      <c r="C73" s="10">
        <v>0</v>
      </c>
      <c r="D73" s="10"/>
      <c r="E73" s="10">
        <v>0</v>
      </c>
      <c r="F73" s="10"/>
      <c r="G73" s="10">
        <v>0</v>
      </c>
      <c r="H73" s="10"/>
      <c r="I73" s="10">
        <f t="shared" ref="I73:I129" si="4">C73+E73+G73</f>
        <v>0</v>
      </c>
      <c r="J73" s="10"/>
      <c r="K73" s="8">
        <f t="shared" ref="K73:K129" si="5">I73/$I$130</f>
        <v>0</v>
      </c>
      <c r="L73" s="10"/>
      <c r="M73" s="10">
        <v>0</v>
      </c>
      <c r="N73" s="10"/>
      <c r="O73" s="10">
        <v>0</v>
      </c>
      <c r="P73" s="10"/>
      <c r="Q73" s="10">
        <v>0</v>
      </c>
      <c r="R73" s="10"/>
      <c r="S73" s="10">
        <f t="shared" ref="S73:S129" si="6">M73+O73+Q73</f>
        <v>0</v>
      </c>
      <c r="T73" s="10"/>
      <c r="U73" s="8">
        <f t="shared" ref="U73:U129" si="7">S73/$S$130</f>
        <v>0</v>
      </c>
    </row>
    <row r="74" spans="1:21">
      <c r="A74" s="1" t="s">
        <v>53</v>
      </c>
      <c r="C74" s="10">
        <v>0</v>
      </c>
      <c r="D74" s="10"/>
      <c r="E74" s="10">
        <v>-1238081610</v>
      </c>
      <c r="F74" s="10"/>
      <c r="G74" s="10">
        <v>0</v>
      </c>
      <c r="H74" s="10"/>
      <c r="I74" s="10">
        <f t="shared" si="4"/>
        <v>-1238081610</v>
      </c>
      <c r="J74" s="10"/>
      <c r="K74" s="8">
        <f t="shared" si="5"/>
        <v>3.4318437908689311E-3</v>
      </c>
      <c r="L74" s="10"/>
      <c r="M74" s="10">
        <v>0</v>
      </c>
      <c r="N74" s="10"/>
      <c r="O74" s="10">
        <v>16650923706</v>
      </c>
      <c r="P74" s="10"/>
      <c r="Q74" s="10">
        <v>226555861</v>
      </c>
      <c r="R74" s="10"/>
      <c r="S74" s="10">
        <f t="shared" si="6"/>
        <v>16877479567</v>
      </c>
      <c r="T74" s="10"/>
      <c r="U74" s="8">
        <f t="shared" si="7"/>
        <v>1.8997443675706552E-2</v>
      </c>
    </row>
    <row r="75" spans="1:21">
      <c r="A75" s="1" t="s">
        <v>248</v>
      </c>
      <c r="C75" s="10">
        <v>0</v>
      </c>
      <c r="D75" s="10"/>
      <c r="E75" s="10">
        <v>0</v>
      </c>
      <c r="F75" s="10"/>
      <c r="G75" s="10">
        <v>0</v>
      </c>
      <c r="H75" s="10"/>
      <c r="I75" s="10">
        <f t="shared" si="4"/>
        <v>0</v>
      </c>
      <c r="J75" s="10"/>
      <c r="K75" s="8">
        <f t="shared" si="5"/>
        <v>0</v>
      </c>
      <c r="L75" s="10"/>
      <c r="M75" s="10">
        <v>0</v>
      </c>
      <c r="N75" s="10"/>
      <c r="O75" s="10">
        <v>0</v>
      </c>
      <c r="P75" s="10"/>
      <c r="Q75" s="10">
        <v>-1374343487</v>
      </c>
      <c r="R75" s="10"/>
      <c r="S75" s="10">
        <f t="shared" si="6"/>
        <v>-1374343487</v>
      </c>
      <c r="T75" s="10"/>
      <c r="U75" s="8">
        <f t="shared" si="7"/>
        <v>-1.5469734613932974E-3</v>
      </c>
    </row>
    <row r="76" spans="1:21">
      <c r="A76" s="1" t="s">
        <v>29</v>
      </c>
      <c r="C76" s="10">
        <v>23495457068</v>
      </c>
      <c r="D76" s="10"/>
      <c r="E76" s="10">
        <v>-25483263659</v>
      </c>
      <c r="F76" s="10"/>
      <c r="G76" s="10">
        <v>0</v>
      </c>
      <c r="H76" s="10"/>
      <c r="I76" s="10">
        <f t="shared" si="4"/>
        <v>-1987806591</v>
      </c>
      <c r="J76" s="10"/>
      <c r="K76" s="8">
        <f t="shared" si="5"/>
        <v>5.5100097212264438E-3</v>
      </c>
      <c r="L76" s="10"/>
      <c r="M76" s="10">
        <v>23495457068</v>
      </c>
      <c r="N76" s="10"/>
      <c r="O76" s="10">
        <v>-499341907</v>
      </c>
      <c r="P76" s="10"/>
      <c r="Q76" s="10">
        <v>2376173127</v>
      </c>
      <c r="R76" s="10"/>
      <c r="S76" s="10">
        <f t="shared" si="6"/>
        <v>25372288288</v>
      </c>
      <c r="T76" s="10"/>
      <c r="U76" s="8">
        <f t="shared" si="7"/>
        <v>2.8559277216814123E-2</v>
      </c>
    </row>
    <row r="77" spans="1:21">
      <c r="A77" s="1" t="s">
        <v>26</v>
      </c>
      <c r="C77" s="10">
        <v>0</v>
      </c>
      <c r="D77" s="10"/>
      <c r="E77" s="10">
        <v>8202502980</v>
      </c>
      <c r="F77" s="10"/>
      <c r="G77" s="10">
        <v>0</v>
      </c>
      <c r="H77" s="10"/>
      <c r="I77" s="10">
        <f t="shared" si="4"/>
        <v>8202502980</v>
      </c>
      <c r="J77" s="10"/>
      <c r="K77" s="8">
        <f t="shared" si="5"/>
        <v>-2.2736553627912222E-2</v>
      </c>
      <c r="L77" s="10"/>
      <c r="M77" s="10">
        <v>0</v>
      </c>
      <c r="N77" s="10"/>
      <c r="O77" s="10">
        <v>22070181977</v>
      </c>
      <c r="P77" s="10"/>
      <c r="Q77" s="10">
        <v>3909606701</v>
      </c>
      <c r="R77" s="10"/>
      <c r="S77" s="10">
        <f t="shared" si="6"/>
        <v>25979788678</v>
      </c>
      <c r="T77" s="10"/>
      <c r="U77" s="8">
        <f t="shared" si="7"/>
        <v>2.9243085151297449E-2</v>
      </c>
    </row>
    <row r="78" spans="1:21">
      <c r="A78" s="1" t="s">
        <v>28</v>
      </c>
      <c r="C78" s="10">
        <v>0</v>
      </c>
      <c r="D78" s="10"/>
      <c r="E78" s="10">
        <v>-37392729201</v>
      </c>
      <c r="F78" s="10"/>
      <c r="G78" s="10">
        <v>0</v>
      </c>
      <c r="H78" s="10"/>
      <c r="I78" s="10">
        <f t="shared" si="4"/>
        <v>-37392729201</v>
      </c>
      <c r="J78" s="10"/>
      <c r="K78" s="8">
        <f t="shared" si="5"/>
        <v>0.10364906844234219</v>
      </c>
      <c r="L78" s="10"/>
      <c r="M78" s="10">
        <v>34046919000</v>
      </c>
      <c r="N78" s="10"/>
      <c r="O78" s="10">
        <v>-67255500716</v>
      </c>
      <c r="P78" s="10"/>
      <c r="Q78" s="10">
        <v>-566851666</v>
      </c>
      <c r="R78" s="10"/>
      <c r="S78" s="10">
        <f t="shared" si="6"/>
        <v>-33775433382</v>
      </c>
      <c r="T78" s="10"/>
      <c r="U78" s="8">
        <f t="shared" si="7"/>
        <v>-3.8017933350173665E-2</v>
      </c>
    </row>
    <row r="79" spans="1:21">
      <c r="A79" s="1" t="s">
        <v>37</v>
      </c>
      <c r="C79" s="10">
        <v>0</v>
      </c>
      <c r="D79" s="10"/>
      <c r="E79" s="10">
        <v>-1984423257</v>
      </c>
      <c r="F79" s="10"/>
      <c r="G79" s="10">
        <v>0</v>
      </c>
      <c r="H79" s="10"/>
      <c r="I79" s="10">
        <f t="shared" si="4"/>
        <v>-1984423257</v>
      </c>
      <c r="J79" s="10"/>
      <c r="K79" s="8">
        <f t="shared" si="5"/>
        <v>5.5006314430204248E-3</v>
      </c>
      <c r="L79" s="10"/>
      <c r="M79" s="10">
        <v>25020309000</v>
      </c>
      <c r="N79" s="10"/>
      <c r="O79" s="10">
        <v>15231405710</v>
      </c>
      <c r="P79" s="10"/>
      <c r="Q79" s="10">
        <v>-277847944</v>
      </c>
      <c r="R79" s="10"/>
      <c r="S79" s="10">
        <f t="shared" si="6"/>
        <v>39973866766</v>
      </c>
      <c r="T79" s="10"/>
      <c r="U79" s="8">
        <f t="shared" si="7"/>
        <v>4.4994946038750726E-2</v>
      </c>
    </row>
    <row r="80" spans="1:21">
      <c r="A80" s="1" t="s">
        <v>88</v>
      </c>
      <c r="C80" s="10">
        <v>0</v>
      </c>
      <c r="D80" s="10"/>
      <c r="E80" s="10">
        <v>-5390241015</v>
      </c>
      <c r="F80" s="10"/>
      <c r="G80" s="10">
        <v>0</v>
      </c>
      <c r="H80" s="10"/>
      <c r="I80" s="10">
        <f t="shared" si="4"/>
        <v>-5390241015</v>
      </c>
      <c r="J80" s="10"/>
      <c r="K80" s="8">
        <f t="shared" si="5"/>
        <v>1.4941232475470493E-2</v>
      </c>
      <c r="L80" s="10"/>
      <c r="M80" s="10">
        <v>0</v>
      </c>
      <c r="N80" s="10"/>
      <c r="O80" s="10">
        <v>-26012416151</v>
      </c>
      <c r="P80" s="10"/>
      <c r="Q80" s="10">
        <v>-3145</v>
      </c>
      <c r="R80" s="10"/>
      <c r="S80" s="10">
        <f t="shared" si="6"/>
        <v>-26012419296</v>
      </c>
      <c r="T80" s="10"/>
      <c r="U80" s="8">
        <f t="shared" si="7"/>
        <v>-2.9279814470097545E-2</v>
      </c>
    </row>
    <row r="81" spans="1:21">
      <c r="A81" s="1" t="s">
        <v>33</v>
      </c>
      <c r="C81" s="10">
        <v>0</v>
      </c>
      <c r="D81" s="10"/>
      <c r="E81" s="10">
        <v>-4468874251</v>
      </c>
      <c r="F81" s="10"/>
      <c r="G81" s="10">
        <v>0</v>
      </c>
      <c r="H81" s="10"/>
      <c r="I81" s="10">
        <f t="shared" si="4"/>
        <v>-4468874251</v>
      </c>
      <c r="J81" s="10"/>
      <c r="K81" s="8">
        <f t="shared" si="5"/>
        <v>1.2387291941496809E-2</v>
      </c>
      <c r="L81" s="10"/>
      <c r="M81" s="10">
        <v>0</v>
      </c>
      <c r="N81" s="10"/>
      <c r="O81" s="10">
        <v>-6081576783</v>
      </c>
      <c r="P81" s="10"/>
      <c r="Q81" s="10">
        <v>-3641022679</v>
      </c>
      <c r="R81" s="10"/>
      <c r="S81" s="10">
        <f t="shared" si="6"/>
        <v>-9722599462</v>
      </c>
      <c r="T81" s="10"/>
      <c r="U81" s="8">
        <f t="shared" si="7"/>
        <v>-1.0943845905874876E-2</v>
      </c>
    </row>
    <row r="82" spans="1:21">
      <c r="A82" s="1" t="s">
        <v>249</v>
      </c>
      <c r="C82" s="10">
        <v>0</v>
      </c>
      <c r="D82" s="10"/>
      <c r="E82" s="10">
        <v>0</v>
      </c>
      <c r="F82" s="10"/>
      <c r="G82" s="10">
        <v>0</v>
      </c>
      <c r="H82" s="10"/>
      <c r="I82" s="10">
        <f t="shared" si="4"/>
        <v>0</v>
      </c>
      <c r="J82" s="10"/>
      <c r="K82" s="8">
        <f t="shared" si="5"/>
        <v>0</v>
      </c>
      <c r="L82" s="10"/>
      <c r="M82" s="10">
        <v>0</v>
      </c>
      <c r="N82" s="10"/>
      <c r="O82" s="10">
        <v>0</v>
      </c>
      <c r="P82" s="10"/>
      <c r="Q82" s="10">
        <v>-12287552368</v>
      </c>
      <c r="R82" s="10"/>
      <c r="S82" s="10">
        <f t="shared" si="6"/>
        <v>-12287552368</v>
      </c>
      <c r="T82" s="10"/>
      <c r="U82" s="8">
        <f t="shared" si="7"/>
        <v>-1.3830980099646929E-2</v>
      </c>
    </row>
    <row r="83" spans="1:21">
      <c r="A83" s="1" t="s">
        <v>27</v>
      </c>
      <c r="C83" s="10">
        <v>0</v>
      </c>
      <c r="D83" s="10"/>
      <c r="E83" s="10">
        <v>23408773866</v>
      </c>
      <c r="F83" s="10"/>
      <c r="G83" s="10">
        <v>0</v>
      </c>
      <c r="H83" s="10"/>
      <c r="I83" s="10">
        <f t="shared" si="4"/>
        <v>23408773866</v>
      </c>
      <c r="J83" s="10"/>
      <c r="K83" s="8">
        <f t="shared" si="5"/>
        <v>-6.4886881926860221E-2</v>
      </c>
      <c r="L83" s="10"/>
      <c r="M83" s="10">
        <v>0</v>
      </c>
      <c r="N83" s="10"/>
      <c r="O83" s="10">
        <v>43216972868</v>
      </c>
      <c r="P83" s="10"/>
      <c r="Q83" s="10">
        <v>1547408373</v>
      </c>
      <c r="R83" s="10"/>
      <c r="S83" s="10">
        <f t="shared" si="6"/>
        <v>44764381241</v>
      </c>
      <c r="T83" s="10"/>
      <c r="U83" s="8">
        <f t="shared" si="7"/>
        <v>5.0387192467205223E-2</v>
      </c>
    </row>
    <row r="84" spans="1:21">
      <c r="A84" s="1" t="s">
        <v>61</v>
      </c>
      <c r="C84" s="10">
        <v>0</v>
      </c>
      <c r="D84" s="10"/>
      <c r="E84" s="10">
        <v>-31817180196</v>
      </c>
      <c r="F84" s="10"/>
      <c r="G84" s="10">
        <v>0</v>
      </c>
      <c r="H84" s="10"/>
      <c r="I84" s="10">
        <f t="shared" si="4"/>
        <v>-31817180196</v>
      </c>
      <c r="J84" s="10"/>
      <c r="K84" s="8">
        <f t="shared" si="5"/>
        <v>8.8194179944729584E-2</v>
      </c>
      <c r="L84" s="10"/>
      <c r="M84" s="10">
        <v>34227217514</v>
      </c>
      <c r="N84" s="10"/>
      <c r="O84" s="10">
        <v>-7183967558</v>
      </c>
      <c r="P84" s="10"/>
      <c r="Q84" s="10">
        <v>0</v>
      </c>
      <c r="R84" s="10"/>
      <c r="S84" s="10">
        <f t="shared" si="6"/>
        <v>27043249956</v>
      </c>
      <c r="T84" s="10"/>
      <c r="U84" s="8">
        <f t="shared" si="7"/>
        <v>3.0440126785973888E-2</v>
      </c>
    </row>
    <row r="85" spans="1:21">
      <c r="A85" s="1" t="s">
        <v>71</v>
      </c>
      <c r="C85" s="10">
        <v>0</v>
      </c>
      <c r="D85" s="10"/>
      <c r="E85" s="10">
        <v>14994476843</v>
      </c>
      <c r="F85" s="10"/>
      <c r="G85" s="10">
        <v>0</v>
      </c>
      <c r="H85" s="10"/>
      <c r="I85" s="10">
        <f t="shared" si="4"/>
        <v>14994476843</v>
      </c>
      <c r="J85" s="10"/>
      <c r="K85" s="8">
        <f t="shared" si="5"/>
        <v>-4.1563255471485053E-2</v>
      </c>
      <c r="L85" s="10"/>
      <c r="M85" s="10">
        <v>12586797736</v>
      </c>
      <c r="N85" s="10"/>
      <c r="O85" s="10">
        <v>30172765953</v>
      </c>
      <c r="P85" s="10"/>
      <c r="Q85" s="10">
        <v>0</v>
      </c>
      <c r="R85" s="10"/>
      <c r="S85" s="10">
        <f t="shared" si="6"/>
        <v>42759563689</v>
      </c>
      <c r="T85" s="10"/>
      <c r="U85" s="8">
        <f t="shared" si="7"/>
        <v>4.8130551694926818E-2</v>
      </c>
    </row>
    <row r="86" spans="1:21">
      <c r="A86" s="1" t="s">
        <v>69</v>
      </c>
      <c r="C86" s="10">
        <v>0</v>
      </c>
      <c r="D86" s="10"/>
      <c r="E86" s="10">
        <v>-14343421459</v>
      </c>
      <c r="F86" s="10"/>
      <c r="G86" s="10">
        <v>0</v>
      </c>
      <c r="H86" s="10"/>
      <c r="I86" s="10">
        <f t="shared" si="4"/>
        <v>-14343421459</v>
      </c>
      <c r="J86" s="10"/>
      <c r="K86" s="8">
        <f t="shared" si="5"/>
        <v>3.9758592225503889E-2</v>
      </c>
      <c r="L86" s="10"/>
      <c r="M86" s="10">
        <v>10758286849</v>
      </c>
      <c r="N86" s="10"/>
      <c r="O86" s="10">
        <v>9378414700</v>
      </c>
      <c r="P86" s="10"/>
      <c r="Q86" s="10">
        <v>0</v>
      </c>
      <c r="R86" s="10"/>
      <c r="S86" s="10">
        <f t="shared" si="6"/>
        <v>20136701549</v>
      </c>
      <c r="T86" s="10"/>
      <c r="U86" s="8">
        <f t="shared" si="7"/>
        <v>2.2666053421840318E-2</v>
      </c>
    </row>
    <row r="87" spans="1:21">
      <c r="A87" s="1" t="s">
        <v>68</v>
      </c>
      <c r="C87" s="10">
        <v>0</v>
      </c>
      <c r="D87" s="10"/>
      <c r="E87" s="10">
        <v>25682129038</v>
      </c>
      <c r="F87" s="10"/>
      <c r="G87" s="10">
        <v>0</v>
      </c>
      <c r="H87" s="10"/>
      <c r="I87" s="10">
        <f t="shared" si="4"/>
        <v>25682129038</v>
      </c>
      <c r="J87" s="10"/>
      <c r="K87" s="8">
        <f t="shared" si="5"/>
        <v>-7.1188404999695434E-2</v>
      </c>
      <c r="L87" s="10"/>
      <c r="M87" s="10">
        <v>39358103847</v>
      </c>
      <c r="N87" s="10"/>
      <c r="O87" s="10">
        <v>22998614859</v>
      </c>
      <c r="P87" s="10"/>
      <c r="Q87" s="10">
        <v>0</v>
      </c>
      <c r="R87" s="10"/>
      <c r="S87" s="10">
        <f t="shared" si="6"/>
        <v>62356718706</v>
      </c>
      <c r="T87" s="10"/>
      <c r="U87" s="8">
        <f t="shared" si="7"/>
        <v>7.0189286659564892E-2</v>
      </c>
    </row>
    <row r="88" spans="1:21">
      <c r="A88" s="1" t="s">
        <v>52</v>
      </c>
      <c r="C88" s="10">
        <v>0</v>
      </c>
      <c r="D88" s="10"/>
      <c r="E88" s="10">
        <v>-3772301994</v>
      </c>
      <c r="F88" s="10"/>
      <c r="G88" s="10">
        <v>0</v>
      </c>
      <c r="H88" s="10"/>
      <c r="I88" s="10">
        <f t="shared" si="4"/>
        <v>-3772301994</v>
      </c>
      <c r="J88" s="10"/>
      <c r="K88" s="8">
        <f t="shared" si="5"/>
        <v>1.0456460277599462E-2</v>
      </c>
      <c r="L88" s="10"/>
      <c r="M88" s="10">
        <v>7723101899</v>
      </c>
      <c r="N88" s="10"/>
      <c r="O88" s="10">
        <v>-2487633943</v>
      </c>
      <c r="P88" s="10"/>
      <c r="Q88" s="10">
        <v>0</v>
      </c>
      <c r="R88" s="10"/>
      <c r="S88" s="10">
        <f t="shared" si="6"/>
        <v>5235467956</v>
      </c>
      <c r="T88" s="10"/>
      <c r="U88" s="8">
        <f t="shared" si="7"/>
        <v>5.893090091754487E-3</v>
      </c>
    </row>
    <row r="89" spans="1:21">
      <c r="A89" s="1" t="s">
        <v>15</v>
      </c>
      <c r="C89" s="10">
        <v>991492121</v>
      </c>
      <c r="D89" s="10"/>
      <c r="E89" s="10">
        <v>-27594245804</v>
      </c>
      <c r="F89" s="10"/>
      <c r="G89" s="10">
        <v>0</v>
      </c>
      <c r="H89" s="10"/>
      <c r="I89" s="10">
        <f t="shared" si="4"/>
        <v>-26602753683</v>
      </c>
      <c r="J89" s="10"/>
      <c r="K89" s="8">
        <f t="shared" si="5"/>
        <v>7.3740288450790517E-2</v>
      </c>
      <c r="L89" s="10"/>
      <c r="M89" s="10">
        <v>991492121</v>
      </c>
      <c r="N89" s="10"/>
      <c r="O89" s="10">
        <v>-14468582990</v>
      </c>
      <c r="P89" s="10"/>
      <c r="Q89" s="10">
        <v>0</v>
      </c>
      <c r="R89" s="10"/>
      <c r="S89" s="10">
        <f t="shared" si="6"/>
        <v>-13477090869</v>
      </c>
      <c r="T89" s="10"/>
      <c r="U89" s="8">
        <f t="shared" si="7"/>
        <v>-1.516993539703727E-2</v>
      </c>
    </row>
    <row r="90" spans="1:21">
      <c r="A90" s="1" t="s">
        <v>90</v>
      </c>
      <c r="C90" s="10">
        <v>0</v>
      </c>
      <c r="D90" s="10"/>
      <c r="E90" s="10">
        <v>-2316317603</v>
      </c>
      <c r="F90" s="10"/>
      <c r="G90" s="10">
        <v>0</v>
      </c>
      <c r="H90" s="10"/>
      <c r="I90" s="10">
        <f t="shared" si="4"/>
        <v>-2316317603</v>
      </c>
      <c r="J90" s="10"/>
      <c r="K90" s="8">
        <f t="shared" si="5"/>
        <v>6.4206108218794683E-3</v>
      </c>
      <c r="L90" s="10"/>
      <c r="M90" s="10">
        <v>17650000000</v>
      </c>
      <c r="N90" s="10"/>
      <c r="O90" s="10">
        <v>-13461401758</v>
      </c>
      <c r="P90" s="10"/>
      <c r="Q90" s="10">
        <v>0</v>
      </c>
      <c r="R90" s="10"/>
      <c r="S90" s="10">
        <f t="shared" si="6"/>
        <v>4188598242</v>
      </c>
      <c r="T90" s="10"/>
      <c r="U90" s="8">
        <f t="shared" si="7"/>
        <v>4.7147240716051211E-3</v>
      </c>
    </row>
    <row r="91" spans="1:21">
      <c r="A91" s="1" t="s">
        <v>73</v>
      </c>
      <c r="C91" s="10">
        <v>5909541921</v>
      </c>
      <c r="D91" s="10"/>
      <c r="E91" s="10">
        <v>-16408983670</v>
      </c>
      <c r="F91" s="10"/>
      <c r="G91" s="10">
        <v>0</v>
      </c>
      <c r="H91" s="10"/>
      <c r="I91" s="10">
        <f t="shared" si="4"/>
        <v>-10499441749</v>
      </c>
      <c r="J91" s="10"/>
      <c r="K91" s="8">
        <f t="shared" si="5"/>
        <v>2.9103448175678562E-2</v>
      </c>
      <c r="L91" s="10"/>
      <c r="M91" s="10">
        <v>5909541921</v>
      </c>
      <c r="N91" s="10"/>
      <c r="O91" s="10">
        <v>-1736881764</v>
      </c>
      <c r="P91" s="10"/>
      <c r="Q91" s="10">
        <v>0</v>
      </c>
      <c r="R91" s="10"/>
      <c r="S91" s="10">
        <f t="shared" si="6"/>
        <v>4172660157</v>
      </c>
      <c r="T91" s="10"/>
      <c r="U91" s="8">
        <f t="shared" si="7"/>
        <v>4.696784018951872E-3</v>
      </c>
    </row>
    <row r="92" spans="1:21">
      <c r="A92" s="1" t="s">
        <v>72</v>
      </c>
      <c r="C92" s="10">
        <v>0</v>
      </c>
      <c r="D92" s="10"/>
      <c r="E92" s="10">
        <v>-13006758359</v>
      </c>
      <c r="F92" s="10"/>
      <c r="G92" s="10">
        <v>0</v>
      </c>
      <c r="H92" s="10"/>
      <c r="I92" s="10">
        <f t="shared" si="4"/>
        <v>-13006758359</v>
      </c>
      <c r="J92" s="10"/>
      <c r="K92" s="8">
        <f t="shared" si="5"/>
        <v>3.6053489974434492E-2</v>
      </c>
      <c r="L92" s="10"/>
      <c r="M92" s="10">
        <v>10732824511</v>
      </c>
      <c r="N92" s="10"/>
      <c r="O92" s="10">
        <v>-23704160064</v>
      </c>
      <c r="P92" s="10"/>
      <c r="Q92" s="10">
        <v>0</v>
      </c>
      <c r="R92" s="10"/>
      <c r="S92" s="10">
        <f t="shared" si="6"/>
        <v>-12971335553</v>
      </c>
      <c r="T92" s="10"/>
      <c r="U92" s="8">
        <f t="shared" si="7"/>
        <v>-1.4600652638242794E-2</v>
      </c>
    </row>
    <row r="93" spans="1:21">
      <c r="A93" s="1" t="s">
        <v>74</v>
      </c>
      <c r="C93" s="10">
        <v>0</v>
      </c>
      <c r="D93" s="10"/>
      <c r="E93" s="10">
        <v>-13072888231</v>
      </c>
      <c r="F93" s="10"/>
      <c r="G93" s="10">
        <v>0</v>
      </c>
      <c r="H93" s="10"/>
      <c r="I93" s="10">
        <f t="shared" si="4"/>
        <v>-13072888231</v>
      </c>
      <c r="J93" s="10"/>
      <c r="K93" s="8">
        <f t="shared" si="5"/>
        <v>3.6236795653786402E-2</v>
      </c>
      <c r="L93" s="10"/>
      <c r="M93" s="10">
        <v>1414627861</v>
      </c>
      <c r="N93" s="10"/>
      <c r="O93" s="10">
        <v>5401686877</v>
      </c>
      <c r="P93" s="10"/>
      <c r="Q93" s="10">
        <v>0</v>
      </c>
      <c r="R93" s="10"/>
      <c r="S93" s="10">
        <f t="shared" si="6"/>
        <v>6816314738</v>
      </c>
      <c r="T93" s="10"/>
      <c r="U93" s="8">
        <f t="shared" si="7"/>
        <v>7.6725055300458575E-3</v>
      </c>
    </row>
    <row r="94" spans="1:21">
      <c r="A94" s="1" t="s">
        <v>56</v>
      </c>
      <c r="C94" s="10">
        <v>0</v>
      </c>
      <c r="D94" s="10"/>
      <c r="E94" s="10">
        <v>-2212650532</v>
      </c>
      <c r="F94" s="10"/>
      <c r="G94" s="10">
        <v>0</v>
      </c>
      <c r="H94" s="10"/>
      <c r="I94" s="10">
        <f t="shared" si="4"/>
        <v>-2212650532</v>
      </c>
      <c r="J94" s="10"/>
      <c r="K94" s="8">
        <f t="shared" si="5"/>
        <v>6.1332556176220375E-3</v>
      </c>
      <c r="L94" s="10"/>
      <c r="M94" s="10">
        <v>16174185</v>
      </c>
      <c r="N94" s="10"/>
      <c r="O94" s="10">
        <v>-40841473783</v>
      </c>
      <c r="P94" s="10"/>
      <c r="Q94" s="10">
        <v>0</v>
      </c>
      <c r="R94" s="10"/>
      <c r="S94" s="10">
        <f t="shared" si="6"/>
        <v>-40825299598</v>
      </c>
      <c r="T94" s="10"/>
      <c r="U94" s="8">
        <f t="shared" si="7"/>
        <v>-4.5953326536582517E-2</v>
      </c>
    </row>
    <row r="95" spans="1:21">
      <c r="A95" s="1" t="s">
        <v>35</v>
      </c>
      <c r="C95" s="10">
        <v>6083734586</v>
      </c>
      <c r="D95" s="10"/>
      <c r="E95" s="10">
        <v>-13268281323</v>
      </c>
      <c r="F95" s="10"/>
      <c r="G95" s="10">
        <v>0</v>
      </c>
      <c r="H95" s="10"/>
      <c r="I95" s="10">
        <f t="shared" si="4"/>
        <v>-7184546737</v>
      </c>
      <c r="J95" s="10"/>
      <c r="K95" s="8">
        <f t="shared" si="5"/>
        <v>1.9914876297678866E-2</v>
      </c>
      <c r="L95" s="10"/>
      <c r="M95" s="10">
        <v>6083734586</v>
      </c>
      <c r="N95" s="10"/>
      <c r="O95" s="10">
        <v>-13894879229</v>
      </c>
      <c r="P95" s="10"/>
      <c r="Q95" s="10">
        <v>0</v>
      </c>
      <c r="R95" s="10"/>
      <c r="S95" s="10">
        <f t="shared" si="6"/>
        <v>-7811144643</v>
      </c>
      <c r="T95" s="10"/>
      <c r="U95" s="8">
        <f t="shared" si="7"/>
        <v>-8.7922950704283596E-3</v>
      </c>
    </row>
    <row r="96" spans="1:21">
      <c r="A96" s="1" t="s">
        <v>66</v>
      </c>
      <c r="C96" s="10">
        <v>0</v>
      </c>
      <c r="D96" s="10"/>
      <c r="E96" s="10">
        <v>10381910682</v>
      </c>
      <c r="F96" s="10"/>
      <c r="G96" s="10">
        <v>0</v>
      </c>
      <c r="H96" s="10"/>
      <c r="I96" s="10">
        <f t="shared" si="4"/>
        <v>10381910682</v>
      </c>
      <c r="J96" s="10"/>
      <c r="K96" s="8">
        <f t="shared" si="5"/>
        <v>-2.8777663300707235E-2</v>
      </c>
      <c r="L96" s="10"/>
      <c r="M96" s="10">
        <v>22123584928</v>
      </c>
      <c r="N96" s="10"/>
      <c r="O96" s="10">
        <v>22241678335</v>
      </c>
      <c r="P96" s="10"/>
      <c r="Q96" s="10">
        <v>0</v>
      </c>
      <c r="R96" s="10"/>
      <c r="S96" s="10">
        <f t="shared" si="6"/>
        <v>44365263263</v>
      </c>
      <c r="T96" s="10"/>
      <c r="U96" s="8">
        <f t="shared" si="7"/>
        <v>4.9937941660713824E-2</v>
      </c>
    </row>
    <row r="97" spans="1:21">
      <c r="A97" s="1" t="s">
        <v>31</v>
      </c>
      <c r="C97" s="10">
        <v>7895029821</v>
      </c>
      <c r="D97" s="10"/>
      <c r="E97" s="10">
        <v>-7664125500</v>
      </c>
      <c r="F97" s="10"/>
      <c r="G97" s="10">
        <v>0</v>
      </c>
      <c r="H97" s="10"/>
      <c r="I97" s="10">
        <f t="shared" si="4"/>
        <v>230904321</v>
      </c>
      <c r="J97" s="10"/>
      <c r="K97" s="8">
        <f t="shared" si="5"/>
        <v>-6.4004469003352412E-4</v>
      </c>
      <c r="L97" s="10"/>
      <c r="M97" s="10">
        <v>7895029821</v>
      </c>
      <c r="N97" s="10"/>
      <c r="O97" s="10">
        <v>-15865038000</v>
      </c>
      <c r="P97" s="10"/>
      <c r="Q97" s="10">
        <v>0</v>
      </c>
      <c r="R97" s="10"/>
      <c r="S97" s="10">
        <f t="shared" si="6"/>
        <v>-7970008179</v>
      </c>
      <c r="T97" s="10"/>
      <c r="U97" s="8">
        <f t="shared" si="7"/>
        <v>-8.971113303642789E-3</v>
      </c>
    </row>
    <row r="98" spans="1:21">
      <c r="A98" s="1" t="s">
        <v>49</v>
      </c>
      <c r="C98" s="10">
        <v>0</v>
      </c>
      <c r="D98" s="10"/>
      <c r="E98" s="10">
        <v>-895408548</v>
      </c>
      <c r="F98" s="10"/>
      <c r="G98" s="10">
        <v>0</v>
      </c>
      <c r="H98" s="10"/>
      <c r="I98" s="10">
        <f t="shared" si="4"/>
        <v>-895408548</v>
      </c>
      <c r="J98" s="10"/>
      <c r="K98" s="8">
        <f t="shared" si="5"/>
        <v>2.4819868423251721E-3</v>
      </c>
      <c r="L98" s="10"/>
      <c r="M98" s="10">
        <v>0</v>
      </c>
      <c r="N98" s="10"/>
      <c r="O98" s="10">
        <v>3223251680</v>
      </c>
      <c r="P98" s="10"/>
      <c r="Q98" s="10">
        <v>0</v>
      </c>
      <c r="R98" s="10"/>
      <c r="S98" s="10">
        <f t="shared" si="6"/>
        <v>3223251680</v>
      </c>
      <c r="T98" s="10"/>
      <c r="U98" s="8">
        <f t="shared" si="7"/>
        <v>3.6281212488122054E-3</v>
      </c>
    </row>
    <row r="99" spans="1:21">
      <c r="A99" s="1" t="s">
        <v>46</v>
      </c>
      <c r="C99" s="10">
        <v>0</v>
      </c>
      <c r="D99" s="10"/>
      <c r="E99" s="10">
        <v>-1559338345</v>
      </c>
      <c r="F99" s="10"/>
      <c r="G99" s="10">
        <v>0</v>
      </c>
      <c r="H99" s="10"/>
      <c r="I99" s="10">
        <f t="shared" si="4"/>
        <v>-1559338345</v>
      </c>
      <c r="J99" s="10"/>
      <c r="K99" s="8">
        <f t="shared" si="5"/>
        <v>4.322336729605478E-3</v>
      </c>
      <c r="L99" s="10"/>
      <c r="M99" s="10">
        <v>0</v>
      </c>
      <c r="N99" s="10"/>
      <c r="O99" s="10">
        <v>295067531</v>
      </c>
      <c r="P99" s="10"/>
      <c r="Q99" s="10">
        <v>0</v>
      </c>
      <c r="R99" s="10"/>
      <c r="S99" s="10">
        <f t="shared" si="6"/>
        <v>295067531</v>
      </c>
      <c r="T99" s="10"/>
      <c r="U99" s="8">
        <f t="shared" si="7"/>
        <v>3.3213068209915714E-4</v>
      </c>
    </row>
    <row r="100" spans="1:21">
      <c r="A100" s="1" t="s">
        <v>105</v>
      </c>
      <c r="C100" s="10">
        <v>0</v>
      </c>
      <c r="D100" s="10"/>
      <c r="E100" s="10">
        <v>2233183762</v>
      </c>
      <c r="F100" s="10"/>
      <c r="G100" s="10">
        <v>0</v>
      </c>
      <c r="H100" s="10"/>
      <c r="I100" s="10">
        <f t="shared" si="4"/>
        <v>2233183762</v>
      </c>
      <c r="J100" s="10"/>
      <c r="K100" s="8">
        <f t="shared" si="5"/>
        <v>-6.1901717670202862E-3</v>
      </c>
      <c r="L100" s="10"/>
      <c r="M100" s="10">
        <v>0</v>
      </c>
      <c r="N100" s="10"/>
      <c r="O100" s="10">
        <v>2233183762</v>
      </c>
      <c r="P100" s="10"/>
      <c r="Q100" s="10">
        <v>0</v>
      </c>
      <c r="R100" s="10"/>
      <c r="S100" s="10">
        <f t="shared" si="6"/>
        <v>2233183762</v>
      </c>
      <c r="T100" s="10"/>
      <c r="U100" s="8">
        <f t="shared" si="7"/>
        <v>2.5136918440742356E-3</v>
      </c>
    </row>
    <row r="101" spans="1:21">
      <c r="A101" s="1" t="s">
        <v>48</v>
      </c>
      <c r="C101" s="10">
        <v>0</v>
      </c>
      <c r="D101" s="10"/>
      <c r="E101" s="10">
        <v>-1669288214</v>
      </c>
      <c r="F101" s="10"/>
      <c r="G101" s="10">
        <v>0</v>
      </c>
      <c r="H101" s="10"/>
      <c r="I101" s="10">
        <f t="shared" si="4"/>
        <v>-1669288214</v>
      </c>
      <c r="J101" s="10"/>
      <c r="K101" s="8">
        <f t="shared" si="5"/>
        <v>4.6271072489208424E-3</v>
      </c>
      <c r="L101" s="10"/>
      <c r="M101" s="10">
        <v>0</v>
      </c>
      <c r="N101" s="10"/>
      <c r="O101" s="10">
        <v>1526561668</v>
      </c>
      <c r="P101" s="10"/>
      <c r="Q101" s="10">
        <v>0</v>
      </c>
      <c r="R101" s="10"/>
      <c r="S101" s="10">
        <f t="shared" si="6"/>
        <v>1526561668</v>
      </c>
      <c r="T101" s="10"/>
      <c r="U101" s="8">
        <f t="shared" si="7"/>
        <v>1.7183116229052902E-3</v>
      </c>
    </row>
    <row r="102" spans="1:21">
      <c r="A102" s="1" t="s">
        <v>106</v>
      </c>
      <c r="C102" s="10">
        <v>0</v>
      </c>
      <c r="D102" s="10"/>
      <c r="E102" s="10">
        <v>6219359006</v>
      </c>
      <c r="F102" s="10"/>
      <c r="G102" s="10">
        <v>0</v>
      </c>
      <c r="H102" s="10"/>
      <c r="I102" s="10">
        <f t="shared" si="4"/>
        <v>6219359006</v>
      </c>
      <c r="J102" s="10"/>
      <c r="K102" s="8">
        <f t="shared" si="5"/>
        <v>-1.7239468234994514E-2</v>
      </c>
      <c r="L102" s="10"/>
      <c r="M102" s="10">
        <v>0</v>
      </c>
      <c r="N102" s="10"/>
      <c r="O102" s="10">
        <v>6219359006</v>
      </c>
      <c r="P102" s="10"/>
      <c r="Q102" s="10">
        <v>0</v>
      </c>
      <c r="R102" s="10"/>
      <c r="S102" s="10">
        <f t="shared" si="6"/>
        <v>6219359006</v>
      </c>
      <c r="T102" s="10"/>
      <c r="U102" s="8">
        <f t="shared" si="7"/>
        <v>7.0005667579951915E-3</v>
      </c>
    </row>
    <row r="103" spans="1:21">
      <c r="A103" s="1" t="s">
        <v>47</v>
      </c>
      <c r="C103" s="10">
        <v>0</v>
      </c>
      <c r="D103" s="10"/>
      <c r="E103" s="10">
        <v>10008615040</v>
      </c>
      <c r="F103" s="10"/>
      <c r="G103" s="10">
        <v>0</v>
      </c>
      <c r="H103" s="10"/>
      <c r="I103" s="10">
        <f t="shared" si="4"/>
        <v>10008615040</v>
      </c>
      <c r="J103" s="10"/>
      <c r="K103" s="8">
        <f t="shared" si="5"/>
        <v>-2.774292348968934E-2</v>
      </c>
      <c r="L103" s="10"/>
      <c r="M103" s="10">
        <v>0</v>
      </c>
      <c r="N103" s="10"/>
      <c r="O103" s="10">
        <v>13806169231</v>
      </c>
      <c r="P103" s="10"/>
      <c r="Q103" s="10">
        <v>0</v>
      </c>
      <c r="R103" s="10"/>
      <c r="S103" s="10">
        <f t="shared" si="6"/>
        <v>13806169231</v>
      </c>
      <c r="T103" s="10"/>
      <c r="U103" s="8">
        <f t="shared" si="7"/>
        <v>1.5540348978174849E-2</v>
      </c>
    </row>
    <row r="104" spans="1:21">
      <c r="A104" s="1" t="s">
        <v>104</v>
      </c>
      <c r="C104" s="10">
        <v>0</v>
      </c>
      <c r="D104" s="10"/>
      <c r="E104" s="10">
        <v>28638483116</v>
      </c>
      <c r="F104" s="10"/>
      <c r="G104" s="10">
        <v>0</v>
      </c>
      <c r="H104" s="10"/>
      <c r="I104" s="10">
        <f t="shared" si="4"/>
        <v>28638483116</v>
      </c>
      <c r="J104" s="10"/>
      <c r="K104" s="8">
        <f t="shared" si="5"/>
        <v>-7.9383135705851662E-2</v>
      </c>
      <c r="L104" s="10"/>
      <c r="M104" s="10">
        <v>0</v>
      </c>
      <c r="N104" s="10"/>
      <c r="O104" s="10">
        <v>28638483116</v>
      </c>
      <c r="P104" s="10"/>
      <c r="Q104" s="10">
        <v>0</v>
      </c>
      <c r="R104" s="10"/>
      <c r="S104" s="10">
        <f t="shared" si="6"/>
        <v>28638483116</v>
      </c>
      <c r="T104" s="10"/>
      <c r="U104" s="8">
        <f t="shared" si="7"/>
        <v>3.223573566148244E-2</v>
      </c>
    </row>
    <row r="105" spans="1:21">
      <c r="A105" s="1" t="s">
        <v>103</v>
      </c>
      <c r="C105" s="10">
        <v>0</v>
      </c>
      <c r="D105" s="10"/>
      <c r="E105" s="10">
        <v>3734116866</v>
      </c>
      <c r="F105" s="10"/>
      <c r="G105" s="10">
        <v>0</v>
      </c>
      <c r="H105" s="10"/>
      <c r="I105" s="10">
        <f t="shared" si="4"/>
        <v>3734116866</v>
      </c>
      <c r="J105" s="10"/>
      <c r="K105" s="8">
        <f t="shared" si="5"/>
        <v>-1.0350614755485345E-2</v>
      </c>
      <c r="L105" s="10"/>
      <c r="M105" s="10">
        <v>0</v>
      </c>
      <c r="N105" s="10"/>
      <c r="O105" s="10">
        <v>3734116866</v>
      </c>
      <c r="P105" s="10"/>
      <c r="Q105" s="10">
        <v>0</v>
      </c>
      <c r="R105" s="10"/>
      <c r="S105" s="10">
        <f t="shared" si="6"/>
        <v>3734116866</v>
      </c>
      <c r="T105" s="10"/>
      <c r="U105" s="8">
        <f t="shared" si="7"/>
        <v>4.2031557235029928E-3</v>
      </c>
    </row>
    <row r="106" spans="1:21">
      <c r="A106" s="1" t="s">
        <v>21</v>
      </c>
      <c r="C106" s="10">
        <v>0</v>
      </c>
      <c r="D106" s="10"/>
      <c r="E106" s="10">
        <v>248603545</v>
      </c>
      <c r="F106" s="10"/>
      <c r="G106" s="10">
        <v>0</v>
      </c>
      <c r="H106" s="10"/>
      <c r="I106" s="10">
        <f t="shared" si="4"/>
        <v>248603545</v>
      </c>
      <c r="J106" s="10"/>
      <c r="K106" s="8">
        <f t="shared" si="5"/>
        <v>-6.8910524589429524E-4</v>
      </c>
      <c r="L106" s="10"/>
      <c r="M106" s="10">
        <v>0</v>
      </c>
      <c r="N106" s="10"/>
      <c r="O106" s="10">
        <v>8496908893</v>
      </c>
      <c r="P106" s="10"/>
      <c r="Q106" s="10">
        <v>0</v>
      </c>
      <c r="R106" s="10"/>
      <c r="S106" s="10">
        <f t="shared" si="6"/>
        <v>8496908893</v>
      </c>
      <c r="T106" s="10"/>
      <c r="U106" s="8">
        <f t="shared" si="7"/>
        <v>9.5641975137091047E-3</v>
      </c>
    </row>
    <row r="107" spans="1:21">
      <c r="A107" s="1" t="s">
        <v>78</v>
      </c>
      <c r="C107" s="10">
        <v>0</v>
      </c>
      <c r="D107" s="10"/>
      <c r="E107" s="10">
        <v>-301909446</v>
      </c>
      <c r="F107" s="10"/>
      <c r="G107" s="10">
        <v>0</v>
      </c>
      <c r="H107" s="10"/>
      <c r="I107" s="10">
        <f t="shared" si="4"/>
        <v>-301909446</v>
      </c>
      <c r="J107" s="10"/>
      <c r="K107" s="8">
        <f t="shared" si="5"/>
        <v>8.3686410434589921E-4</v>
      </c>
      <c r="L107" s="10"/>
      <c r="M107" s="10">
        <v>0</v>
      </c>
      <c r="N107" s="10"/>
      <c r="O107" s="10">
        <v>3461109553</v>
      </c>
      <c r="P107" s="10"/>
      <c r="Q107" s="10">
        <v>0</v>
      </c>
      <c r="R107" s="10"/>
      <c r="S107" s="10">
        <f t="shared" si="6"/>
        <v>3461109553</v>
      </c>
      <c r="T107" s="10"/>
      <c r="U107" s="8">
        <f t="shared" si="7"/>
        <v>3.8958562223432125E-3</v>
      </c>
    </row>
    <row r="108" spans="1:21">
      <c r="A108" s="1" t="s">
        <v>23</v>
      </c>
      <c r="C108" s="10">
        <v>0</v>
      </c>
      <c r="D108" s="10"/>
      <c r="E108" s="10">
        <v>-4099226808</v>
      </c>
      <c r="F108" s="10"/>
      <c r="G108" s="10">
        <v>0</v>
      </c>
      <c r="H108" s="10"/>
      <c r="I108" s="10">
        <f t="shared" si="4"/>
        <v>-4099226808</v>
      </c>
      <c r="J108" s="10"/>
      <c r="K108" s="8">
        <f t="shared" si="5"/>
        <v>1.1362664589128553E-2</v>
      </c>
      <c r="L108" s="10"/>
      <c r="M108" s="10">
        <v>0</v>
      </c>
      <c r="N108" s="10"/>
      <c r="O108" s="10">
        <v>29797041464</v>
      </c>
      <c r="P108" s="10"/>
      <c r="Q108" s="10">
        <v>0</v>
      </c>
      <c r="R108" s="10"/>
      <c r="S108" s="10">
        <f t="shared" si="6"/>
        <v>29797041464</v>
      </c>
      <c r="T108" s="10"/>
      <c r="U108" s="8">
        <f t="shared" si="7"/>
        <v>3.3539819418406926E-2</v>
      </c>
    </row>
    <row r="109" spans="1:21">
      <c r="A109" s="1" t="s">
        <v>79</v>
      </c>
      <c r="C109" s="10">
        <v>0</v>
      </c>
      <c r="D109" s="10"/>
      <c r="E109" s="10">
        <v>-832607183</v>
      </c>
      <c r="F109" s="10"/>
      <c r="G109" s="10">
        <v>0</v>
      </c>
      <c r="H109" s="10"/>
      <c r="I109" s="10">
        <f t="shared" si="4"/>
        <v>-832607183</v>
      </c>
      <c r="J109" s="10"/>
      <c r="K109" s="8">
        <f t="shared" si="5"/>
        <v>2.3079074659799058E-3</v>
      </c>
      <c r="L109" s="10"/>
      <c r="M109" s="10">
        <v>0</v>
      </c>
      <c r="N109" s="10"/>
      <c r="O109" s="10">
        <v>537439775</v>
      </c>
      <c r="P109" s="10"/>
      <c r="Q109" s="10">
        <v>0</v>
      </c>
      <c r="R109" s="10"/>
      <c r="S109" s="10">
        <f t="shared" si="6"/>
        <v>537439775</v>
      </c>
      <c r="T109" s="10"/>
      <c r="U109" s="8">
        <f t="shared" si="7"/>
        <v>6.0494707246514195E-4</v>
      </c>
    </row>
    <row r="110" spans="1:21">
      <c r="A110" s="1" t="s">
        <v>59</v>
      </c>
      <c r="C110" s="10">
        <v>0</v>
      </c>
      <c r="D110" s="10"/>
      <c r="E110" s="10">
        <v>-835359858</v>
      </c>
      <c r="F110" s="10"/>
      <c r="G110" s="10">
        <v>0</v>
      </c>
      <c r="H110" s="10"/>
      <c r="I110" s="10">
        <f t="shared" si="4"/>
        <v>-835359858</v>
      </c>
      <c r="J110" s="10"/>
      <c r="K110" s="8">
        <f t="shared" si="5"/>
        <v>2.3155376177653201E-3</v>
      </c>
      <c r="L110" s="10"/>
      <c r="M110" s="10">
        <v>0</v>
      </c>
      <c r="N110" s="10"/>
      <c r="O110" s="10">
        <v>1672668276</v>
      </c>
      <c r="P110" s="10"/>
      <c r="Q110" s="10">
        <v>0</v>
      </c>
      <c r="R110" s="10"/>
      <c r="S110" s="10">
        <f t="shared" si="6"/>
        <v>1672668276</v>
      </c>
      <c r="T110" s="10"/>
      <c r="U110" s="8">
        <f t="shared" si="7"/>
        <v>1.8827705425626827E-3</v>
      </c>
    </row>
    <row r="111" spans="1:21">
      <c r="A111" s="1" t="s">
        <v>58</v>
      </c>
      <c r="C111" s="10">
        <v>0</v>
      </c>
      <c r="D111" s="10"/>
      <c r="E111" s="10">
        <v>-12312186372</v>
      </c>
      <c r="F111" s="10"/>
      <c r="G111" s="10">
        <v>0</v>
      </c>
      <c r="H111" s="10"/>
      <c r="I111" s="10">
        <f t="shared" si="4"/>
        <v>-12312186372</v>
      </c>
      <c r="J111" s="10"/>
      <c r="K111" s="8">
        <f t="shared" si="5"/>
        <v>3.4128202867635897E-2</v>
      </c>
      <c r="L111" s="10"/>
      <c r="M111" s="10">
        <v>0</v>
      </c>
      <c r="N111" s="10"/>
      <c r="O111" s="10">
        <v>-13536064012</v>
      </c>
      <c r="P111" s="10"/>
      <c r="Q111" s="10">
        <v>0</v>
      </c>
      <c r="R111" s="10"/>
      <c r="S111" s="10">
        <f t="shared" si="6"/>
        <v>-13536064012</v>
      </c>
      <c r="T111" s="10"/>
      <c r="U111" s="8">
        <f t="shared" si="7"/>
        <v>-1.5236316100274053E-2</v>
      </c>
    </row>
    <row r="112" spans="1:21">
      <c r="A112" s="1" t="s">
        <v>54</v>
      </c>
      <c r="C112" s="10">
        <v>0</v>
      </c>
      <c r="D112" s="10"/>
      <c r="E112" s="10">
        <v>-5530327016</v>
      </c>
      <c r="F112" s="10"/>
      <c r="G112" s="10">
        <v>0</v>
      </c>
      <c r="H112" s="10"/>
      <c r="I112" s="10">
        <f t="shared" si="4"/>
        <v>-5530327016</v>
      </c>
      <c r="J112" s="10"/>
      <c r="K112" s="8">
        <f t="shared" si="5"/>
        <v>1.5329537469936497E-2</v>
      </c>
      <c r="L112" s="10"/>
      <c r="M112" s="10">
        <v>0</v>
      </c>
      <c r="N112" s="10"/>
      <c r="O112" s="10">
        <v>-1115971412</v>
      </c>
      <c r="P112" s="10"/>
      <c r="Q112" s="10">
        <v>0</v>
      </c>
      <c r="R112" s="10"/>
      <c r="S112" s="10">
        <f t="shared" si="6"/>
        <v>-1115971412</v>
      </c>
      <c r="T112" s="10"/>
      <c r="U112" s="8">
        <f t="shared" si="7"/>
        <v>-1.2561475165179035E-3</v>
      </c>
    </row>
    <row r="113" spans="1:21">
      <c r="A113" s="1" t="s">
        <v>42</v>
      </c>
      <c r="C113" s="10">
        <v>0</v>
      </c>
      <c r="D113" s="10"/>
      <c r="E113" s="10">
        <v>11438109468</v>
      </c>
      <c r="F113" s="10"/>
      <c r="G113" s="10">
        <v>0</v>
      </c>
      <c r="H113" s="10"/>
      <c r="I113" s="10">
        <f t="shared" si="4"/>
        <v>11438109468</v>
      </c>
      <c r="J113" s="10"/>
      <c r="K113" s="8">
        <f t="shared" si="5"/>
        <v>-3.1705345301942522E-2</v>
      </c>
      <c r="L113" s="10"/>
      <c r="M113" s="10">
        <v>0</v>
      </c>
      <c r="N113" s="10"/>
      <c r="O113" s="10">
        <v>16899393843</v>
      </c>
      <c r="P113" s="10"/>
      <c r="Q113" s="10">
        <v>0</v>
      </c>
      <c r="R113" s="10"/>
      <c r="S113" s="10">
        <f t="shared" si="6"/>
        <v>16899393843</v>
      </c>
      <c r="T113" s="10"/>
      <c r="U113" s="8">
        <f t="shared" si="7"/>
        <v>1.9022110583010524E-2</v>
      </c>
    </row>
    <row r="114" spans="1:21">
      <c r="A114" s="1" t="s">
        <v>43</v>
      </c>
      <c r="C114" s="10">
        <v>0</v>
      </c>
      <c r="D114" s="10"/>
      <c r="E114" s="10">
        <v>14278422158</v>
      </c>
      <c r="F114" s="10"/>
      <c r="G114" s="10">
        <v>0</v>
      </c>
      <c r="H114" s="10"/>
      <c r="I114" s="10">
        <f t="shared" si="4"/>
        <v>14278422158</v>
      </c>
      <c r="J114" s="10"/>
      <c r="K114" s="8">
        <f t="shared" si="5"/>
        <v>-3.9578420380816146E-2</v>
      </c>
      <c r="L114" s="10"/>
      <c r="M114" s="10">
        <v>0</v>
      </c>
      <c r="N114" s="10"/>
      <c r="O114" s="10">
        <v>35028395458</v>
      </c>
      <c r="P114" s="10"/>
      <c r="Q114" s="10">
        <v>0</v>
      </c>
      <c r="R114" s="10"/>
      <c r="S114" s="10">
        <f t="shared" si="6"/>
        <v>35028395458</v>
      </c>
      <c r="T114" s="10"/>
      <c r="U114" s="8">
        <f t="shared" si="7"/>
        <v>3.9428278797318965E-2</v>
      </c>
    </row>
    <row r="115" spans="1:21">
      <c r="A115" s="1" t="s">
        <v>41</v>
      </c>
      <c r="C115" s="10">
        <v>0</v>
      </c>
      <c r="D115" s="10"/>
      <c r="E115" s="10">
        <v>14042251712</v>
      </c>
      <c r="F115" s="10"/>
      <c r="G115" s="10">
        <v>0</v>
      </c>
      <c r="H115" s="10"/>
      <c r="I115" s="10">
        <f t="shared" si="4"/>
        <v>14042251712</v>
      </c>
      <c r="J115" s="10"/>
      <c r="K115" s="8">
        <f t="shared" si="5"/>
        <v>-3.8923778496028072E-2</v>
      </c>
      <c r="L115" s="10"/>
      <c r="M115" s="10">
        <v>0</v>
      </c>
      <c r="N115" s="10"/>
      <c r="O115" s="10">
        <v>35422593784</v>
      </c>
      <c r="P115" s="10"/>
      <c r="Q115" s="10">
        <v>0</v>
      </c>
      <c r="R115" s="10"/>
      <c r="S115" s="10">
        <f t="shared" si="6"/>
        <v>35422593784</v>
      </c>
      <c r="T115" s="10"/>
      <c r="U115" s="8">
        <f t="shared" si="7"/>
        <v>3.9871991999015581E-2</v>
      </c>
    </row>
    <row r="116" spans="1:21">
      <c r="A116" s="1" t="s">
        <v>93</v>
      </c>
      <c r="C116" s="10">
        <v>0</v>
      </c>
      <c r="D116" s="10"/>
      <c r="E116" s="10">
        <v>-27668702990</v>
      </c>
      <c r="F116" s="10"/>
      <c r="G116" s="10">
        <v>0</v>
      </c>
      <c r="H116" s="10"/>
      <c r="I116" s="10">
        <f t="shared" si="4"/>
        <v>-27668702990</v>
      </c>
      <c r="J116" s="10"/>
      <c r="K116" s="8">
        <f t="shared" si="5"/>
        <v>7.6694997963525302E-2</v>
      </c>
      <c r="L116" s="10"/>
      <c r="M116" s="10">
        <v>0</v>
      </c>
      <c r="N116" s="10"/>
      <c r="O116" s="10">
        <v>-18433423890</v>
      </c>
      <c r="P116" s="10"/>
      <c r="Q116" s="10">
        <v>0</v>
      </c>
      <c r="R116" s="10"/>
      <c r="S116" s="10">
        <f t="shared" si="6"/>
        <v>-18433423890</v>
      </c>
      <c r="T116" s="10"/>
      <c r="U116" s="8">
        <f t="shared" si="7"/>
        <v>-2.0748828680877796E-2</v>
      </c>
    </row>
    <row r="117" spans="1:21">
      <c r="A117" s="1" t="s">
        <v>16</v>
      </c>
      <c r="C117" s="10">
        <v>0</v>
      </c>
      <c r="D117" s="10"/>
      <c r="E117" s="10">
        <v>-18961526891</v>
      </c>
      <c r="F117" s="10"/>
      <c r="G117" s="10">
        <v>0</v>
      </c>
      <c r="H117" s="10"/>
      <c r="I117" s="10">
        <f t="shared" si="4"/>
        <v>-18961526891</v>
      </c>
      <c r="J117" s="10"/>
      <c r="K117" s="8">
        <f t="shared" si="5"/>
        <v>5.2559538725619727E-2</v>
      </c>
      <c r="L117" s="10"/>
      <c r="M117" s="10">
        <v>0</v>
      </c>
      <c r="N117" s="10"/>
      <c r="O117" s="10">
        <v>-8970305712</v>
      </c>
      <c r="P117" s="10"/>
      <c r="Q117" s="10">
        <v>0</v>
      </c>
      <c r="R117" s="10"/>
      <c r="S117" s="10">
        <f t="shared" si="6"/>
        <v>-8970305712</v>
      </c>
      <c r="T117" s="10"/>
      <c r="U117" s="8">
        <f t="shared" si="7"/>
        <v>-1.0097057255562711E-2</v>
      </c>
    </row>
    <row r="118" spans="1:21">
      <c r="A118" s="1" t="s">
        <v>18</v>
      </c>
      <c r="C118" s="10">
        <v>0</v>
      </c>
      <c r="D118" s="10"/>
      <c r="E118" s="10">
        <v>-5397775397</v>
      </c>
      <c r="F118" s="10"/>
      <c r="G118" s="10">
        <v>0</v>
      </c>
      <c r="H118" s="10"/>
      <c r="I118" s="10">
        <f t="shared" si="4"/>
        <v>-5397775397</v>
      </c>
      <c r="J118" s="10"/>
      <c r="K118" s="8">
        <f t="shared" si="5"/>
        <v>1.4962117061652768E-2</v>
      </c>
      <c r="L118" s="10"/>
      <c r="M118" s="10">
        <v>0</v>
      </c>
      <c r="N118" s="10"/>
      <c r="O118" s="10">
        <v>-4946254015</v>
      </c>
      <c r="P118" s="10"/>
      <c r="Q118" s="10">
        <v>0</v>
      </c>
      <c r="R118" s="10"/>
      <c r="S118" s="10">
        <f t="shared" si="6"/>
        <v>-4946254015</v>
      </c>
      <c r="T118" s="10"/>
      <c r="U118" s="8">
        <f t="shared" si="7"/>
        <v>-5.5675482635113944E-3</v>
      </c>
    </row>
    <row r="119" spans="1:21">
      <c r="A119" s="1" t="s">
        <v>60</v>
      </c>
      <c r="C119" s="10">
        <v>0</v>
      </c>
      <c r="D119" s="10"/>
      <c r="E119" s="10">
        <v>-27695855553</v>
      </c>
      <c r="F119" s="10"/>
      <c r="G119" s="10">
        <v>0</v>
      </c>
      <c r="H119" s="10"/>
      <c r="I119" s="10">
        <f t="shared" si="4"/>
        <v>-27695855553</v>
      </c>
      <c r="J119" s="10"/>
      <c r="K119" s="8">
        <f t="shared" si="5"/>
        <v>7.6770262270809311E-2</v>
      </c>
      <c r="L119" s="10"/>
      <c r="M119" s="10">
        <v>0</v>
      </c>
      <c r="N119" s="10"/>
      <c r="O119" s="10">
        <v>3060487118</v>
      </c>
      <c r="P119" s="10"/>
      <c r="Q119" s="10">
        <v>0</v>
      </c>
      <c r="R119" s="10"/>
      <c r="S119" s="10">
        <f t="shared" si="6"/>
        <v>3060487118</v>
      </c>
      <c r="T119" s="10"/>
      <c r="U119" s="8">
        <f t="shared" si="7"/>
        <v>3.4449119854431682E-3</v>
      </c>
    </row>
    <row r="120" spans="1:21">
      <c r="A120" s="1" t="s">
        <v>40</v>
      </c>
      <c r="C120" s="10">
        <v>0</v>
      </c>
      <c r="D120" s="10"/>
      <c r="E120" s="10">
        <v>-2570048430</v>
      </c>
      <c r="F120" s="10"/>
      <c r="G120" s="10">
        <v>0</v>
      </c>
      <c r="H120" s="10"/>
      <c r="I120" s="10">
        <f t="shared" si="4"/>
        <v>-2570048430</v>
      </c>
      <c r="J120" s="10"/>
      <c r="K120" s="8">
        <f t="shared" si="5"/>
        <v>7.1239284030137117E-3</v>
      </c>
      <c r="L120" s="10"/>
      <c r="M120" s="10">
        <v>0</v>
      </c>
      <c r="N120" s="10"/>
      <c r="O120" s="10">
        <v>-30174407508</v>
      </c>
      <c r="P120" s="10"/>
      <c r="Q120" s="10">
        <v>0</v>
      </c>
      <c r="R120" s="10"/>
      <c r="S120" s="10">
        <f t="shared" si="6"/>
        <v>-30174407508</v>
      </c>
      <c r="T120" s="10"/>
      <c r="U120" s="8">
        <f t="shared" si="7"/>
        <v>-3.3964586051218111E-2</v>
      </c>
    </row>
    <row r="121" spans="1:21">
      <c r="A121" s="1" t="s">
        <v>57</v>
      </c>
      <c r="C121" s="10">
        <v>0</v>
      </c>
      <c r="D121" s="10"/>
      <c r="E121" s="10">
        <v>-9506891951</v>
      </c>
      <c r="F121" s="10"/>
      <c r="G121" s="10">
        <v>0</v>
      </c>
      <c r="H121" s="10"/>
      <c r="I121" s="10">
        <f t="shared" si="4"/>
        <v>-9506891951</v>
      </c>
      <c r="J121" s="10"/>
      <c r="K121" s="8">
        <f t="shared" si="5"/>
        <v>2.6352195080662871E-2</v>
      </c>
      <c r="L121" s="10"/>
      <c r="M121" s="10">
        <v>0</v>
      </c>
      <c r="N121" s="10"/>
      <c r="O121" s="10">
        <v>6104796296</v>
      </c>
      <c r="P121" s="10"/>
      <c r="Q121" s="10">
        <v>0</v>
      </c>
      <c r="R121" s="10"/>
      <c r="S121" s="10">
        <f t="shared" si="6"/>
        <v>6104796296</v>
      </c>
      <c r="T121" s="10"/>
      <c r="U121" s="8">
        <f t="shared" si="7"/>
        <v>6.8716139352753385E-3</v>
      </c>
    </row>
    <row r="122" spans="1:21">
      <c r="A122" s="1" t="s">
        <v>100</v>
      </c>
      <c r="C122" s="10">
        <v>0</v>
      </c>
      <c r="D122" s="10"/>
      <c r="E122" s="10">
        <v>-2181919968</v>
      </c>
      <c r="F122" s="10"/>
      <c r="G122" s="10">
        <v>0</v>
      </c>
      <c r="H122" s="10"/>
      <c r="I122" s="10">
        <f t="shared" si="4"/>
        <v>-2181919968</v>
      </c>
      <c r="J122" s="10"/>
      <c r="K122" s="8">
        <f t="shared" si="5"/>
        <v>6.048073433829404E-3</v>
      </c>
      <c r="L122" s="10"/>
      <c r="M122" s="10">
        <v>0</v>
      </c>
      <c r="N122" s="10"/>
      <c r="O122" s="10">
        <v>12193450181</v>
      </c>
      <c r="P122" s="10"/>
      <c r="Q122" s="10">
        <v>0</v>
      </c>
      <c r="R122" s="10"/>
      <c r="S122" s="10">
        <f t="shared" si="6"/>
        <v>12193450181</v>
      </c>
      <c r="T122" s="10"/>
      <c r="U122" s="8">
        <f t="shared" si="7"/>
        <v>1.3725057826703477E-2</v>
      </c>
    </row>
    <row r="123" spans="1:21">
      <c r="A123" s="1" t="s">
        <v>34</v>
      </c>
      <c r="C123" s="10">
        <v>0</v>
      </c>
      <c r="D123" s="10"/>
      <c r="E123" s="10">
        <v>-4455928231</v>
      </c>
      <c r="F123" s="10"/>
      <c r="G123" s="10">
        <v>0</v>
      </c>
      <c r="H123" s="10"/>
      <c r="I123" s="10">
        <f t="shared" si="4"/>
        <v>-4455928231</v>
      </c>
      <c r="J123" s="10"/>
      <c r="K123" s="8">
        <f t="shared" si="5"/>
        <v>1.2351406812443431E-2</v>
      </c>
      <c r="L123" s="10"/>
      <c r="M123" s="10">
        <v>0</v>
      </c>
      <c r="N123" s="10"/>
      <c r="O123" s="10">
        <v>-15072642094</v>
      </c>
      <c r="P123" s="10"/>
      <c r="Q123" s="10">
        <v>0</v>
      </c>
      <c r="R123" s="10"/>
      <c r="S123" s="10">
        <f t="shared" si="6"/>
        <v>-15072642094</v>
      </c>
      <c r="T123" s="10"/>
      <c r="U123" s="8">
        <f t="shared" si="7"/>
        <v>-1.6965902289387061E-2</v>
      </c>
    </row>
    <row r="124" spans="1:21">
      <c r="A124" s="1" t="s">
        <v>22</v>
      </c>
      <c r="C124" s="10">
        <v>0</v>
      </c>
      <c r="D124" s="10"/>
      <c r="E124" s="10">
        <v>-5530464571</v>
      </c>
      <c r="F124" s="10"/>
      <c r="G124" s="10">
        <v>0</v>
      </c>
      <c r="H124" s="10"/>
      <c r="I124" s="10">
        <f t="shared" si="4"/>
        <v>-5530464571</v>
      </c>
      <c r="J124" s="10"/>
      <c r="K124" s="8">
        <f t="shared" si="5"/>
        <v>1.53299187592383E-2</v>
      </c>
      <c r="L124" s="10"/>
      <c r="M124" s="10">
        <v>0</v>
      </c>
      <c r="N124" s="10"/>
      <c r="O124" s="10">
        <v>36177270979</v>
      </c>
      <c r="P124" s="10"/>
      <c r="Q124" s="10">
        <v>0</v>
      </c>
      <c r="R124" s="10"/>
      <c r="S124" s="10">
        <f t="shared" si="6"/>
        <v>36177270979</v>
      </c>
      <c r="T124" s="10"/>
      <c r="U124" s="8">
        <f t="shared" si="7"/>
        <v>4.0721463476580594E-2</v>
      </c>
    </row>
    <row r="125" spans="1:21">
      <c r="A125" s="1" t="s">
        <v>102</v>
      </c>
      <c r="C125" s="10">
        <v>0</v>
      </c>
      <c r="D125" s="10"/>
      <c r="E125" s="10">
        <v>2849882045</v>
      </c>
      <c r="F125" s="10"/>
      <c r="G125" s="10">
        <v>0</v>
      </c>
      <c r="H125" s="10"/>
      <c r="I125" s="10">
        <f t="shared" si="4"/>
        <v>2849882045</v>
      </c>
      <c r="J125" s="10"/>
      <c r="K125" s="8">
        <f t="shared" si="5"/>
        <v>-7.8996004155510412E-3</v>
      </c>
      <c r="L125" s="10"/>
      <c r="M125" s="10">
        <v>0</v>
      </c>
      <c r="N125" s="10"/>
      <c r="O125" s="10">
        <v>33008978486</v>
      </c>
      <c r="P125" s="10"/>
      <c r="Q125" s="10">
        <v>0</v>
      </c>
      <c r="R125" s="10"/>
      <c r="S125" s="10">
        <f t="shared" si="6"/>
        <v>33008978486</v>
      </c>
      <c r="T125" s="10"/>
      <c r="U125" s="8">
        <f t="shared" si="7"/>
        <v>3.7155204785820989E-2</v>
      </c>
    </row>
    <row r="126" spans="1:21">
      <c r="A126" s="1" t="s">
        <v>17</v>
      </c>
      <c r="C126" s="10">
        <v>0</v>
      </c>
      <c r="D126" s="10"/>
      <c r="E126" s="10">
        <v>-10339412121</v>
      </c>
      <c r="F126" s="10"/>
      <c r="G126" s="10">
        <v>0</v>
      </c>
      <c r="H126" s="10"/>
      <c r="I126" s="10">
        <f t="shared" si="4"/>
        <v>-10339412121</v>
      </c>
      <c r="J126" s="10"/>
      <c r="K126" s="8">
        <f t="shared" si="5"/>
        <v>2.865986135493024E-2</v>
      </c>
      <c r="L126" s="10"/>
      <c r="M126" s="10">
        <v>0</v>
      </c>
      <c r="N126" s="10"/>
      <c r="O126" s="10">
        <v>-5887720791</v>
      </c>
      <c r="P126" s="10"/>
      <c r="Q126" s="10">
        <v>0</v>
      </c>
      <c r="R126" s="10"/>
      <c r="S126" s="10">
        <f t="shared" si="6"/>
        <v>-5887720791</v>
      </c>
      <c r="T126" s="10"/>
      <c r="U126" s="8">
        <f t="shared" si="7"/>
        <v>-6.6272717831641695E-3</v>
      </c>
    </row>
    <row r="127" spans="1:21">
      <c r="A127" s="1" t="s">
        <v>97</v>
      </c>
      <c r="C127" s="10">
        <v>0</v>
      </c>
      <c r="D127" s="10"/>
      <c r="E127" s="10">
        <v>2169477033</v>
      </c>
      <c r="F127" s="10"/>
      <c r="G127" s="10">
        <v>0</v>
      </c>
      <c r="H127" s="10"/>
      <c r="I127" s="10">
        <f t="shared" si="4"/>
        <v>2169477033</v>
      </c>
      <c r="J127" s="10"/>
      <c r="K127" s="8">
        <f t="shared" si="5"/>
        <v>-6.0135828082720664E-3</v>
      </c>
      <c r="L127" s="10"/>
      <c r="M127" s="10">
        <v>0</v>
      </c>
      <c r="N127" s="10"/>
      <c r="O127" s="10">
        <v>30171508980</v>
      </c>
      <c r="P127" s="10"/>
      <c r="Q127" s="10">
        <v>0</v>
      </c>
      <c r="R127" s="10"/>
      <c r="S127" s="10">
        <f t="shared" si="6"/>
        <v>30171508980</v>
      </c>
      <c r="T127" s="10"/>
      <c r="U127" s="8">
        <f t="shared" si="7"/>
        <v>3.3961323441880985E-2</v>
      </c>
    </row>
    <row r="128" spans="1:21">
      <c r="A128" s="1" t="s">
        <v>75</v>
      </c>
      <c r="C128" s="10">
        <v>0</v>
      </c>
      <c r="D128" s="10"/>
      <c r="E128" s="10">
        <v>0</v>
      </c>
      <c r="F128" s="10"/>
      <c r="G128" s="10">
        <v>0</v>
      </c>
      <c r="H128" s="10"/>
      <c r="I128" s="10">
        <f t="shared" si="4"/>
        <v>0</v>
      </c>
      <c r="J128" s="10"/>
      <c r="K128" s="8">
        <f t="shared" si="5"/>
        <v>0</v>
      </c>
      <c r="L128" s="10"/>
      <c r="M128" s="10">
        <v>0</v>
      </c>
      <c r="N128" s="10"/>
      <c r="O128" s="10">
        <v>-268553844</v>
      </c>
      <c r="P128" s="10"/>
      <c r="Q128" s="10">
        <v>0</v>
      </c>
      <c r="R128" s="10"/>
      <c r="S128" s="10">
        <f t="shared" si="6"/>
        <v>-268553844</v>
      </c>
      <c r="T128" s="10"/>
      <c r="U128" s="8">
        <f t="shared" si="7"/>
        <v>-3.0228663616692759E-4</v>
      </c>
    </row>
    <row r="129" spans="1:21">
      <c r="A129" s="1" t="s">
        <v>277</v>
      </c>
      <c r="C129" s="10">
        <v>0</v>
      </c>
      <c r="D129" s="10"/>
      <c r="E129" s="10">
        <v>0</v>
      </c>
      <c r="F129" s="10"/>
      <c r="G129" s="10">
        <v>0</v>
      </c>
      <c r="H129" s="10"/>
      <c r="I129" s="10">
        <f t="shared" si="4"/>
        <v>0</v>
      </c>
      <c r="J129" s="10"/>
      <c r="K129" s="8">
        <f t="shared" si="5"/>
        <v>0</v>
      </c>
      <c r="L129" s="10"/>
      <c r="M129" s="10">
        <v>107494</v>
      </c>
      <c r="N129" s="10"/>
      <c r="O129" s="10">
        <v>0</v>
      </c>
      <c r="P129" s="10"/>
      <c r="Q129" s="10">
        <v>0</v>
      </c>
      <c r="R129" s="10"/>
      <c r="S129" s="10">
        <f t="shared" si="6"/>
        <v>107494</v>
      </c>
      <c r="T129" s="10"/>
      <c r="U129" s="8">
        <f t="shared" si="7"/>
        <v>1.2099621879971197E-7</v>
      </c>
    </row>
    <row r="130" spans="1:21" ht="24.75" thickBot="1">
      <c r="C130" s="17">
        <f>SUM(C8:C129)</f>
        <v>66027465612</v>
      </c>
      <c r="D130" s="10"/>
      <c r="E130" s="17">
        <f>SUM(E8:E129)</f>
        <v>-439190166607</v>
      </c>
      <c r="F130" s="10"/>
      <c r="G130" s="17">
        <f>SUM(G8:G129)</f>
        <v>12399890842</v>
      </c>
      <c r="H130" s="10"/>
      <c r="I130" s="17">
        <f>SUM(I8:I129)</f>
        <v>-360762810153</v>
      </c>
      <c r="J130" s="10"/>
      <c r="K130" s="9">
        <f>SUM(K8:K129)</f>
        <v>0.99999999999999989</v>
      </c>
      <c r="L130" s="10"/>
      <c r="M130" s="17">
        <f>SUM(M8:M129)</f>
        <v>380481873840</v>
      </c>
      <c r="N130" s="10"/>
      <c r="O130" s="17">
        <f>SUM(O8:O129)</f>
        <v>701365094614</v>
      </c>
      <c r="P130" s="10"/>
      <c r="Q130" s="17">
        <f>SUM(Q8:Q129)</f>
        <v>-193439040782</v>
      </c>
      <c r="R130" s="10"/>
      <c r="S130" s="17">
        <f>SUM(S8:S129)</f>
        <v>888407927672</v>
      </c>
      <c r="T130" s="10"/>
      <c r="U130" s="9">
        <f>SUM(U8:U129)</f>
        <v>1</v>
      </c>
    </row>
    <row r="131" spans="1:21" ht="24.75" thickTop="1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2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X32"/>
  <sheetViews>
    <sheetView rightToLeft="1" topLeftCell="A16" workbookViewId="0">
      <selection activeCell="O5" sqref="O5"/>
    </sheetView>
  </sheetViews>
  <sheetFormatPr defaultRowHeight="24"/>
  <cols>
    <col min="1" max="1" width="33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4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24" ht="24.75">
      <c r="A3" s="27" t="s">
        <v>169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24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24" ht="24.75">
      <c r="A6" s="25" t="s">
        <v>173</v>
      </c>
      <c r="C6" s="26" t="s">
        <v>171</v>
      </c>
      <c r="D6" s="26" t="s">
        <v>171</v>
      </c>
      <c r="E6" s="26" t="s">
        <v>171</v>
      </c>
      <c r="F6" s="26" t="s">
        <v>171</v>
      </c>
      <c r="G6" s="26" t="s">
        <v>171</v>
      </c>
      <c r="H6" s="26" t="s">
        <v>171</v>
      </c>
      <c r="I6" s="26" t="s">
        <v>171</v>
      </c>
      <c r="K6" s="26" t="s">
        <v>172</v>
      </c>
      <c r="L6" s="26" t="s">
        <v>172</v>
      </c>
      <c r="M6" s="26" t="s">
        <v>172</v>
      </c>
      <c r="N6" s="26" t="s">
        <v>172</v>
      </c>
      <c r="O6" s="26" t="s">
        <v>172</v>
      </c>
      <c r="P6" s="26" t="s">
        <v>172</v>
      </c>
      <c r="Q6" s="26" t="s">
        <v>172</v>
      </c>
    </row>
    <row r="7" spans="1:24" ht="24.75">
      <c r="A7" s="26" t="s">
        <v>173</v>
      </c>
      <c r="C7" s="28" t="s">
        <v>262</v>
      </c>
      <c r="D7" s="18"/>
      <c r="E7" s="28" t="s">
        <v>259</v>
      </c>
      <c r="F7" s="18"/>
      <c r="G7" s="28" t="s">
        <v>260</v>
      </c>
      <c r="H7" s="18"/>
      <c r="I7" s="28" t="s">
        <v>263</v>
      </c>
      <c r="J7" s="18"/>
      <c r="K7" s="28" t="s">
        <v>262</v>
      </c>
      <c r="L7" s="18"/>
      <c r="M7" s="28" t="s">
        <v>259</v>
      </c>
      <c r="N7" s="18"/>
      <c r="O7" s="28" t="s">
        <v>260</v>
      </c>
      <c r="P7" s="18"/>
      <c r="Q7" s="28" t="s">
        <v>263</v>
      </c>
      <c r="R7" s="18"/>
      <c r="S7" s="18"/>
      <c r="T7" s="18"/>
      <c r="U7" s="18"/>
      <c r="V7" s="18"/>
      <c r="W7" s="18"/>
      <c r="X7" s="18"/>
    </row>
    <row r="8" spans="1:24">
      <c r="A8" s="1" t="s">
        <v>143</v>
      </c>
      <c r="C8" s="10">
        <v>130890411</v>
      </c>
      <c r="D8" s="10"/>
      <c r="E8" s="10">
        <v>-2486345750</v>
      </c>
      <c r="F8" s="10"/>
      <c r="G8" s="10">
        <v>2584456250</v>
      </c>
      <c r="H8" s="10"/>
      <c r="I8" s="10">
        <f>C8+E8+G8</f>
        <v>229000911</v>
      </c>
      <c r="J8" s="10"/>
      <c r="K8" s="10">
        <v>7559250338</v>
      </c>
      <c r="L8" s="10"/>
      <c r="M8" s="10">
        <v>0</v>
      </c>
      <c r="N8" s="10"/>
      <c r="O8" s="10">
        <v>2584456250</v>
      </c>
      <c r="P8" s="10"/>
      <c r="Q8" s="10">
        <f>K8+M8+O8</f>
        <v>10143706588</v>
      </c>
      <c r="R8" s="18"/>
      <c r="S8" s="18"/>
      <c r="T8" s="18"/>
      <c r="U8" s="18"/>
      <c r="V8" s="18"/>
      <c r="W8" s="18"/>
      <c r="X8" s="18"/>
    </row>
    <row r="9" spans="1:24">
      <c r="A9" s="1" t="s">
        <v>121</v>
      </c>
      <c r="C9" s="10">
        <v>0</v>
      </c>
      <c r="D9" s="10"/>
      <c r="E9" s="10">
        <v>-10877191523</v>
      </c>
      <c r="F9" s="10"/>
      <c r="G9" s="10">
        <v>11629552009</v>
      </c>
      <c r="H9" s="10"/>
      <c r="I9" s="10">
        <f t="shared" ref="I9:I30" si="0">C9+E9+G9</f>
        <v>752360486</v>
      </c>
      <c r="J9" s="10"/>
      <c r="K9" s="10">
        <v>0</v>
      </c>
      <c r="L9" s="10"/>
      <c r="M9" s="10">
        <v>0</v>
      </c>
      <c r="N9" s="10"/>
      <c r="O9" s="10">
        <v>11629552009</v>
      </c>
      <c r="P9" s="10"/>
      <c r="Q9" s="10">
        <f t="shared" ref="Q9:Q30" si="1">K9+M9+O9</f>
        <v>11629552009</v>
      </c>
      <c r="R9" s="18"/>
      <c r="S9" s="18"/>
      <c r="T9" s="18"/>
      <c r="U9" s="18"/>
      <c r="V9" s="18"/>
      <c r="W9" s="18"/>
      <c r="X9" s="18"/>
    </row>
    <row r="10" spans="1:24">
      <c r="A10" s="1" t="s">
        <v>184</v>
      </c>
      <c r="C10" s="10">
        <v>0</v>
      </c>
      <c r="D10" s="10"/>
      <c r="E10" s="10">
        <v>0</v>
      </c>
      <c r="F10" s="10"/>
      <c r="G10" s="10">
        <v>0</v>
      </c>
      <c r="H10" s="10"/>
      <c r="I10" s="10">
        <f t="shared" si="0"/>
        <v>0</v>
      </c>
      <c r="J10" s="10"/>
      <c r="K10" s="10">
        <v>27019952061</v>
      </c>
      <c r="L10" s="10"/>
      <c r="M10" s="10">
        <v>0</v>
      </c>
      <c r="N10" s="10"/>
      <c r="O10" s="10">
        <v>4016034369</v>
      </c>
      <c r="P10" s="10"/>
      <c r="Q10" s="10">
        <f t="shared" si="1"/>
        <v>31035986430</v>
      </c>
      <c r="R10" s="18"/>
      <c r="S10" s="18"/>
      <c r="T10" s="18"/>
      <c r="U10" s="18"/>
      <c r="V10" s="18"/>
      <c r="W10" s="18"/>
      <c r="X10" s="18"/>
    </row>
    <row r="11" spans="1:24">
      <c r="A11" s="1" t="s">
        <v>131</v>
      </c>
      <c r="C11" s="10">
        <v>0</v>
      </c>
      <c r="D11" s="10"/>
      <c r="E11" s="10">
        <v>1220482667</v>
      </c>
      <c r="F11" s="10"/>
      <c r="G11" s="10">
        <v>0</v>
      </c>
      <c r="H11" s="10"/>
      <c r="I11" s="10">
        <f t="shared" si="0"/>
        <v>1220482667</v>
      </c>
      <c r="J11" s="10"/>
      <c r="K11" s="10">
        <v>0</v>
      </c>
      <c r="L11" s="10"/>
      <c r="M11" s="10">
        <v>7284205142</v>
      </c>
      <c r="N11" s="10"/>
      <c r="O11" s="10">
        <v>7112775294</v>
      </c>
      <c r="P11" s="10"/>
      <c r="Q11" s="10">
        <f t="shared" si="1"/>
        <v>14396980436</v>
      </c>
      <c r="R11" s="18"/>
      <c r="S11" s="18"/>
      <c r="T11" s="18"/>
      <c r="U11" s="18"/>
      <c r="V11" s="18"/>
      <c r="W11" s="18"/>
      <c r="X11" s="18"/>
    </row>
    <row r="12" spans="1:24">
      <c r="A12" s="1" t="s">
        <v>250</v>
      </c>
      <c r="C12" s="10">
        <v>0</v>
      </c>
      <c r="D12" s="10"/>
      <c r="E12" s="10">
        <v>0</v>
      </c>
      <c r="F12" s="10"/>
      <c r="G12" s="10">
        <v>0</v>
      </c>
      <c r="H12" s="10"/>
      <c r="I12" s="10">
        <f t="shared" si="0"/>
        <v>0</v>
      </c>
      <c r="J12" s="10"/>
      <c r="K12" s="10">
        <v>0</v>
      </c>
      <c r="L12" s="10"/>
      <c r="M12" s="10">
        <v>0</v>
      </c>
      <c r="N12" s="10"/>
      <c r="O12" s="10">
        <v>73798036</v>
      </c>
      <c r="P12" s="10"/>
      <c r="Q12" s="10">
        <f t="shared" si="1"/>
        <v>73798036</v>
      </c>
      <c r="R12" s="18"/>
      <c r="S12" s="18"/>
      <c r="T12" s="18"/>
      <c r="U12" s="18"/>
      <c r="V12" s="18"/>
      <c r="W12" s="18"/>
      <c r="X12" s="18"/>
    </row>
    <row r="13" spans="1:24">
      <c r="A13" s="1" t="s">
        <v>251</v>
      </c>
      <c r="C13" s="10">
        <v>0</v>
      </c>
      <c r="D13" s="10"/>
      <c r="E13" s="10">
        <v>0</v>
      </c>
      <c r="F13" s="10"/>
      <c r="G13" s="10">
        <v>0</v>
      </c>
      <c r="H13" s="10"/>
      <c r="I13" s="10">
        <f t="shared" si="0"/>
        <v>0</v>
      </c>
      <c r="J13" s="10"/>
      <c r="K13" s="10">
        <v>0</v>
      </c>
      <c r="L13" s="10"/>
      <c r="M13" s="10">
        <v>0</v>
      </c>
      <c r="N13" s="10"/>
      <c r="O13" s="10">
        <v>1889829185</v>
      </c>
      <c r="P13" s="10"/>
      <c r="Q13" s="10">
        <f t="shared" si="1"/>
        <v>1889829185</v>
      </c>
      <c r="R13" s="18"/>
      <c r="S13" s="18"/>
      <c r="T13" s="18"/>
      <c r="U13" s="18"/>
      <c r="V13" s="18"/>
      <c r="W13" s="18"/>
      <c r="X13" s="18"/>
    </row>
    <row r="14" spans="1:24">
      <c r="A14" s="1" t="s">
        <v>146</v>
      </c>
      <c r="C14" s="10">
        <v>472680787</v>
      </c>
      <c r="D14" s="10"/>
      <c r="E14" s="10">
        <v>332439734</v>
      </c>
      <c r="F14" s="10"/>
      <c r="G14" s="10">
        <v>0</v>
      </c>
      <c r="H14" s="10"/>
      <c r="I14" s="10">
        <f t="shared" si="0"/>
        <v>805120521</v>
      </c>
      <c r="J14" s="10"/>
      <c r="K14" s="10">
        <v>5608724834</v>
      </c>
      <c r="L14" s="10"/>
      <c r="M14" s="10">
        <v>531958171</v>
      </c>
      <c r="N14" s="10"/>
      <c r="O14" s="10">
        <v>955486756</v>
      </c>
      <c r="P14" s="10"/>
      <c r="Q14" s="10">
        <f t="shared" si="1"/>
        <v>7096169761</v>
      </c>
      <c r="R14" s="18"/>
      <c r="S14" s="18"/>
      <c r="T14" s="18"/>
      <c r="U14" s="18"/>
      <c r="V14" s="18"/>
      <c r="W14" s="18"/>
      <c r="X14" s="18"/>
    </row>
    <row r="15" spans="1:24">
      <c r="A15" s="1" t="s">
        <v>252</v>
      </c>
      <c r="C15" s="10">
        <v>0</v>
      </c>
      <c r="D15" s="10"/>
      <c r="E15" s="10">
        <v>0</v>
      </c>
      <c r="F15" s="10"/>
      <c r="G15" s="10">
        <v>0</v>
      </c>
      <c r="H15" s="10"/>
      <c r="I15" s="10">
        <f t="shared" si="0"/>
        <v>0</v>
      </c>
      <c r="J15" s="10"/>
      <c r="K15" s="10">
        <v>0</v>
      </c>
      <c r="L15" s="10"/>
      <c r="M15" s="10">
        <v>0</v>
      </c>
      <c r="N15" s="10"/>
      <c r="O15" s="10">
        <v>3772487305</v>
      </c>
      <c r="P15" s="10"/>
      <c r="Q15" s="10">
        <f t="shared" si="1"/>
        <v>3772487305</v>
      </c>
      <c r="R15" s="18"/>
      <c r="S15" s="18"/>
      <c r="T15" s="18"/>
      <c r="U15" s="18"/>
      <c r="V15" s="18"/>
      <c r="W15" s="18"/>
      <c r="X15" s="18"/>
    </row>
    <row r="16" spans="1:24">
      <c r="A16" s="1" t="s">
        <v>180</v>
      </c>
      <c r="C16" s="10">
        <v>0</v>
      </c>
      <c r="D16" s="10"/>
      <c r="E16" s="10">
        <v>0</v>
      </c>
      <c r="F16" s="10"/>
      <c r="G16" s="10">
        <v>0</v>
      </c>
      <c r="H16" s="10"/>
      <c r="I16" s="10">
        <f t="shared" si="0"/>
        <v>0</v>
      </c>
      <c r="J16" s="10"/>
      <c r="K16" s="10">
        <v>17172098</v>
      </c>
      <c r="L16" s="10"/>
      <c r="M16" s="10">
        <v>0</v>
      </c>
      <c r="N16" s="10"/>
      <c r="O16" s="10">
        <v>20177625</v>
      </c>
      <c r="P16" s="10"/>
      <c r="Q16" s="10">
        <f t="shared" si="1"/>
        <v>37349723</v>
      </c>
      <c r="R16" s="18"/>
      <c r="S16" s="18"/>
      <c r="T16" s="18"/>
      <c r="U16" s="18"/>
      <c r="V16" s="18"/>
      <c r="W16" s="18"/>
      <c r="X16" s="18"/>
    </row>
    <row r="17" spans="1:24">
      <c r="A17" s="1" t="s">
        <v>253</v>
      </c>
      <c r="C17" s="10">
        <v>0</v>
      </c>
      <c r="D17" s="10"/>
      <c r="E17" s="10">
        <v>0</v>
      </c>
      <c r="F17" s="10"/>
      <c r="G17" s="10">
        <v>0</v>
      </c>
      <c r="H17" s="10"/>
      <c r="I17" s="10">
        <f t="shared" si="0"/>
        <v>0</v>
      </c>
      <c r="J17" s="10"/>
      <c r="K17" s="10">
        <v>0</v>
      </c>
      <c r="L17" s="10"/>
      <c r="M17" s="10">
        <v>0</v>
      </c>
      <c r="N17" s="10"/>
      <c r="O17" s="10">
        <v>253355592</v>
      </c>
      <c r="P17" s="10"/>
      <c r="Q17" s="10">
        <f t="shared" si="1"/>
        <v>253355592</v>
      </c>
      <c r="R17" s="18"/>
      <c r="S17" s="18"/>
      <c r="T17" s="18"/>
      <c r="U17" s="18"/>
      <c r="V17" s="18"/>
      <c r="W17" s="18"/>
      <c r="X17" s="18"/>
    </row>
    <row r="18" spans="1:24">
      <c r="A18" s="1" t="s">
        <v>254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f t="shared" si="0"/>
        <v>0</v>
      </c>
      <c r="J18" s="10"/>
      <c r="K18" s="10">
        <v>0</v>
      </c>
      <c r="L18" s="10"/>
      <c r="M18" s="10">
        <v>0</v>
      </c>
      <c r="N18" s="10"/>
      <c r="O18" s="10">
        <v>1403726026</v>
      </c>
      <c r="P18" s="10"/>
      <c r="Q18" s="10">
        <f t="shared" si="1"/>
        <v>1403726026</v>
      </c>
      <c r="R18" s="18"/>
      <c r="S18" s="18"/>
      <c r="T18" s="18"/>
      <c r="U18" s="18"/>
      <c r="V18" s="18"/>
      <c r="W18" s="18"/>
      <c r="X18" s="18"/>
    </row>
    <row r="19" spans="1:24">
      <c r="A19" s="1" t="s">
        <v>178</v>
      </c>
      <c r="C19" s="10">
        <v>0</v>
      </c>
      <c r="D19" s="10"/>
      <c r="E19" s="10">
        <v>0</v>
      </c>
      <c r="F19" s="10"/>
      <c r="G19" s="10">
        <v>0</v>
      </c>
      <c r="H19" s="10"/>
      <c r="I19" s="10">
        <f t="shared" si="0"/>
        <v>0</v>
      </c>
      <c r="J19" s="10"/>
      <c r="K19" s="10">
        <v>9774123288</v>
      </c>
      <c r="L19" s="10"/>
      <c r="M19" s="10">
        <v>0</v>
      </c>
      <c r="N19" s="10"/>
      <c r="O19" s="10">
        <v>-51875000</v>
      </c>
      <c r="P19" s="10"/>
      <c r="Q19" s="10">
        <f t="shared" si="1"/>
        <v>9722248288</v>
      </c>
      <c r="R19" s="18"/>
      <c r="S19" s="18"/>
      <c r="T19" s="18"/>
      <c r="U19" s="18"/>
      <c r="V19" s="18"/>
      <c r="W19" s="18"/>
      <c r="X19" s="18"/>
    </row>
    <row r="20" spans="1:24">
      <c r="A20" s="1" t="s">
        <v>255</v>
      </c>
      <c r="C20" s="10">
        <v>0</v>
      </c>
      <c r="D20" s="10"/>
      <c r="E20" s="10">
        <v>0</v>
      </c>
      <c r="F20" s="10"/>
      <c r="G20" s="10">
        <v>0</v>
      </c>
      <c r="H20" s="10"/>
      <c r="I20" s="10">
        <f t="shared" si="0"/>
        <v>0</v>
      </c>
      <c r="J20" s="10"/>
      <c r="K20" s="10">
        <v>0</v>
      </c>
      <c r="L20" s="10"/>
      <c r="M20" s="10">
        <v>0</v>
      </c>
      <c r="N20" s="10"/>
      <c r="O20" s="10">
        <v>3498185025</v>
      </c>
      <c r="P20" s="10"/>
      <c r="Q20" s="10">
        <f t="shared" si="1"/>
        <v>3498185025</v>
      </c>
      <c r="R20" s="18"/>
      <c r="S20" s="18"/>
      <c r="T20" s="18"/>
      <c r="U20" s="18"/>
      <c r="V20" s="18"/>
      <c r="W20" s="18"/>
      <c r="X20" s="18"/>
    </row>
    <row r="21" spans="1:24">
      <c r="A21" s="1" t="s">
        <v>182</v>
      </c>
      <c r="C21" s="10">
        <v>0</v>
      </c>
      <c r="D21" s="10"/>
      <c r="E21" s="10">
        <v>0</v>
      </c>
      <c r="F21" s="10"/>
      <c r="G21" s="10">
        <v>0</v>
      </c>
      <c r="H21" s="10"/>
      <c r="I21" s="10">
        <f t="shared" si="0"/>
        <v>0</v>
      </c>
      <c r="J21" s="10"/>
      <c r="K21" s="10">
        <v>19422886271</v>
      </c>
      <c r="L21" s="10"/>
      <c r="M21" s="10">
        <v>0</v>
      </c>
      <c r="N21" s="10"/>
      <c r="O21" s="10">
        <v>1751720112</v>
      </c>
      <c r="P21" s="10"/>
      <c r="Q21" s="10">
        <f t="shared" si="1"/>
        <v>21174606383</v>
      </c>
      <c r="R21" s="18"/>
      <c r="S21" s="18"/>
      <c r="T21" s="18"/>
      <c r="U21" s="18"/>
      <c r="V21" s="18"/>
      <c r="W21" s="18"/>
      <c r="X21" s="18"/>
    </row>
    <row r="22" spans="1:24">
      <c r="A22" s="1" t="s">
        <v>140</v>
      </c>
      <c r="C22" s="10">
        <v>0</v>
      </c>
      <c r="D22" s="10"/>
      <c r="E22" s="10">
        <v>785374745</v>
      </c>
      <c r="F22" s="10"/>
      <c r="G22" s="10">
        <v>0</v>
      </c>
      <c r="H22" s="10"/>
      <c r="I22" s="10">
        <f t="shared" si="0"/>
        <v>785374745</v>
      </c>
      <c r="J22" s="10"/>
      <c r="K22" s="10">
        <v>0</v>
      </c>
      <c r="L22" s="10"/>
      <c r="M22" s="10">
        <v>4687303859</v>
      </c>
      <c r="N22" s="10"/>
      <c r="O22" s="10">
        <v>23071587975</v>
      </c>
      <c r="P22" s="10"/>
      <c r="Q22" s="10">
        <f t="shared" si="1"/>
        <v>27758891834</v>
      </c>
      <c r="R22" s="18"/>
      <c r="S22" s="18"/>
      <c r="T22" s="18"/>
      <c r="U22" s="18"/>
      <c r="V22" s="18"/>
      <c r="W22" s="18"/>
      <c r="X22" s="18"/>
    </row>
    <row r="23" spans="1:24">
      <c r="A23" s="1" t="s">
        <v>256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f t="shared" si="0"/>
        <v>0</v>
      </c>
      <c r="J23" s="10"/>
      <c r="K23" s="10">
        <v>0</v>
      </c>
      <c r="L23" s="10"/>
      <c r="M23" s="10">
        <v>0</v>
      </c>
      <c r="N23" s="10"/>
      <c r="O23" s="10">
        <v>27485498784</v>
      </c>
      <c r="P23" s="10"/>
      <c r="Q23" s="10">
        <f t="shared" si="1"/>
        <v>27485498784</v>
      </c>
      <c r="R23" s="18"/>
      <c r="S23" s="18"/>
      <c r="T23" s="18"/>
      <c r="U23" s="18"/>
      <c r="V23" s="18"/>
      <c r="W23" s="18"/>
      <c r="X23" s="18"/>
    </row>
    <row r="24" spans="1:24">
      <c r="A24" s="1" t="s">
        <v>257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f t="shared" si="0"/>
        <v>0</v>
      </c>
      <c r="J24" s="10"/>
      <c r="K24" s="10">
        <v>0</v>
      </c>
      <c r="L24" s="10"/>
      <c r="M24" s="10">
        <v>0</v>
      </c>
      <c r="N24" s="10"/>
      <c r="O24" s="10">
        <v>1168725219</v>
      </c>
      <c r="P24" s="10"/>
      <c r="Q24" s="10">
        <f t="shared" si="1"/>
        <v>1168725219</v>
      </c>
      <c r="R24" s="18"/>
      <c r="S24" s="18"/>
      <c r="T24" s="18"/>
      <c r="U24" s="18"/>
      <c r="V24" s="18"/>
      <c r="W24" s="18"/>
      <c r="X24" s="18"/>
    </row>
    <row r="25" spans="1:24">
      <c r="A25" s="1" t="s">
        <v>151</v>
      </c>
      <c r="C25" s="10">
        <v>3824650348</v>
      </c>
      <c r="D25" s="10"/>
      <c r="E25" s="10">
        <v>78753825</v>
      </c>
      <c r="F25" s="10"/>
      <c r="G25" s="10">
        <v>0</v>
      </c>
      <c r="H25" s="10"/>
      <c r="I25" s="10">
        <f t="shared" si="0"/>
        <v>3903404173</v>
      </c>
      <c r="J25" s="10"/>
      <c r="K25" s="10">
        <v>3824650348</v>
      </c>
      <c r="L25" s="10"/>
      <c r="M25" s="10">
        <v>78753825</v>
      </c>
      <c r="N25" s="10"/>
      <c r="O25" s="10">
        <v>0</v>
      </c>
      <c r="P25" s="10"/>
      <c r="Q25" s="10">
        <f t="shared" si="1"/>
        <v>3903404173</v>
      </c>
      <c r="R25" s="18"/>
      <c r="S25" s="18"/>
      <c r="T25" s="18"/>
      <c r="U25" s="18"/>
      <c r="V25" s="18"/>
      <c r="W25" s="18"/>
      <c r="X25" s="18"/>
    </row>
    <row r="26" spans="1:24">
      <c r="A26" s="1" t="s">
        <v>148</v>
      </c>
      <c r="C26" s="10">
        <v>142562039</v>
      </c>
      <c r="D26" s="10"/>
      <c r="E26" s="10">
        <v>0</v>
      </c>
      <c r="F26" s="10"/>
      <c r="G26" s="10">
        <v>0</v>
      </c>
      <c r="H26" s="10"/>
      <c r="I26" s="10">
        <f t="shared" si="0"/>
        <v>142562039</v>
      </c>
      <c r="J26" s="10"/>
      <c r="K26" s="10">
        <v>1126263498</v>
      </c>
      <c r="L26" s="10"/>
      <c r="M26" s="10">
        <v>-3624993</v>
      </c>
      <c r="N26" s="10"/>
      <c r="O26" s="10">
        <v>0</v>
      </c>
      <c r="P26" s="10"/>
      <c r="Q26" s="10">
        <f t="shared" si="1"/>
        <v>1122638505</v>
      </c>
      <c r="R26" s="18"/>
      <c r="S26" s="18"/>
      <c r="T26" s="18"/>
      <c r="U26" s="18"/>
      <c r="V26" s="18"/>
      <c r="W26" s="18"/>
      <c r="X26" s="18"/>
    </row>
    <row r="27" spans="1:24">
      <c r="A27" s="1" t="s">
        <v>125</v>
      </c>
      <c r="C27" s="10">
        <v>0</v>
      </c>
      <c r="D27" s="10"/>
      <c r="E27" s="10">
        <v>560418805</v>
      </c>
      <c r="F27" s="10"/>
      <c r="G27" s="10">
        <v>0</v>
      </c>
      <c r="H27" s="10"/>
      <c r="I27" s="10">
        <f t="shared" si="0"/>
        <v>560418805</v>
      </c>
      <c r="J27" s="10"/>
      <c r="K27" s="10">
        <v>0</v>
      </c>
      <c r="L27" s="10"/>
      <c r="M27" s="10">
        <v>4313787547</v>
      </c>
      <c r="N27" s="10"/>
      <c r="O27" s="10">
        <v>0</v>
      </c>
      <c r="P27" s="10"/>
      <c r="Q27" s="10">
        <f t="shared" si="1"/>
        <v>4313787547</v>
      </c>
      <c r="R27" s="18"/>
      <c r="S27" s="18"/>
      <c r="T27" s="18"/>
      <c r="U27" s="18"/>
      <c r="V27" s="18"/>
      <c r="W27" s="18"/>
      <c r="X27" s="18"/>
    </row>
    <row r="28" spans="1:24">
      <c r="A28" s="1" t="s">
        <v>128</v>
      </c>
      <c r="C28" s="10">
        <v>0</v>
      </c>
      <c r="D28" s="10"/>
      <c r="E28" s="10">
        <v>1857263310</v>
      </c>
      <c r="F28" s="10"/>
      <c r="G28" s="10">
        <v>0</v>
      </c>
      <c r="H28" s="10"/>
      <c r="I28" s="10">
        <f t="shared" si="0"/>
        <v>1857263310</v>
      </c>
      <c r="J28" s="10"/>
      <c r="K28" s="10">
        <v>0</v>
      </c>
      <c r="L28" s="10"/>
      <c r="M28" s="10">
        <v>14057307278</v>
      </c>
      <c r="N28" s="10"/>
      <c r="O28" s="10">
        <v>0</v>
      </c>
      <c r="P28" s="10"/>
      <c r="Q28" s="10">
        <f t="shared" si="1"/>
        <v>14057307278</v>
      </c>
      <c r="R28" s="18"/>
      <c r="S28" s="18"/>
      <c r="T28" s="18"/>
      <c r="U28" s="18"/>
      <c r="V28" s="18"/>
      <c r="W28" s="18"/>
      <c r="X28" s="18"/>
    </row>
    <row r="29" spans="1:24">
      <c r="A29" s="1" t="s">
        <v>134</v>
      </c>
      <c r="C29" s="10">
        <v>0</v>
      </c>
      <c r="D29" s="10"/>
      <c r="E29" s="10">
        <v>2937067560</v>
      </c>
      <c r="F29" s="10"/>
      <c r="G29" s="10">
        <v>0</v>
      </c>
      <c r="H29" s="10"/>
      <c r="I29" s="10">
        <f t="shared" si="0"/>
        <v>2937067560</v>
      </c>
      <c r="J29" s="10"/>
      <c r="K29" s="10">
        <v>0</v>
      </c>
      <c r="L29" s="10"/>
      <c r="M29" s="10">
        <v>12378778806</v>
      </c>
      <c r="N29" s="10"/>
      <c r="O29" s="10">
        <v>0</v>
      </c>
      <c r="P29" s="10"/>
      <c r="Q29" s="10">
        <f t="shared" si="1"/>
        <v>12378778806</v>
      </c>
      <c r="R29" s="18"/>
      <c r="S29" s="18"/>
      <c r="T29" s="18"/>
      <c r="U29" s="18"/>
      <c r="V29" s="18"/>
      <c r="W29" s="18"/>
      <c r="X29" s="18"/>
    </row>
    <row r="30" spans="1:24">
      <c r="A30" s="1" t="s">
        <v>137</v>
      </c>
      <c r="C30" s="10">
        <v>0</v>
      </c>
      <c r="D30" s="10"/>
      <c r="E30" s="10">
        <v>279546897</v>
      </c>
      <c r="F30" s="10"/>
      <c r="G30" s="10">
        <v>0</v>
      </c>
      <c r="H30" s="10"/>
      <c r="I30" s="10">
        <f t="shared" si="0"/>
        <v>279546897</v>
      </c>
      <c r="J30" s="10"/>
      <c r="K30" s="10">
        <v>0</v>
      </c>
      <c r="L30" s="10"/>
      <c r="M30" s="10">
        <v>1153878967</v>
      </c>
      <c r="N30" s="10"/>
      <c r="O30" s="10">
        <v>0</v>
      </c>
      <c r="P30" s="10"/>
      <c r="Q30" s="10">
        <f t="shared" si="1"/>
        <v>1153878967</v>
      </c>
      <c r="R30" s="18"/>
      <c r="S30" s="18"/>
      <c r="T30" s="18"/>
      <c r="U30" s="18"/>
      <c r="V30" s="18"/>
      <c r="W30" s="18"/>
      <c r="X30" s="18"/>
    </row>
    <row r="31" spans="1:24" ht="24.75" thickBot="1">
      <c r="C31" s="17">
        <f>SUM(C8:C30)</f>
        <v>4570783585</v>
      </c>
      <c r="D31" s="10"/>
      <c r="E31" s="17">
        <f>SUM(E8:E30)</f>
        <v>-5312189730</v>
      </c>
      <c r="F31" s="10"/>
      <c r="G31" s="17">
        <f>SUM(G8:G30)</f>
        <v>14214008259</v>
      </c>
      <c r="H31" s="10"/>
      <c r="I31" s="17">
        <f>SUM(I8:I30)</f>
        <v>13472602114</v>
      </c>
      <c r="J31" s="10"/>
      <c r="K31" s="17">
        <f>SUM(K8:K30)</f>
        <v>74353022736</v>
      </c>
      <c r="L31" s="10"/>
      <c r="M31" s="17">
        <f>SUM(M8:M30)</f>
        <v>44482348602</v>
      </c>
      <c r="N31" s="10"/>
      <c r="O31" s="17">
        <f>SUM(O8:O30)</f>
        <v>90635520562</v>
      </c>
      <c r="P31" s="10"/>
      <c r="Q31" s="17">
        <f>SUM(Q8:Q30)</f>
        <v>209470891900</v>
      </c>
      <c r="R31" s="18"/>
      <c r="S31" s="18"/>
      <c r="T31" s="18"/>
      <c r="U31" s="18"/>
      <c r="V31" s="18"/>
      <c r="W31" s="18"/>
      <c r="X31" s="18"/>
    </row>
    <row r="32" spans="1:24" ht="24.75" thickTop="1">
      <c r="C32" s="15"/>
      <c r="E32" s="15"/>
      <c r="G32" s="15"/>
      <c r="K32" s="15"/>
      <c r="M32" s="15"/>
      <c r="O32" s="1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11" sqref="E11"/>
    </sheetView>
  </sheetViews>
  <sheetFormatPr defaultRowHeight="24"/>
  <cols>
    <col min="1" max="1" width="32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4.75">
      <c r="A3" s="27" t="s">
        <v>169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6" spans="1:11" ht="24.75">
      <c r="A6" s="26" t="s">
        <v>264</v>
      </c>
      <c r="B6" s="26" t="s">
        <v>264</v>
      </c>
      <c r="C6" s="26" t="s">
        <v>264</v>
      </c>
      <c r="E6" s="26" t="s">
        <v>171</v>
      </c>
      <c r="F6" s="26" t="s">
        <v>171</v>
      </c>
      <c r="G6" s="26" t="s">
        <v>171</v>
      </c>
      <c r="I6" s="26" t="s">
        <v>172</v>
      </c>
      <c r="J6" s="26" t="s">
        <v>172</v>
      </c>
      <c r="K6" s="26" t="s">
        <v>172</v>
      </c>
    </row>
    <row r="7" spans="1:11" ht="24.75">
      <c r="A7" s="29" t="s">
        <v>265</v>
      </c>
      <c r="C7" s="29" t="s">
        <v>156</v>
      </c>
      <c r="E7" s="29" t="s">
        <v>266</v>
      </c>
      <c r="G7" s="29" t="s">
        <v>267</v>
      </c>
      <c r="I7" s="29" t="s">
        <v>266</v>
      </c>
      <c r="K7" s="29" t="s">
        <v>267</v>
      </c>
    </row>
    <row r="8" spans="1:11">
      <c r="A8" s="1" t="s">
        <v>162</v>
      </c>
      <c r="C8" s="4" t="s">
        <v>163</v>
      </c>
      <c r="D8" s="4"/>
      <c r="E8" s="5">
        <v>41744</v>
      </c>
      <c r="F8" s="4"/>
      <c r="G8" s="8">
        <f>E8/$E$10</f>
        <v>4.012094461830769E-5</v>
      </c>
      <c r="H8" s="4"/>
      <c r="I8" s="5">
        <v>19812576990</v>
      </c>
      <c r="J8" s="4"/>
      <c r="K8" s="8">
        <f>I8/$I$10</f>
        <v>0.83011666853253052</v>
      </c>
    </row>
    <row r="9" spans="1:11">
      <c r="A9" s="1" t="s">
        <v>166</v>
      </c>
      <c r="C9" s="4" t="s">
        <v>167</v>
      </c>
      <c r="D9" s="4"/>
      <c r="E9" s="5">
        <v>1040412323</v>
      </c>
      <c r="F9" s="4"/>
      <c r="G9" s="8">
        <f>E9/$E$10</f>
        <v>0.99995987905538164</v>
      </c>
      <c r="H9" s="4"/>
      <c r="I9" s="5">
        <v>4054642813</v>
      </c>
      <c r="J9" s="4"/>
      <c r="K9" s="8">
        <f>I9/$I$10</f>
        <v>0.16988333146746945</v>
      </c>
    </row>
    <row r="10" spans="1:11" ht="24.75" thickBot="1">
      <c r="C10" s="4"/>
      <c r="D10" s="4"/>
      <c r="E10" s="7">
        <f>SUM(E8:E9)</f>
        <v>1040454067</v>
      </c>
      <c r="F10" s="4"/>
      <c r="G10" s="9">
        <f>SUM(G8:G9)</f>
        <v>1</v>
      </c>
      <c r="H10" s="4"/>
      <c r="I10" s="7">
        <f>SUM(I8:I9)</f>
        <v>23867219803</v>
      </c>
      <c r="J10" s="4"/>
      <c r="K10" s="9">
        <f>SUM(K8:K9)</f>
        <v>1</v>
      </c>
    </row>
    <row r="11" spans="1:11" ht="24.75" thickTop="1">
      <c r="E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2"/>
  <sheetViews>
    <sheetView rightToLeft="1" workbookViewId="0">
      <selection activeCell="E5" sqref="E5"/>
    </sheetView>
  </sheetViews>
  <sheetFormatPr defaultColWidth="9.28515625" defaultRowHeight="24"/>
  <cols>
    <col min="1" max="1" width="46.28515625" style="1" bestFit="1" customWidth="1"/>
    <col min="2" max="2" width="0.7109375" style="1" customWidth="1"/>
    <col min="3" max="3" width="8.5703125" style="1" bestFit="1" customWidth="1"/>
    <col min="4" max="4" width="1.5703125" style="1" customWidth="1"/>
    <col min="5" max="5" width="20.7109375" style="1" bestFit="1" customWidth="1"/>
    <col min="6" max="16384" width="9.28515625" style="1"/>
  </cols>
  <sheetData>
    <row r="2" spans="1:9" ht="24.75">
      <c r="A2" s="27" t="s">
        <v>0</v>
      </c>
      <c r="B2" s="27"/>
      <c r="C2" s="27"/>
      <c r="D2" s="27"/>
      <c r="E2" s="27"/>
    </row>
    <row r="3" spans="1:9" ht="24.75">
      <c r="A3" s="27" t="s">
        <v>169</v>
      </c>
      <c r="B3" s="27"/>
      <c r="C3" s="27"/>
      <c r="D3" s="27"/>
      <c r="E3" s="27"/>
    </row>
    <row r="4" spans="1:9" ht="24.75">
      <c r="A4" s="27" t="s">
        <v>2</v>
      </c>
      <c r="B4" s="27"/>
      <c r="C4" s="27"/>
      <c r="D4" s="27"/>
      <c r="E4" s="27"/>
      <c r="G4" s="16"/>
      <c r="H4" s="16"/>
      <c r="I4" s="16"/>
    </row>
    <row r="5" spans="1:9" ht="24.75">
      <c r="E5" s="2" t="s">
        <v>279</v>
      </c>
      <c r="G5" s="20"/>
      <c r="H5" s="20"/>
      <c r="I5" s="20"/>
    </row>
    <row r="6" spans="1:9" ht="24.75">
      <c r="A6" s="25" t="s">
        <v>268</v>
      </c>
      <c r="C6" s="26" t="s">
        <v>171</v>
      </c>
      <c r="E6" s="19" t="s">
        <v>278</v>
      </c>
      <c r="G6" s="16"/>
      <c r="H6" s="16"/>
      <c r="I6" s="16"/>
    </row>
    <row r="7" spans="1:9" ht="24.75">
      <c r="A7" s="26" t="s">
        <v>268</v>
      </c>
      <c r="C7" s="26" t="s">
        <v>159</v>
      </c>
      <c r="E7" s="26" t="s">
        <v>159</v>
      </c>
    </row>
    <row r="8" spans="1:9">
      <c r="A8" s="1" t="s">
        <v>269</v>
      </c>
      <c r="C8" s="5">
        <v>0</v>
      </c>
      <c r="D8" s="4"/>
      <c r="E8" s="5">
        <v>11777572829</v>
      </c>
    </row>
    <row r="9" spans="1:9">
      <c r="A9" s="1" t="s">
        <v>270</v>
      </c>
      <c r="C9" s="5">
        <v>0</v>
      </c>
      <c r="D9" s="4"/>
      <c r="E9" s="5">
        <v>3877008</v>
      </c>
    </row>
    <row r="10" spans="1:9">
      <c r="A10" s="1" t="s">
        <v>271</v>
      </c>
      <c r="C10" s="5">
        <v>0</v>
      </c>
      <c r="D10" s="4"/>
      <c r="E10" s="5">
        <v>1949688505</v>
      </c>
    </row>
    <row r="11" spans="1:9" ht="24.75" thickBot="1">
      <c r="C11" s="7">
        <f>SUM(C8:C10)</f>
        <v>0</v>
      </c>
      <c r="D11" s="4"/>
      <c r="E11" s="7">
        <f>SUM(E8:E10)</f>
        <v>13731138342</v>
      </c>
    </row>
    <row r="12" spans="1:9" ht="24.75" thickTop="1"/>
  </sheetData>
  <mergeCells count="7">
    <mergeCell ref="A4:E4"/>
    <mergeCell ref="A3:E3"/>
    <mergeCell ref="A2:E2"/>
    <mergeCell ref="A6:A7"/>
    <mergeCell ref="C7"/>
    <mergeCell ref="C6"/>
    <mergeCell ref="E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19"/>
  <sheetViews>
    <sheetView rightToLeft="1" workbookViewId="0">
      <selection activeCell="I18" sqref="I18"/>
    </sheetView>
  </sheetViews>
  <sheetFormatPr defaultRowHeight="2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21.85546875" style="1" bestFit="1" customWidth="1"/>
    <col min="11" max="11" width="12.42578125" style="1" bestFit="1" customWidth="1"/>
    <col min="12" max="16384" width="9.140625" style="1"/>
  </cols>
  <sheetData>
    <row r="2" spans="1:13" ht="24.75">
      <c r="A2" s="27" t="s">
        <v>0</v>
      </c>
      <c r="B2" s="27"/>
      <c r="C2" s="27"/>
      <c r="D2" s="27"/>
      <c r="E2" s="27"/>
      <c r="F2" s="27"/>
      <c r="G2" s="27"/>
    </row>
    <row r="3" spans="1:13" ht="24.75">
      <c r="A3" s="27" t="s">
        <v>169</v>
      </c>
      <c r="B3" s="27"/>
      <c r="C3" s="27"/>
      <c r="D3" s="27"/>
      <c r="E3" s="27"/>
      <c r="F3" s="27"/>
      <c r="G3" s="27"/>
    </row>
    <row r="4" spans="1:13" ht="24.75">
      <c r="A4" s="27" t="s">
        <v>2</v>
      </c>
      <c r="B4" s="27"/>
      <c r="C4" s="27"/>
      <c r="D4" s="27"/>
      <c r="E4" s="27"/>
      <c r="F4" s="27"/>
      <c r="G4" s="27"/>
    </row>
    <row r="6" spans="1:13" ht="24.75">
      <c r="A6" s="26" t="s">
        <v>173</v>
      </c>
      <c r="C6" s="26" t="s">
        <v>159</v>
      </c>
      <c r="E6" s="26" t="s">
        <v>261</v>
      </c>
      <c r="G6" s="26" t="s">
        <v>13</v>
      </c>
      <c r="J6" s="21"/>
      <c r="K6" s="16"/>
      <c r="L6" s="16"/>
      <c r="M6" s="16"/>
    </row>
    <row r="7" spans="1:13">
      <c r="A7" s="1" t="s">
        <v>272</v>
      </c>
      <c r="C7" s="10">
        <f>'سرمایه‌گذاری در سهام'!I130</f>
        <v>-360762810153</v>
      </c>
      <c r="D7" s="4"/>
      <c r="E7" s="8">
        <f>C7/$C$10</f>
        <v>1.0419149934823451</v>
      </c>
      <c r="F7" s="4"/>
      <c r="G7" s="8">
        <v>-2.5934018235516148E-2</v>
      </c>
      <c r="J7" s="21"/>
      <c r="K7" s="21"/>
      <c r="L7" s="16"/>
      <c r="M7" s="16"/>
    </row>
    <row r="8" spans="1:13">
      <c r="A8" s="1" t="s">
        <v>273</v>
      </c>
      <c r="C8" s="10">
        <f>'سرمایه‌گذاری در اوراق بهادار'!I31</f>
        <v>13472602114</v>
      </c>
      <c r="D8" s="4"/>
      <c r="E8" s="8">
        <f t="shared" ref="E8:E9" si="0">C8/$C$10</f>
        <v>-3.8910069854055353E-2</v>
      </c>
      <c r="F8" s="4"/>
      <c r="G8" s="8">
        <v>9.6849979840258184E-4</v>
      </c>
      <c r="J8" s="21"/>
      <c r="K8" s="21"/>
      <c r="L8" s="16"/>
      <c r="M8" s="16"/>
    </row>
    <row r="9" spans="1:13">
      <c r="A9" s="1" t="s">
        <v>274</v>
      </c>
      <c r="C9" s="10">
        <f>'درآمد سپرده بانکی'!E10</f>
        <v>1040454067</v>
      </c>
      <c r="D9" s="4"/>
      <c r="E9" s="8">
        <f t="shared" si="0"/>
        <v>-3.0049236282898208E-3</v>
      </c>
      <c r="F9" s="4"/>
      <c r="G9" s="8">
        <v>7.4794723811335618E-5</v>
      </c>
      <c r="J9" s="21"/>
      <c r="K9" s="21"/>
      <c r="L9" s="16"/>
      <c r="M9" s="16"/>
    </row>
    <row r="10" spans="1:13" ht="24.75" thickBot="1">
      <c r="C10" s="17">
        <f>SUM(C7:C9)</f>
        <v>-346249753972</v>
      </c>
      <c r="D10" s="4"/>
      <c r="E10" s="9">
        <f>SUM(E7:E9)</f>
        <v>0.99999999999999978</v>
      </c>
      <c r="F10" s="4"/>
      <c r="G10" s="13">
        <f>SUM(G7:G9)</f>
        <v>-2.489072371330223E-2</v>
      </c>
      <c r="J10" s="21"/>
      <c r="K10" s="16"/>
      <c r="L10" s="16"/>
      <c r="M10" s="16"/>
    </row>
    <row r="11" spans="1:13" ht="24.75" thickTop="1">
      <c r="C11" s="4"/>
      <c r="D11" s="4"/>
      <c r="E11" s="4"/>
      <c r="F11" s="4"/>
      <c r="G11" s="4"/>
      <c r="J11" s="21"/>
      <c r="K11" s="16"/>
      <c r="L11" s="16"/>
      <c r="M11" s="16"/>
    </row>
    <row r="12" spans="1:13">
      <c r="J12" s="22"/>
      <c r="K12" s="16"/>
      <c r="L12" s="16"/>
      <c r="M12" s="16"/>
    </row>
    <row r="13" spans="1:13">
      <c r="J13" s="23"/>
      <c r="K13" s="16"/>
      <c r="L13" s="16"/>
      <c r="M13" s="16"/>
    </row>
    <row r="14" spans="1:13">
      <c r="J14" s="24"/>
      <c r="K14" s="16"/>
      <c r="L14" s="16"/>
      <c r="M14" s="16"/>
    </row>
    <row r="15" spans="1:13">
      <c r="J15" s="16"/>
      <c r="K15" s="16"/>
      <c r="L15" s="16"/>
      <c r="M15" s="16"/>
    </row>
    <row r="16" spans="1:13">
      <c r="J16" s="16"/>
      <c r="K16" s="16"/>
      <c r="L16" s="16"/>
      <c r="M16" s="16"/>
    </row>
    <row r="17" spans="10:13">
      <c r="J17" s="16"/>
      <c r="K17" s="16"/>
      <c r="L17" s="16"/>
      <c r="M17" s="16"/>
    </row>
    <row r="18" spans="10:13">
      <c r="J18" s="16"/>
      <c r="K18" s="16"/>
      <c r="L18" s="16"/>
      <c r="M18" s="16"/>
    </row>
    <row r="19" spans="10:13">
      <c r="J19" s="16"/>
      <c r="K19" s="16"/>
      <c r="L19" s="16"/>
      <c r="M19" s="16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3"/>
  <sheetViews>
    <sheetView rightToLeft="1" topLeftCell="A85" workbookViewId="0">
      <selection activeCell="Y103" sqref="Y103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6.7109375" style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8.57031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24.7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6" spans="1:25" ht="24.75">
      <c r="A6" s="25" t="s">
        <v>3</v>
      </c>
      <c r="C6" s="26" t="s">
        <v>275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5" ht="24.75">
      <c r="A7" s="25" t="s">
        <v>3</v>
      </c>
      <c r="C7" s="25" t="s">
        <v>7</v>
      </c>
      <c r="E7" s="25" t="s">
        <v>8</v>
      </c>
      <c r="G7" s="25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5" t="s">
        <v>7</v>
      </c>
      <c r="S7" s="25" t="s">
        <v>12</v>
      </c>
      <c r="U7" s="25" t="s">
        <v>8</v>
      </c>
      <c r="W7" s="25" t="s">
        <v>9</v>
      </c>
      <c r="Y7" s="25" t="s">
        <v>13</v>
      </c>
    </row>
    <row r="8" spans="1:25" ht="24.75">
      <c r="A8" s="26" t="s">
        <v>3</v>
      </c>
      <c r="C8" s="26" t="s">
        <v>7</v>
      </c>
      <c r="E8" s="26" t="s">
        <v>8</v>
      </c>
      <c r="G8" s="26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26" t="s">
        <v>7</v>
      </c>
      <c r="S8" s="26" t="s">
        <v>12</v>
      </c>
      <c r="U8" s="26" t="s">
        <v>8</v>
      </c>
      <c r="W8" s="26" t="s">
        <v>9</v>
      </c>
      <c r="Y8" s="26" t="s">
        <v>13</v>
      </c>
    </row>
    <row r="9" spans="1:25">
      <c r="A9" s="1" t="s">
        <v>15</v>
      </c>
      <c r="C9" s="10">
        <v>57425722</v>
      </c>
      <c r="D9" s="10"/>
      <c r="E9" s="10">
        <v>71163747931</v>
      </c>
      <c r="F9" s="10"/>
      <c r="G9" s="10">
        <v>128553255724.633</v>
      </c>
      <c r="H9" s="10"/>
      <c r="I9" s="10">
        <v>400000</v>
      </c>
      <c r="J9" s="10"/>
      <c r="K9" s="10">
        <v>783526429</v>
      </c>
      <c r="L9" s="10"/>
      <c r="M9" s="10">
        <v>0</v>
      </c>
      <c r="N9" s="10"/>
      <c r="O9" s="10">
        <v>0</v>
      </c>
      <c r="P9" s="10"/>
      <c r="Q9" s="10">
        <v>57825722</v>
      </c>
      <c r="R9" s="10"/>
      <c r="S9" s="10">
        <v>1770</v>
      </c>
      <c r="T9" s="10"/>
      <c r="U9" s="10">
        <v>71947274360</v>
      </c>
      <c r="V9" s="10"/>
      <c r="W9" s="10">
        <v>101742536348.757</v>
      </c>
      <c r="Y9" s="8">
        <v>7.3139268204427668E-3</v>
      </c>
    </row>
    <row r="10" spans="1:25">
      <c r="A10" s="1" t="s">
        <v>16</v>
      </c>
      <c r="C10" s="10">
        <v>43533115</v>
      </c>
      <c r="D10" s="10"/>
      <c r="E10" s="10">
        <v>121351915295</v>
      </c>
      <c r="F10" s="10"/>
      <c r="G10" s="10">
        <v>113075204919.505</v>
      </c>
      <c r="H10" s="10"/>
      <c r="I10" s="10">
        <v>1600000</v>
      </c>
      <c r="J10" s="10"/>
      <c r="K10" s="10">
        <v>3556497319</v>
      </c>
      <c r="L10" s="10"/>
      <c r="M10" s="10">
        <v>0</v>
      </c>
      <c r="N10" s="10"/>
      <c r="O10" s="10">
        <v>0</v>
      </c>
      <c r="P10" s="10"/>
      <c r="Q10" s="10">
        <v>45133115</v>
      </c>
      <c r="R10" s="10"/>
      <c r="S10" s="10">
        <v>2177</v>
      </c>
      <c r="T10" s="10"/>
      <c r="U10" s="10">
        <v>124908412614</v>
      </c>
      <c r="V10" s="10"/>
      <c r="W10" s="10">
        <v>97670175346.437698</v>
      </c>
      <c r="Y10" s="8">
        <v>7.0211785616880375E-3</v>
      </c>
    </row>
    <row r="11" spans="1:25">
      <c r="A11" s="1" t="s">
        <v>17</v>
      </c>
      <c r="C11" s="10">
        <v>24077083</v>
      </c>
      <c r="D11" s="10"/>
      <c r="E11" s="10">
        <v>29215932274</v>
      </c>
      <c r="F11" s="10"/>
      <c r="G11" s="10">
        <v>52606545934.817703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0</v>
      </c>
      <c r="P11" s="10"/>
      <c r="Q11" s="10">
        <v>24077083</v>
      </c>
      <c r="R11" s="10"/>
      <c r="S11" s="10">
        <v>1766</v>
      </c>
      <c r="T11" s="10"/>
      <c r="U11" s="10">
        <v>29215932274</v>
      </c>
      <c r="V11" s="10"/>
      <c r="W11" s="10">
        <v>42267133812.960899</v>
      </c>
      <c r="Y11" s="8">
        <v>3.0384412922259021E-3</v>
      </c>
    </row>
    <row r="12" spans="1:25">
      <c r="A12" s="1" t="s">
        <v>18</v>
      </c>
      <c r="C12" s="10">
        <v>27150422</v>
      </c>
      <c r="D12" s="10"/>
      <c r="E12" s="10">
        <v>108043764114</v>
      </c>
      <c r="F12" s="10"/>
      <c r="G12" s="10">
        <v>108495285496.18201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0</v>
      </c>
      <c r="P12" s="10"/>
      <c r="Q12" s="10">
        <v>27150422</v>
      </c>
      <c r="R12" s="10"/>
      <c r="S12" s="10">
        <v>3820</v>
      </c>
      <c r="T12" s="10"/>
      <c r="U12" s="10">
        <v>108043764114</v>
      </c>
      <c r="V12" s="10"/>
      <c r="W12" s="10">
        <v>103097510098.362</v>
      </c>
      <c r="Y12" s="8">
        <v>7.4113313004555452E-3</v>
      </c>
    </row>
    <row r="13" spans="1:25">
      <c r="A13" s="1" t="s">
        <v>19</v>
      </c>
      <c r="C13" s="10">
        <v>19494293</v>
      </c>
      <c r="D13" s="10"/>
      <c r="E13" s="10">
        <v>80363803999</v>
      </c>
      <c r="F13" s="10"/>
      <c r="G13" s="10">
        <v>83714264452.727997</v>
      </c>
      <c r="H13" s="10"/>
      <c r="I13" s="10">
        <v>400000</v>
      </c>
      <c r="J13" s="10"/>
      <c r="K13" s="10">
        <v>1629510779</v>
      </c>
      <c r="L13" s="10"/>
      <c r="M13" s="10">
        <v>0</v>
      </c>
      <c r="N13" s="10"/>
      <c r="O13" s="10">
        <v>0</v>
      </c>
      <c r="P13" s="10"/>
      <c r="Q13" s="10">
        <v>19894293</v>
      </c>
      <c r="R13" s="10"/>
      <c r="S13" s="10">
        <v>4222</v>
      </c>
      <c r="T13" s="10"/>
      <c r="U13" s="10">
        <v>81993314778</v>
      </c>
      <c r="V13" s="10"/>
      <c r="W13" s="10">
        <v>83493942500.976303</v>
      </c>
      <c r="Y13" s="8">
        <v>6.002097129848654E-3</v>
      </c>
    </row>
    <row r="14" spans="1:25">
      <c r="A14" s="1" t="s">
        <v>20</v>
      </c>
      <c r="C14" s="10">
        <v>49685301</v>
      </c>
      <c r="D14" s="10"/>
      <c r="E14" s="10">
        <v>254410559428</v>
      </c>
      <c r="F14" s="10"/>
      <c r="G14" s="10">
        <v>326959638298.91101</v>
      </c>
      <c r="H14" s="10"/>
      <c r="I14" s="10">
        <v>0</v>
      </c>
      <c r="J14" s="10"/>
      <c r="K14" s="10">
        <v>0</v>
      </c>
      <c r="L14" s="10"/>
      <c r="M14" s="10">
        <v>0</v>
      </c>
      <c r="N14" s="10"/>
      <c r="O14" s="10">
        <v>0</v>
      </c>
      <c r="P14" s="10"/>
      <c r="Q14" s="10">
        <v>49685301</v>
      </c>
      <c r="R14" s="10"/>
      <c r="S14" s="10">
        <v>6850</v>
      </c>
      <c r="T14" s="10"/>
      <c r="U14" s="10">
        <v>254410559428</v>
      </c>
      <c r="V14" s="10"/>
      <c r="W14" s="10">
        <v>338319263194.492</v>
      </c>
      <c r="Y14" s="8">
        <v>2.4320627554129781E-2</v>
      </c>
    </row>
    <row r="15" spans="1:25">
      <c r="A15" s="1" t="s">
        <v>21</v>
      </c>
      <c r="C15" s="10">
        <v>3572737</v>
      </c>
      <c r="D15" s="10"/>
      <c r="E15" s="10">
        <v>23999125922</v>
      </c>
      <c r="F15" s="10"/>
      <c r="G15" s="10">
        <v>32247431270.838001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0</v>
      </c>
      <c r="P15" s="10"/>
      <c r="Q15" s="10">
        <v>3572737</v>
      </c>
      <c r="R15" s="10"/>
      <c r="S15" s="10">
        <v>9150</v>
      </c>
      <c r="T15" s="10"/>
      <c r="U15" s="10">
        <v>23999125922</v>
      </c>
      <c r="V15" s="10"/>
      <c r="W15" s="10">
        <v>32496034815.877499</v>
      </c>
      <c r="Y15" s="8">
        <v>2.3360300335267987E-3</v>
      </c>
    </row>
    <row r="16" spans="1:25">
      <c r="A16" s="1" t="s">
        <v>22</v>
      </c>
      <c r="C16" s="10">
        <v>4415530</v>
      </c>
      <c r="D16" s="10"/>
      <c r="E16" s="10">
        <v>51815589197</v>
      </c>
      <c r="F16" s="10"/>
      <c r="G16" s="10">
        <v>100031180624.235</v>
      </c>
      <c r="H16" s="10"/>
      <c r="I16" s="10">
        <v>0</v>
      </c>
      <c r="J16" s="10"/>
      <c r="K16" s="10">
        <v>0</v>
      </c>
      <c r="L16" s="10"/>
      <c r="M16" s="10">
        <v>0</v>
      </c>
      <c r="N16" s="10"/>
      <c r="O16" s="10">
        <v>0</v>
      </c>
      <c r="P16" s="10"/>
      <c r="Q16" s="10">
        <v>4415530</v>
      </c>
      <c r="R16" s="10"/>
      <c r="S16" s="10">
        <v>21530</v>
      </c>
      <c r="T16" s="10"/>
      <c r="U16" s="10">
        <v>51815589197</v>
      </c>
      <c r="V16" s="10"/>
      <c r="W16" s="10">
        <v>94500716052.645004</v>
      </c>
      <c r="Y16" s="8">
        <v>6.7933368529290716E-3</v>
      </c>
    </row>
    <row r="17" spans="1:25">
      <c r="A17" s="1" t="s">
        <v>23</v>
      </c>
      <c r="C17" s="10">
        <v>25773520</v>
      </c>
      <c r="D17" s="10"/>
      <c r="E17" s="10">
        <v>109320468365</v>
      </c>
      <c r="F17" s="10"/>
      <c r="G17" s="10">
        <v>143216736638.04001</v>
      </c>
      <c r="H17" s="10"/>
      <c r="I17" s="10">
        <v>0</v>
      </c>
      <c r="J17" s="10"/>
      <c r="K17" s="10">
        <v>0</v>
      </c>
      <c r="L17" s="10"/>
      <c r="M17" s="10">
        <v>0</v>
      </c>
      <c r="N17" s="10"/>
      <c r="O17" s="10">
        <v>0</v>
      </c>
      <c r="P17" s="10"/>
      <c r="Q17" s="10">
        <v>25773520</v>
      </c>
      <c r="R17" s="10"/>
      <c r="S17" s="10">
        <v>5430</v>
      </c>
      <c r="T17" s="10"/>
      <c r="U17" s="10">
        <v>109320468365</v>
      </c>
      <c r="V17" s="10"/>
      <c r="W17" s="10">
        <v>139117509829.07999</v>
      </c>
      <c r="Y17" s="8">
        <v>1.0000687252815367E-2</v>
      </c>
    </row>
    <row r="18" spans="1:25">
      <c r="A18" s="1" t="s">
        <v>24</v>
      </c>
      <c r="C18" s="10">
        <v>14773018</v>
      </c>
      <c r="D18" s="10"/>
      <c r="E18" s="10">
        <v>105749074218</v>
      </c>
      <c r="F18" s="10"/>
      <c r="G18" s="10">
        <v>198293155684.77899</v>
      </c>
      <c r="H18" s="10"/>
      <c r="I18" s="10">
        <v>0</v>
      </c>
      <c r="J18" s="10"/>
      <c r="K18" s="10">
        <v>0</v>
      </c>
      <c r="L18" s="10"/>
      <c r="M18" s="10">
        <v>0</v>
      </c>
      <c r="N18" s="10"/>
      <c r="O18" s="10">
        <v>0</v>
      </c>
      <c r="P18" s="10"/>
      <c r="Q18" s="10">
        <v>14773018</v>
      </c>
      <c r="R18" s="10"/>
      <c r="S18" s="10">
        <v>13503</v>
      </c>
      <c r="T18" s="10"/>
      <c r="U18" s="10">
        <v>105749074218</v>
      </c>
      <c r="V18" s="10"/>
      <c r="W18" s="10">
        <v>198293155684.77899</v>
      </c>
      <c r="Y18" s="8">
        <v>1.4254624287149065E-2</v>
      </c>
    </row>
    <row r="19" spans="1:25">
      <c r="A19" s="1" t="s">
        <v>25</v>
      </c>
      <c r="C19" s="10">
        <v>2232960</v>
      </c>
      <c r="D19" s="10"/>
      <c r="E19" s="10">
        <v>189893777616</v>
      </c>
      <c r="F19" s="10"/>
      <c r="G19" s="10">
        <v>214309513886.39999</v>
      </c>
      <c r="H19" s="10"/>
      <c r="I19" s="10">
        <v>0</v>
      </c>
      <c r="J19" s="10"/>
      <c r="K19" s="10">
        <v>0</v>
      </c>
      <c r="L19" s="10"/>
      <c r="M19" s="10">
        <v>-207017</v>
      </c>
      <c r="N19" s="10"/>
      <c r="O19" s="10">
        <v>17237860466</v>
      </c>
      <c r="P19" s="10"/>
      <c r="Q19" s="10">
        <v>2025943</v>
      </c>
      <c r="R19" s="10"/>
      <c r="S19" s="10">
        <v>83800</v>
      </c>
      <c r="T19" s="10"/>
      <c r="U19" s="10">
        <v>172288786857</v>
      </c>
      <c r="V19" s="10"/>
      <c r="W19" s="10">
        <v>168763867960.76999</v>
      </c>
      <c r="Y19" s="8">
        <v>1.2131863667806206E-2</v>
      </c>
    </row>
    <row r="20" spans="1:25">
      <c r="A20" s="1" t="s">
        <v>26</v>
      </c>
      <c r="C20" s="10">
        <v>980000</v>
      </c>
      <c r="D20" s="10"/>
      <c r="E20" s="10">
        <v>40822932325</v>
      </c>
      <c r="F20" s="10"/>
      <c r="G20" s="10">
        <v>86077572840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v>0</v>
      </c>
      <c r="P20" s="10"/>
      <c r="Q20" s="10">
        <v>980000</v>
      </c>
      <c r="R20" s="10"/>
      <c r="S20" s="10">
        <v>96780</v>
      </c>
      <c r="T20" s="10"/>
      <c r="U20" s="10">
        <v>40822932325</v>
      </c>
      <c r="V20" s="10"/>
      <c r="W20" s="10">
        <v>94280075820</v>
      </c>
      <c r="Y20" s="8">
        <v>6.7774757728624284E-3</v>
      </c>
    </row>
    <row r="21" spans="1:25">
      <c r="A21" s="1" t="s">
        <v>27</v>
      </c>
      <c r="C21" s="10">
        <v>79023120</v>
      </c>
      <c r="D21" s="10"/>
      <c r="E21" s="10">
        <v>120100244591</v>
      </c>
      <c r="F21" s="10"/>
      <c r="G21" s="10">
        <v>211464494117.71201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79023120</v>
      </c>
      <c r="R21" s="10"/>
      <c r="S21" s="10">
        <v>2990</v>
      </c>
      <c r="T21" s="10"/>
      <c r="U21" s="10">
        <v>120100244591</v>
      </c>
      <c r="V21" s="10"/>
      <c r="W21" s="10">
        <v>234873267983.64001</v>
      </c>
      <c r="Y21" s="8">
        <v>1.6884244837597595E-2</v>
      </c>
    </row>
    <row r="22" spans="1:25">
      <c r="A22" s="1" t="s">
        <v>28</v>
      </c>
      <c r="C22" s="10">
        <v>3650414</v>
      </c>
      <c r="D22" s="10"/>
      <c r="E22" s="10">
        <v>301873309990</v>
      </c>
      <c r="F22" s="10"/>
      <c r="G22" s="10">
        <v>635021456422.5</v>
      </c>
      <c r="H22" s="10"/>
      <c r="I22" s="10">
        <v>41875</v>
      </c>
      <c r="J22" s="10"/>
      <c r="K22" s="10">
        <v>7423505072</v>
      </c>
      <c r="L22" s="10"/>
      <c r="M22" s="10">
        <v>0</v>
      </c>
      <c r="N22" s="10"/>
      <c r="O22" s="10">
        <v>0</v>
      </c>
      <c r="P22" s="10"/>
      <c r="Q22" s="10">
        <v>3692289</v>
      </c>
      <c r="R22" s="10"/>
      <c r="S22" s="10">
        <v>164850</v>
      </c>
      <c r="T22" s="10"/>
      <c r="U22" s="10">
        <v>309296815062</v>
      </c>
      <c r="V22" s="10"/>
      <c r="W22" s="10">
        <v>605052232292.18298</v>
      </c>
      <c r="Y22" s="8">
        <v>4.3495158547663122E-2</v>
      </c>
    </row>
    <row r="23" spans="1:25">
      <c r="A23" s="1" t="s">
        <v>29</v>
      </c>
      <c r="C23" s="10">
        <v>18989479</v>
      </c>
      <c r="D23" s="10"/>
      <c r="E23" s="10">
        <v>188070412753</v>
      </c>
      <c r="F23" s="10"/>
      <c r="G23" s="10">
        <v>231614551931.38699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0</v>
      </c>
      <c r="P23" s="10"/>
      <c r="Q23" s="10">
        <v>18989479</v>
      </c>
      <c r="R23" s="10"/>
      <c r="S23" s="10">
        <v>10920</v>
      </c>
      <c r="T23" s="10"/>
      <c r="U23" s="10">
        <v>188070412753</v>
      </c>
      <c r="V23" s="10"/>
      <c r="W23" s="10">
        <v>206131288271.45401</v>
      </c>
      <c r="Y23" s="8">
        <v>1.4818081128360094E-2</v>
      </c>
    </row>
    <row r="24" spans="1:25">
      <c r="A24" s="1" t="s">
        <v>30</v>
      </c>
      <c r="C24" s="10">
        <v>390437</v>
      </c>
      <c r="D24" s="10"/>
      <c r="E24" s="10">
        <v>69052767338</v>
      </c>
      <c r="F24" s="10"/>
      <c r="G24" s="10">
        <v>73547584021.574997</v>
      </c>
      <c r="H24" s="10"/>
      <c r="I24" s="10">
        <v>0</v>
      </c>
      <c r="J24" s="10"/>
      <c r="K24" s="10">
        <v>0</v>
      </c>
      <c r="L24" s="10"/>
      <c r="M24" s="10">
        <v>-70000</v>
      </c>
      <c r="N24" s="10"/>
      <c r="O24" s="10">
        <v>10813276149</v>
      </c>
      <c r="P24" s="10"/>
      <c r="Q24" s="10">
        <v>320437</v>
      </c>
      <c r="R24" s="10"/>
      <c r="S24" s="10">
        <v>130950</v>
      </c>
      <c r="T24" s="10"/>
      <c r="U24" s="10">
        <v>56672553084</v>
      </c>
      <c r="V24" s="10"/>
      <c r="W24" s="10">
        <v>41711555860.357498</v>
      </c>
      <c r="Y24" s="8">
        <v>2.9985026723111812E-3</v>
      </c>
    </row>
    <row r="25" spans="1:25">
      <c r="A25" s="1" t="s">
        <v>31</v>
      </c>
      <c r="C25" s="10">
        <v>600000</v>
      </c>
      <c r="D25" s="10"/>
      <c r="E25" s="10">
        <v>41350200000</v>
      </c>
      <c r="F25" s="10"/>
      <c r="G25" s="10">
        <v>56273170500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0</v>
      </c>
      <c r="P25" s="10"/>
      <c r="Q25" s="10">
        <v>600000</v>
      </c>
      <c r="R25" s="10"/>
      <c r="S25" s="10">
        <v>81500</v>
      </c>
      <c r="T25" s="10"/>
      <c r="U25" s="10">
        <v>41350200000</v>
      </c>
      <c r="V25" s="10"/>
      <c r="W25" s="10">
        <v>48609045000</v>
      </c>
      <c r="Y25" s="8">
        <v>3.4943398375968716E-3</v>
      </c>
    </row>
    <row r="26" spans="1:25">
      <c r="A26" s="1" t="s">
        <v>32</v>
      </c>
      <c r="C26" s="10">
        <v>1871589</v>
      </c>
      <c r="D26" s="10"/>
      <c r="E26" s="10">
        <v>49556406118</v>
      </c>
      <c r="F26" s="10"/>
      <c r="G26" s="10">
        <v>218603232840.375</v>
      </c>
      <c r="H26" s="10"/>
      <c r="I26" s="10">
        <v>0</v>
      </c>
      <c r="J26" s="10"/>
      <c r="K26" s="10">
        <v>0</v>
      </c>
      <c r="L26" s="10"/>
      <c r="M26" s="10">
        <v>-150000</v>
      </c>
      <c r="N26" s="10"/>
      <c r="O26" s="10">
        <v>17742822629</v>
      </c>
      <c r="P26" s="10"/>
      <c r="Q26" s="10">
        <v>1721589</v>
      </c>
      <c r="R26" s="10"/>
      <c r="S26" s="10">
        <v>119080</v>
      </c>
      <c r="T26" s="10"/>
      <c r="U26" s="10">
        <v>45584668246</v>
      </c>
      <c r="V26" s="10"/>
      <c r="W26" s="10">
        <v>203787027552.186</v>
      </c>
      <c r="Y26" s="8">
        <v>1.4649560154104136E-2</v>
      </c>
    </row>
    <row r="27" spans="1:25">
      <c r="A27" s="1" t="s">
        <v>33</v>
      </c>
      <c r="C27" s="10">
        <v>1350037</v>
      </c>
      <c r="D27" s="10"/>
      <c r="E27" s="10">
        <v>65085900432</v>
      </c>
      <c r="F27" s="10"/>
      <c r="G27" s="10">
        <v>63919663849.255501</v>
      </c>
      <c r="H27" s="10"/>
      <c r="I27" s="10">
        <v>0</v>
      </c>
      <c r="J27" s="10"/>
      <c r="K27" s="10">
        <v>0</v>
      </c>
      <c r="L27" s="10"/>
      <c r="M27" s="10">
        <v>0</v>
      </c>
      <c r="N27" s="10"/>
      <c r="O27" s="10">
        <v>0</v>
      </c>
      <c r="P27" s="10"/>
      <c r="Q27" s="10">
        <v>1350037</v>
      </c>
      <c r="R27" s="10"/>
      <c r="S27" s="10">
        <v>44300</v>
      </c>
      <c r="T27" s="10"/>
      <c r="U27" s="10">
        <v>65085900432</v>
      </c>
      <c r="V27" s="10"/>
      <c r="W27" s="10">
        <v>59450789597.355003</v>
      </c>
      <c r="Y27" s="8">
        <v>4.2737161873191969E-3</v>
      </c>
    </row>
    <row r="28" spans="1:25">
      <c r="A28" s="1" t="s">
        <v>34</v>
      </c>
      <c r="C28" s="10">
        <v>1822195</v>
      </c>
      <c r="D28" s="10"/>
      <c r="E28" s="10">
        <v>37762193749</v>
      </c>
      <c r="F28" s="10"/>
      <c r="G28" s="10">
        <v>142644044005.31299</v>
      </c>
      <c r="H28" s="10"/>
      <c r="I28" s="10">
        <v>0</v>
      </c>
      <c r="J28" s="10"/>
      <c r="K28" s="10">
        <v>0</v>
      </c>
      <c r="L28" s="10"/>
      <c r="M28" s="10">
        <v>0</v>
      </c>
      <c r="N28" s="10"/>
      <c r="O28" s="10">
        <v>0</v>
      </c>
      <c r="P28" s="10"/>
      <c r="Q28" s="10">
        <v>1822195</v>
      </c>
      <c r="R28" s="10"/>
      <c r="S28" s="10">
        <v>76290</v>
      </c>
      <c r="T28" s="10"/>
      <c r="U28" s="10">
        <v>37762193749</v>
      </c>
      <c r="V28" s="10"/>
      <c r="W28" s="10">
        <v>138188115773.52802</v>
      </c>
      <c r="Y28" s="8">
        <v>9.9338762575954254E-3</v>
      </c>
    </row>
    <row r="29" spans="1:25">
      <c r="A29" s="1" t="s">
        <v>35</v>
      </c>
      <c r="C29" s="10">
        <v>1750968</v>
      </c>
      <c r="D29" s="10"/>
      <c r="E29" s="10">
        <v>38546182659</v>
      </c>
      <c r="F29" s="10"/>
      <c r="G29" s="10">
        <v>57264086459.160004</v>
      </c>
      <c r="H29" s="10"/>
      <c r="I29" s="10">
        <v>0</v>
      </c>
      <c r="J29" s="10"/>
      <c r="K29" s="10">
        <v>0</v>
      </c>
      <c r="L29" s="10"/>
      <c r="M29" s="10">
        <v>0</v>
      </c>
      <c r="N29" s="10"/>
      <c r="O29" s="10">
        <v>0</v>
      </c>
      <c r="P29" s="10"/>
      <c r="Q29" s="10">
        <v>1750968</v>
      </c>
      <c r="R29" s="10"/>
      <c r="S29" s="10">
        <v>17350</v>
      </c>
      <c r="T29" s="10"/>
      <c r="U29" s="10">
        <v>24748915519</v>
      </c>
      <c r="V29" s="10"/>
      <c r="W29" s="10">
        <v>30198537995.939999</v>
      </c>
      <c r="Y29" s="8">
        <v>2.1708707578269831E-3</v>
      </c>
    </row>
    <row r="30" spans="1:25">
      <c r="A30" s="1" t="s">
        <v>36</v>
      </c>
      <c r="C30" s="10">
        <v>519932</v>
      </c>
      <c r="D30" s="10"/>
      <c r="E30" s="10">
        <v>37860130296</v>
      </c>
      <c r="F30" s="10"/>
      <c r="G30" s="10">
        <v>73003424649.75</v>
      </c>
      <c r="H30" s="10"/>
      <c r="I30" s="10">
        <v>0</v>
      </c>
      <c r="J30" s="10"/>
      <c r="K30" s="10">
        <v>0</v>
      </c>
      <c r="L30" s="10"/>
      <c r="M30" s="10">
        <v>-52642</v>
      </c>
      <c r="N30" s="10"/>
      <c r="O30" s="10">
        <v>7277423580</v>
      </c>
      <c r="P30" s="10"/>
      <c r="Q30" s="10">
        <v>467290</v>
      </c>
      <c r="R30" s="10"/>
      <c r="S30" s="10">
        <v>142850</v>
      </c>
      <c r="T30" s="10"/>
      <c r="U30" s="10">
        <v>34026873291</v>
      </c>
      <c r="V30" s="10"/>
      <c r="W30" s="10">
        <v>66355199859.824997</v>
      </c>
      <c r="Y30" s="8">
        <v>4.7700508887160578E-3</v>
      </c>
    </row>
    <row r="31" spans="1:25">
      <c r="A31" s="1" t="s">
        <v>37</v>
      </c>
      <c r="C31" s="10">
        <v>2661735</v>
      </c>
      <c r="D31" s="10"/>
      <c r="E31" s="10">
        <v>68766287093</v>
      </c>
      <c r="F31" s="10"/>
      <c r="G31" s="10">
        <v>211274929488.487</v>
      </c>
      <c r="H31" s="10"/>
      <c r="I31" s="10">
        <v>0</v>
      </c>
      <c r="J31" s="10"/>
      <c r="K31" s="10">
        <v>0</v>
      </c>
      <c r="L31" s="10"/>
      <c r="M31" s="10">
        <v>0</v>
      </c>
      <c r="N31" s="10"/>
      <c r="O31" s="10">
        <v>0</v>
      </c>
      <c r="P31" s="10"/>
      <c r="Q31" s="10">
        <v>2661735</v>
      </c>
      <c r="R31" s="10"/>
      <c r="S31" s="10">
        <v>79100</v>
      </c>
      <c r="T31" s="10"/>
      <c r="U31" s="10">
        <v>68766287093</v>
      </c>
      <c r="V31" s="10"/>
      <c r="W31" s="10">
        <v>209290506230.92499</v>
      </c>
      <c r="Y31" s="8">
        <v>1.5045186622233321E-2</v>
      </c>
    </row>
    <row r="32" spans="1:25">
      <c r="A32" s="1" t="s">
        <v>38</v>
      </c>
      <c r="C32" s="10">
        <v>5299999</v>
      </c>
      <c r="D32" s="10"/>
      <c r="E32" s="10">
        <v>9284538914</v>
      </c>
      <c r="F32" s="10"/>
      <c r="G32" s="10">
        <v>38565156523.554001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0</v>
      </c>
      <c r="P32" s="10"/>
      <c r="Q32" s="10">
        <v>5299999</v>
      </c>
      <c r="R32" s="10"/>
      <c r="S32" s="10">
        <v>7000</v>
      </c>
      <c r="T32" s="10"/>
      <c r="U32" s="10">
        <v>9284538914</v>
      </c>
      <c r="V32" s="10"/>
      <c r="W32" s="10">
        <v>36879248041.650002</v>
      </c>
      <c r="Y32" s="8">
        <v>2.6511244072487746E-3</v>
      </c>
    </row>
    <row r="33" spans="1:25">
      <c r="A33" s="1" t="s">
        <v>39</v>
      </c>
      <c r="C33" s="10">
        <v>12043627</v>
      </c>
      <c r="D33" s="10"/>
      <c r="E33" s="10">
        <v>43553014113</v>
      </c>
      <c r="F33" s="10"/>
      <c r="G33" s="10">
        <v>55083022096.429398</v>
      </c>
      <c r="H33" s="10"/>
      <c r="I33" s="10">
        <v>0</v>
      </c>
      <c r="J33" s="10"/>
      <c r="K33" s="10">
        <v>0</v>
      </c>
      <c r="L33" s="10"/>
      <c r="M33" s="10">
        <v>0</v>
      </c>
      <c r="N33" s="10"/>
      <c r="O33" s="10">
        <v>0</v>
      </c>
      <c r="P33" s="10"/>
      <c r="Q33" s="10">
        <v>12043627</v>
      </c>
      <c r="R33" s="10"/>
      <c r="S33" s="10">
        <v>4676</v>
      </c>
      <c r="T33" s="10"/>
      <c r="U33" s="10">
        <v>43553014113</v>
      </c>
      <c r="V33" s="10"/>
      <c r="W33" s="10">
        <v>55980919652.8806</v>
      </c>
      <c r="Y33" s="8">
        <v>4.0242789729436224E-3</v>
      </c>
    </row>
    <row r="34" spans="1:25">
      <c r="A34" s="1" t="s">
        <v>40</v>
      </c>
      <c r="C34" s="10">
        <v>4700785</v>
      </c>
      <c r="D34" s="10"/>
      <c r="E34" s="10">
        <v>43642479947</v>
      </c>
      <c r="F34" s="10"/>
      <c r="G34" s="10">
        <v>83596666240.282501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v>0</v>
      </c>
      <c r="P34" s="10"/>
      <c r="Q34" s="10">
        <v>4700785</v>
      </c>
      <c r="R34" s="10"/>
      <c r="S34" s="10">
        <v>17340</v>
      </c>
      <c r="T34" s="10"/>
      <c r="U34" s="10">
        <v>43642479947</v>
      </c>
      <c r="V34" s="10"/>
      <c r="W34" s="10">
        <v>81026617809.195007</v>
      </c>
      <c r="Y34" s="8">
        <v>5.824729502840598E-3</v>
      </c>
    </row>
    <row r="35" spans="1:25">
      <c r="A35" s="1" t="s">
        <v>41</v>
      </c>
      <c r="C35" s="10">
        <v>102200</v>
      </c>
      <c r="D35" s="10"/>
      <c r="E35" s="10">
        <v>125603800000</v>
      </c>
      <c r="F35" s="10"/>
      <c r="G35" s="10">
        <v>146984142072.25</v>
      </c>
      <c r="H35" s="10"/>
      <c r="I35" s="10">
        <v>2100</v>
      </c>
      <c r="J35" s="10"/>
      <c r="K35" s="10">
        <v>3249521519</v>
      </c>
      <c r="L35" s="10"/>
      <c r="M35" s="10">
        <v>0</v>
      </c>
      <c r="N35" s="10"/>
      <c r="O35" s="10">
        <v>0</v>
      </c>
      <c r="P35" s="10"/>
      <c r="Q35" s="10">
        <v>104300</v>
      </c>
      <c r="R35" s="10"/>
      <c r="S35" s="10">
        <v>1577004</v>
      </c>
      <c r="T35" s="10"/>
      <c r="U35" s="10">
        <v>128853321519</v>
      </c>
      <c r="V35" s="10"/>
      <c r="W35" s="10">
        <v>164275915303.5</v>
      </c>
      <c r="Y35" s="8">
        <v>1.1809239930607764E-2</v>
      </c>
    </row>
    <row r="36" spans="1:25">
      <c r="A36" s="1" t="s">
        <v>42</v>
      </c>
      <c r="C36" s="10">
        <v>75000</v>
      </c>
      <c r="D36" s="10"/>
      <c r="E36" s="10">
        <v>101752031250</v>
      </c>
      <c r="F36" s="10"/>
      <c r="G36" s="10">
        <v>107213315625</v>
      </c>
      <c r="H36" s="10"/>
      <c r="I36" s="10">
        <v>0</v>
      </c>
      <c r="J36" s="10"/>
      <c r="K36" s="10">
        <v>0</v>
      </c>
      <c r="L36" s="10"/>
      <c r="M36" s="10">
        <v>0</v>
      </c>
      <c r="N36" s="10"/>
      <c r="O36" s="10">
        <v>0</v>
      </c>
      <c r="P36" s="10"/>
      <c r="Q36" s="10">
        <v>75000</v>
      </c>
      <c r="R36" s="10"/>
      <c r="S36" s="10">
        <v>1583999</v>
      </c>
      <c r="T36" s="10"/>
      <c r="U36" s="10">
        <v>101752031250</v>
      </c>
      <c r="V36" s="10"/>
      <c r="W36" s="10">
        <v>118651425093.75</v>
      </c>
      <c r="Y36" s="8">
        <v>8.5294496424015692E-3</v>
      </c>
    </row>
    <row r="37" spans="1:25">
      <c r="A37" s="1" t="s">
        <v>43</v>
      </c>
      <c r="C37" s="10">
        <v>88400</v>
      </c>
      <c r="D37" s="10"/>
      <c r="E37" s="10">
        <v>106357241428</v>
      </c>
      <c r="F37" s="10"/>
      <c r="G37" s="10">
        <v>127107214728</v>
      </c>
      <c r="H37" s="10"/>
      <c r="I37" s="10">
        <v>26500</v>
      </c>
      <c r="J37" s="10"/>
      <c r="K37" s="10">
        <v>40044191989</v>
      </c>
      <c r="L37" s="10"/>
      <c r="M37" s="10">
        <v>0</v>
      </c>
      <c r="N37" s="10"/>
      <c r="O37" s="10">
        <v>0</v>
      </c>
      <c r="P37" s="10"/>
      <c r="Q37" s="10">
        <v>114900</v>
      </c>
      <c r="R37" s="10"/>
      <c r="S37" s="10">
        <v>1581000</v>
      </c>
      <c r="T37" s="10"/>
      <c r="U37" s="10">
        <v>146401433417</v>
      </c>
      <c r="V37" s="10"/>
      <c r="W37" s="10">
        <v>181429828875</v>
      </c>
      <c r="Y37" s="8">
        <v>1.3042376758611401E-2</v>
      </c>
    </row>
    <row r="38" spans="1:25">
      <c r="A38" s="1" t="s">
        <v>44</v>
      </c>
      <c r="C38" s="10">
        <v>9859186</v>
      </c>
      <c r="D38" s="10"/>
      <c r="E38" s="10">
        <v>81559986388</v>
      </c>
      <c r="F38" s="10"/>
      <c r="G38" s="10">
        <v>123682610902.446</v>
      </c>
      <c r="H38" s="10"/>
      <c r="I38" s="10">
        <v>5164335</v>
      </c>
      <c r="J38" s="10"/>
      <c r="K38" s="10">
        <v>0</v>
      </c>
      <c r="L38" s="10"/>
      <c r="M38" s="10">
        <v>0</v>
      </c>
      <c r="N38" s="10"/>
      <c r="O38" s="10">
        <v>0</v>
      </c>
      <c r="P38" s="10"/>
      <c r="Q38" s="10">
        <v>15023521</v>
      </c>
      <c r="R38" s="10"/>
      <c r="S38" s="10">
        <v>5980</v>
      </c>
      <c r="T38" s="10"/>
      <c r="U38" s="10">
        <v>59289911113</v>
      </c>
      <c r="V38" s="10"/>
      <c r="W38" s="10">
        <v>89306103679.298996</v>
      </c>
      <c r="Y38" s="8">
        <v>6.4199137388346351E-3</v>
      </c>
    </row>
    <row r="39" spans="1:25">
      <c r="A39" s="1" t="s">
        <v>45</v>
      </c>
      <c r="C39" s="10">
        <v>5401970</v>
      </c>
      <c r="D39" s="10"/>
      <c r="E39" s="10">
        <v>46405537399</v>
      </c>
      <c r="F39" s="10"/>
      <c r="G39" s="10">
        <v>68948595095.940002</v>
      </c>
      <c r="H39" s="10"/>
      <c r="I39" s="10">
        <v>0</v>
      </c>
      <c r="J39" s="10"/>
      <c r="K39" s="10">
        <v>0</v>
      </c>
      <c r="L39" s="10"/>
      <c r="M39" s="10">
        <v>-793313</v>
      </c>
      <c r="N39" s="10"/>
      <c r="O39" s="10">
        <v>10117645678</v>
      </c>
      <c r="P39" s="10"/>
      <c r="Q39" s="10">
        <v>4608657</v>
      </c>
      <c r="R39" s="10"/>
      <c r="S39" s="10">
        <v>11810</v>
      </c>
      <c r="T39" s="10"/>
      <c r="U39" s="10">
        <v>39590594684</v>
      </c>
      <c r="V39" s="10"/>
      <c r="W39" s="10">
        <v>54104391146.938499</v>
      </c>
      <c r="Y39" s="8">
        <v>3.8893816855210938E-3</v>
      </c>
    </row>
    <row r="40" spans="1:25">
      <c r="A40" s="1" t="s">
        <v>46</v>
      </c>
      <c r="C40" s="10">
        <v>9337333</v>
      </c>
      <c r="D40" s="10"/>
      <c r="E40" s="10">
        <v>20607491725</v>
      </c>
      <c r="F40" s="10"/>
      <c r="G40" s="10">
        <v>22461897602.132999</v>
      </c>
      <c r="H40" s="10"/>
      <c r="I40" s="10">
        <v>0</v>
      </c>
      <c r="J40" s="10"/>
      <c r="K40" s="10">
        <v>0</v>
      </c>
      <c r="L40" s="10"/>
      <c r="M40" s="10">
        <v>0</v>
      </c>
      <c r="N40" s="10"/>
      <c r="O40" s="10">
        <v>0</v>
      </c>
      <c r="P40" s="10"/>
      <c r="Q40" s="10">
        <v>9337333</v>
      </c>
      <c r="R40" s="10"/>
      <c r="S40" s="10">
        <v>2252</v>
      </c>
      <c r="T40" s="10"/>
      <c r="U40" s="10">
        <v>20607491725</v>
      </c>
      <c r="V40" s="10"/>
      <c r="W40" s="10">
        <v>20902559256.199799</v>
      </c>
      <c r="Y40" s="8">
        <v>1.5026142874575749E-3</v>
      </c>
    </row>
    <row r="41" spans="1:25">
      <c r="A41" s="1" t="s">
        <v>47</v>
      </c>
      <c r="C41" s="10">
        <v>2868525</v>
      </c>
      <c r="D41" s="10"/>
      <c r="E41" s="10">
        <v>68629460625</v>
      </c>
      <c r="F41" s="10"/>
      <c r="G41" s="10">
        <v>72427014816.75</v>
      </c>
      <c r="H41" s="10"/>
      <c r="I41" s="10">
        <v>0</v>
      </c>
      <c r="J41" s="10"/>
      <c r="K41" s="10">
        <v>0</v>
      </c>
      <c r="L41" s="10"/>
      <c r="M41" s="10">
        <v>0</v>
      </c>
      <c r="N41" s="10"/>
      <c r="O41" s="10">
        <v>0</v>
      </c>
      <c r="P41" s="10"/>
      <c r="Q41" s="10">
        <v>2868525</v>
      </c>
      <c r="R41" s="10"/>
      <c r="S41" s="10">
        <v>28910</v>
      </c>
      <c r="T41" s="10"/>
      <c r="U41" s="10">
        <v>68629460625</v>
      </c>
      <c r="V41" s="10"/>
      <c r="W41" s="10">
        <v>82435629856.387497</v>
      </c>
      <c r="Y41" s="8">
        <v>5.9260186132964535E-3</v>
      </c>
    </row>
    <row r="42" spans="1:25">
      <c r="A42" s="1" t="s">
        <v>48</v>
      </c>
      <c r="C42" s="10">
        <v>11423673</v>
      </c>
      <c r="D42" s="10"/>
      <c r="E42" s="10">
        <v>31404974554</v>
      </c>
      <c r="F42" s="10"/>
      <c r="G42" s="10">
        <v>34600824437.795502</v>
      </c>
      <c r="H42" s="10"/>
      <c r="I42" s="10">
        <v>0</v>
      </c>
      <c r="J42" s="10"/>
      <c r="K42" s="10">
        <v>0</v>
      </c>
      <c r="L42" s="10"/>
      <c r="M42" s="10">
        <v>0</v>
      </c>
      <c r="N42" s="10"/>
      <c r="O42" s="10">
        <v>0</v>
      </c>
      <c r="P42" s="10"/>
      <c r="Q42" s="10">
        <v>11423673</v>
      </c>
      <c r="R42" s="10"/>
      <c r="S42" s="10">
        <v>2900</v>
      </c>
      <c r="T42" s="10"/>
      <c r="U42" s="10">
        <v>31404974554</v>
      </c>
      <c r="V42" s="10"/>
      <c r="W42" s="10">
        <v>32931536222.384998</v>
      </c>
      <c r="Y42" s="8">
        <v>2.3673367566703746E-3</v>
      </c>
    </row>
    <row r="43" spans="1:25">
      <c r="A43" s="1" t="s">
        <v>49</v>
      </c>
      <c r="C43" s="10">
        <v>883106</v>
      </c>
      <c r="D43" s="10"/>
      <c r="E43" s="10">
        <v>9479259804</v>
      </c>
      <c r="F43" s="10"/>
      <c r="G43" s="10">
        <v>13597920033.957001</v>
      </c>
      <c r="H43" s="10"/>
      <c r="I43" s="10">
        <v>0</v>
      </c>
      <c r="J43" s="10"/>
      <c r="K43" s="10">
        <v>0</v>
      </c>
      <c r="L43" s="10"/>
      <c r="M43" s="10">
        <v>0</v>
      </c>
      <c r="N43" s="10"/>
      <c r="O43" s="10">
        <v>0</v>
      </c>
      <c r="P43" s="10"/>
      <c r="Q43" s="10">
        <v>883106</v>
      </c>
      <c r="R43" s="10"/>
      <c r="S43" s="10">
        <v>14470</v>
      </c>
      <c r="T43" s="10"/>
      <c r="U43" s="10">
        <v>9479259804</v>
      </c>
      <c r="V43" s="10"/>
      <c r="W43" s="10">
        <v>12702511484.271</v>
      </c>
      <c r="Y43" s="8">
        <v>9.1314058766264435E-4</v>
      </c>
    </row>
    <row r="44" spans="1:25">
      <c r="A44" s="1" t="s">
        <v>50</v>
      </c>
      <c r="C44" s="10">
        <v>27657475</v>
      </c>
      <c r="D44" s="10"/>
      <c r="E44" s="10">
        <v>167088299197</v>
      </c>
      <c r="F44" s="10"/>
      <c r="G44" s="10">
        <v>136199891119.658</v>
      </c>
      <c r="H44" s="10"/>
      <c r="I44" s="10">
        <v>100000</v>
      </c>
      <c r="J44" s="10"/>
      <c r="K44" s="10">
        <v>380352640</v>
      </c>
      <c r="L44" s="10"/>
      <c r="M44" s="10">
        <v>0</v>
      </c>
      <c r="N44" s="10"/>
      <c r="O44" s="10">
        <v>0</v>
      </c>
      <c r="P44" s="10"/>
      <c r="Q44" s="10">
        <v>27757475</v>
      </c>
      <c r="R44" s="10"/>
      <c r="S44" s="10">
        <v>3621</v>
      </c>
      <c r="T44" s="10"/>
      <c r="U44" s="10">
        <v>167468651837</v>
      </c>
      <c r="V44" s="10"/>
      <c r="W44" s="10">
        <v>99911783563.998703</v>
      </c>
      <c r="Y44" s="8">
        <v>7.1823201947916696E-3</v>
      </c>
    </row>
    <row r="45" spans="1:25">
      <c r="A45" s="1" t="s">
        <v>51</v>
      </c>
      <c r="C45" s="10">
        <v>13000000</v>
      </c>
      <c r="D45" s="10"/>
      <c r="E45" s="10">
        <v>75468463200</v>
      </c>
      <c r="F45" s="10"/>
      <c r="G45" s="10">
        <v>112297828500</v>
      </c>
      <c r="H45" s="10"/>
      <c r="I45" s="10">
        <v>0</v>
      </c>
      <c r="J45" s="10"/>
      <c r="K45" s="10">
        <v>0</v>
      </c>
      <c r="L45" s="10"/>
      <c r="M45" s="10">
        <v>-3208600</v>
      </c>
      <c r="N45" s="10"/>
      <c r="O45" s="10">
        <v>26564295041</v>
      </c>
      <c r="P45" s="10"/>
      <c r="Q45" s="10">
        <v>9791400</v>
      </c>
      <c r="R45" s="10"/>
      <c r="S45" s="10">
        <v>7290</v>
      </c>
      <c r="T45" s="10"/>
      <c r="U45" s="10">
        <v>56841685444</v>
      </c>
      <c r="V45" s="10"/>
      <c r="W45" s="10">
        <v>70954599129.300003</v>
      </c>
      <c r="Y45" s="8">
        <v>5.1006861459267369E-3</v>
      </c>
    </row>
    <row r="46" spans="1:25">
      <c r="A46" s="1" t="s">
        <v>52</v>
      </c>
      <c r="C46" s="10">
        <v>2417122</v>
      </c>
      <c r="D46" s="10"/>
      <c r="E46" s="10">
        <v>61566349808</v>
      </c>
      <c r="F46" s="10"/>
      <c r="G46" s="10">
        <v>60741270337.248001</v>
      </c>
      <c r="H46" s="10"/>
      <c r="I46" s="10">
        <v>0</v>
      </c>
      <c r="J46" s="10"/>
      <c r="K46" s="10">
        <v>0</v>
      </c>
      <c r="L46" s="10"/>
      <c r="M46" s="10">
        <v>0</v>
      </c>
      <c r="N46" s="10"/>
      <c r="O46" s="10">
        <v>0</v>
      </c>
      <c r="P46" s="10"/>
      <c r="Q46" s="10">
        <v>2417122</v>
      </c>
      <c r="R46" s="10"/>
      <c r="S46" s="10">
        <v>23710</v>
      </c>
      <c r="T46" s="10"/>
      <c r="U46" s="10">
        <v>61566349808</v>
      </c>
      <c r="V46" s="10"/>
      <c r="W46" s="10">
        <v>56968968342.411003</v>
      </c>
      <c r="Y46" s="8">
        <v>4.095306451416229E-3</v>
      </c>
    </row>
    <row r="47" spans="1:25">
      <c r="A47" s="1" t="s">
        <v>53</v>
      </c>
      <c r="C47" s="10">
        <v>4294801</v>
      </c>
      <c r="D47" s="10"/>
      <c r="E47" s="10">
        <v>36629278030</v>
      </c>
      <c r="F47" s="10"/>
      <c r="G47" s="10">
        <v>54518283347.818497</v>
      </c>
      <c r="H47" s="10"/>
      <c r="I47" s="10">
        <v>0</v>
      </c>
      <c r="J47" s="10"/>
      <c r="K47" s="10">
        <v>0</v>
      </c>
      <c r="L47" s="10"/>
      <c r="M47" s="10">
        <v>0</v>
      </c>
      <c r="N47" s="10"/>
      <c r="O47" s="10">
        <v>0</v>
      </c>
      <c r="P47" s="10"/>
      <c r="Q47" s="10">
        <v>4294801</v>
      </c>
      <c r="R47" s="10"/>
      <c r="S47" s="10">
        <v>12480</v>
      </c>
      <c r="T47" s="10"/>
      <c r="U47" s="10">
        <v>36629278030</v>
      </c>
      <c r="V47" s="10"/>
      <c r="W47" s="10">
        <v>53280201736.944</v>
      </c>
      <c r="Y47" s="8">
        <v>3.8301334964429244E-3</v>
      </c>
    </row>
    <row r="48" spans="1:25">
      <c r="A48" s="1" t="s">
        <v>54</v>
      </c>
      <c r="C48" s="10">
        <v>12474057</v>
      </c>
      <c r="D48" s="10"/>
      <c r="E48" s="10">
        <v>32599155933</v>
      </c>
      <c r="F48" s="10"/>
      <c r="G48" s="10">
        <v>37013511537.137299</v>
      </c>
      <c r="H48" s="10"/>
      <c r="I48" s="10">
        <v>0</v>
      </c>
      <c r="J48" s="10"/>
      <c r="K48" s="10">
        <v>0</v>
      </c>
      <c r="L48" s="10"/>
      <c r="M48" s="10">
        <v>0</v>
      </c>
      <c r="N48" s="10"/>
      <c r="O48" s="10">
        <v>0</v>
      </c>
      <c r="P48" s="10"/>
      <c r="Q48" s="10">
        <v>12474057</v>
      </c>
      <c r="R48" s="10"/>
      <c r="S48" s="10">
        <v>2539</v>
      </c>
      <c r="T48" s="10"/>
      <c r="U48" s="10">
        <v>32599155933</v>
      </c>
      <c r="V48" s="10"/>
      <c r="W48" s="10">
        <v>31483184520.1982</v>
      </c>
      <c r="Y48" s="8">
        <v>2.2632196514731306E-3</v>
      </c>
    </row>
    <row r="49" spans="1:25">
      <c r="A49" s="1" t="s">
        <v>55</v>
      </c>
      <c r="C49" s="10">
        <v>537833</v>
      </c>
      <c r="D49" s="10"/>
      <c r="E49" s="10">
        <v>199260423061</v>
      </c>
      <c r="F49" s="10"/>
      <c r="G49" s="10">
        <v>374243025555</v>
      </c>
      <c r="H49" s="10"/>
      <c r="I49" s="10">
        <v>0</v>
      </c>
      <c r="J49" s="10"/>
      <c r="K49" s="10">
        <v>0</v>
      </c>
      <c r="L49" s="10"/>
      <c r="M49" s="10">
        <v>-39362</v>
      </c>
      <c r="N49" s="10"/>
      <c r="O49" s="10">
        <v>25784844638</v>
      </c>
      <c r="P49" s="10"/>
      <c r="Q49" s="10">
        <v>498471</v>
      </c>
      <c r="R49" s="10"/>
      <c r="S49" s="10">
        <v>620180</v>
      </c>
      <c r="T49" s="10"/>
      <c r="U49" s="10">
        <v>184677292669</v>
      </c>
      <c r="V49" s="10"/>
      <c r="W49" s="10">
        <v>307302351398.55902</v>
      </c>
      <c r="Y49" s="8">
        <v>2.2090926671757848E-2</v>
      </c>
    </row>
    <row r="50" spans="1:25">
      <c r="A50" s="1" t="s">
        <v>56</v>
      </c>
      <c r="C50" s="10">
        <v>8868106</v>
      </c>
      <c r="D50" s="10"/>
      <c r="E50" s="10">
        <v>65854388596</v>
      </c>
      <c r="F50" s="10"/>
      <c r="G50" s="10">
        <v>39272343127.231499</v>
      </c>
      <c r="H50" s="10"/>
      <c r="I50" s="10">
        <v>0</v>
      </c>
      <c r="J50" s="10"/>
      <c r="K50" s="10">
        <v>0</v>
      </c>
      <c r="L50" s="10"/>
      <c r="M50" s="10">
        <v>0</v>
      </c>
      <c r="N50" s="10"/>
      <c r="O50" s="10">
        <v>0</v>
      </c>
      <c r="P50" s="10"/>
      <c r="Q50" s="10">
        <v>8868106</v>
      </c>
      <c r="R50" s="10"/>
      <c r="S50" s="10">
        <v>4204</v>
      </c>
      <c r="T50" s="10"/>
      <c r="U50" s="10">
        <v>65854388596</v>
      </c>
      <c r="V50" s="10"/>
      <c r="W50" s="10">
        <v>37059692594.137199</v>
      </c>
      <c r="Y50" s="8">
        <v>2.6640959558203083E-3</v>
      </c>
    </row>
    <row r="51" spans="1:25">
      <c r="A51" s="1" t="s">
        <v>57</v>
      </c>
      <c r="C51" s="10">
        <v>1590000</v>
      </c>
      <c r="D51" s="10"/>
      <c r="E51" s="10">
        <v>37525099719</v>
      </c>
      <c r="F51" s="10"/>
      <c r="G51" s="10">
        <v>44318327580</v>
      </c>
      <c r="H51" s="10"/>
      <c r="I51" s="10">
        <v>310000</v>
      </c>
      <c r="J51" s="10"/>
      <c r="K51" s="10">
        <v>6928723871</v>
      </c>
      <c r="L51" s="10"/>
      <c r="M51" s="10">
        <v>0</v>
      </c>
      <c r="N51" s="10"/>
      <c r="O51" s="10">
        <v>0</v>
      </c>
      <c r="P51" s="10"/>
      <c r="Q51" s="10">
        <v>1900000</v>
      </c>
      <c r="R51" s="10"/>
      <c r="S51" s="10">
        <v>22100</v>
      </c>
      <c r="T51" s="10"/>
      <c r="U51" s="10">
        <v>44453823590</v>
      </c>
      <c r="V51" s="10"/>
      <c r="W51" s="10">
        <v>41740159500</v>
      </c>
      <c r="Y51" s="8">
        <v>3.0005588912207083E-3</v>
      </c>
    </row>
    <row r="52" spans="1:25">
      <c r="A52" s="1" t="s">
        <v>58</v>
      </c>
      <c r="C52" s="10">
        <v>130023139</v>
      </c>
      <c r="D52" s="10"/>
      <c r="E52" s="10">
        <v>135514109514</v>
      </c>
      <c r="F52" s="10"/>
      <c r="G52" s="10">
        <v>134290231874.545</v>
      </c>
      <c r="H52" s="10"/>
      <c r="I52" s="10">
        <v>32985884</v>
      </c>
      <c r="J52" s="10"/>
      <c r="K52" s="10">
        <v>32769313443</v>
      </c>
      <c r="L52" s="10"/>
      <c r="M52" s="10">
        <v>0</v>
      </c>
      <c r="N52" s="10"/>
      <c r="O52" s="10">
        <v>0</v>
      </c>
      <c r="P52" s="10"/>
      <c r="Q52" s="10">
        <v>163009023</v>
      </c>
      <c r="R52" s="10"/>
      <c r="S52" s="10">
        <v>955</v>
      </c>
      <c r="T52" s="10"/>
      <c r="U52" s="10">
        <v>168283422957</v>
      </c>
      <c r="V52" s="10"/>
      <c r="W52" s="10">
        <v>154747358944.05801</v>
      </c>
      <c r="Y52" s="8">
        <v>1.1124264241791306E-2</v>
      </c>
    </row>
    <row r="53" spans="1:25">
      <c r="A53" s="1" t="s">
        <v>59</v>
      </c>
      <c r="C53" s="10">
        <v>14006000</v>
      </c>
      <c r="D53" s="10"/>
      <c r="E53" s="10">
        <v>44926638049</v>
      </c>
      <c r="F53" s="10"/>
      <c r="G53" s="10">
        <v>69474094857</v>
      </c>
      <c r="H53" s="10"/>
      <c r="I53" s="10">
        <v>0</v>
      </c>
      <c r="J53" s="10"/>
      <c r="K53" s="10">
        <v>0</v>
      </c>
      <c r="L53" s="10"/>
      <c r="M53" s="10">
        <v>0</v>
      </c>
      <c r="N53" s="10"/>
      <c r="O53" s="10">
        <v>0</v>
      </c>
      <c r="P53" s="10"/>
      <c r="Q53" s="10">
        <v>14006000</v>
      </c>
      <c r="R53" s="10"/>
      <c r="S53" s="10">
        <v>4930</v>
      </c>
      <c r="T53" s="10"/>
      <c r="U53" s="10">
        <v>44926638049</v>
      </c>
      <c r="V53" s="10"/>
      <c r="W53" s="10">
        <v>68638734999</v>
      </c>
      <c r="Y53" s="8">
        <v>4.9342065064076112E-3</v>
      </c>
    </row>
    <row r="54" spans="1:25">
      <c r="A54" s="1" t="s">
        <v>60</v>
      </c>
      <c r="C54" s="10">
        <v>43569672</v>
      </c>
      <c r="D54" s="10"/>
      <c r="E54" s="10">
        <v>240159741815</v>
      </c>
      <c r="F54" s="10"/>
      <c r="G54" s="10">
        <v>303173027161.20001</v>
      </c>
      <c r="H54" s="10"/>
      <c r="I54" s="10">
        <v>270000</v>
      </c>
      <c r="J54" s="10"/>
      <c r="K54" s="10">
        <v>1684161445</v>
      </c>
      <c r="L54" s="10"/>
      <c r="M54" s="10">
        <v>0</v>
      </c>
      <c r="N54" s="10"/>
      <c r="O54" s="10">
        <v>0</v>
      </c>
      <c r="P54" s="10"/>
      <c r="Q54" s="10">
        <v>43839672</v>
      </c>
      <c r="R54" s="10"/>
      <c r="S54" s="10">
        <v>6360</v>
      </c>
      <c r="T54" s="10"/>
      <c r="U54" s="10">
        <v>241843903260</v>
      </c>
      <c r="V54" s="10"/>
      <c r="W54" s="10">
        <v>277161333052.17603</v>
      </c>
      <c r="Y54" s="8">
        <v>1.9924190806992263E-2</v>
      </c>
    </row>
    <row r="55" spans="1:25">
      <c r="A55" s="1" t="s">
        <v>61</v>
      </c>
      <c r="C55" s="10">
        <v>35425263</v>
      </c>
      <c r="D55" s="10"/>
      <c r="E55" s="10">
        <v>226998146677</v>
      </c>
      <c r="F55" s="10"/>
      <c r="G55" s="10">
        <v>313056751070.98401</v>
      </c>
      <c r="H55" s="10"/>
      <c r="I55" s="10">
        <v>9868888</v>
      </c>
      <c r="J55" s="10"/>
      <c r="K55" s="10">
        <v>0</v>
      </c>
      <c r="L55" s="10"/>
      <c r="M55" s="10">
        <v>0</v>
      </c>
      <c r="N55" s="10"/>
      <c r="O55" s="10">
        <v>0</v>
      </c>
      <c r="P55" s="10"/>
      <c r="Q55" s="10">
        <v>45294151</v>
      </c>
      <c r="R55" s="10"/>
      <c r="S55" s="10">
        <v>4857</v>
      </c>
      <c r="T55" s="10"/>
      <c r="U55" s="10">
        <v>164443304747</v>
      </c>
      <c r="V55" s="10"/>
      <c r="W55" s="10">
        <v>218684728943.12799</v>
      </c>
      <c r="Y55" s="8">
        <v>1.5720505519498391E-2</v>
      </c>
    </row>
    <row r="56" spans="1:25">
      <c r="A56" s="1" t="s">
        <v>62</v>
      </c>
      <c r="C56" s="10">
        <v>43600000</v>
      </c>
      <c r="D56" s="10"/>
      <c r="E56" s="10">
        <v>284169930610</v>
      </c>
      <c r="F56" s="10"/>
      <c r="G56" s="10">
        <v>197849747700</v>
      </c>
      <c r="H56" s="10"/>
      <c r="I56" s="10">
        <v>0</v>
      </c>
      <c r="J56" s="10"/>
      <c r="K56" s="10">
        <v>0</v>
      </c>
      <c r="L56" s="10"/>
      <c r="M56" s="10">
        <v>0</v>
      </c>
      <c r="N56" s="10"/>
      <c r="O56" s="10">
        <v>0</v>
      </c>
      <c r="P56" s="10"/>
      <c r="Q56" s="10">
        <v>43600000</v>
      </c>
      <c r="R56" s="10"/>
      <c r="S56" s="10">
        <v>3940</v>
      </c>
      <c r="T56" s="10"/>
      <c r="U56" s="10">
        <v>284169930610</v>
      </c>
      <c r="V56" s="10"/>
      <c r="W56" s="10">
        <v>170761885200</v>
      </c>
      <c r="Y56" s="8">
        <v>1.2275494369360757E-2</v>
      </c>
    </row>
    <row r="57" spans="1:25">
      <c r="A57" s="1" t="s">
        <v>63</v>
      </c>
      <c r="C57" s="10">
        <v>15380351</v>
      </c>
      <c r="D57" s="10"/>
      <c r="E57" s="10">
        <v>139987052212</v>
      </c>
      <c r="F57" s="10"/>
      <c r="G57" s="10">
        <v>155028816423.117</v>
      </c>
      <c r="H57" s="10"/>
      <c r="I57" s="10">
        <v>0</v>
      </c>
      <c r="J57" s="10"/>
      <c r="K57" s="10">
        <v>0</v>
      </c>
      <c r="L57" s="10"/>
      <c r="M57" s="10">
        <v>-600000</v>
      </c>
      <c r="N57" s="10"/>
      <c r="O57" s="10">
        <v>6452233012</v>
      </c>
      <c r="P57" s="10"/>
      <c r="Q57" s="10">
        <v>14780351</v>
      </c>
      <c r="R57" s="10"/>
      <c r="S57" s="10">
        <v>11100</v>
      </c>
      <c r="T57" s="10"/>
      <c r="U57" s="10">
        <v>134526043468</v>
      </c>
      <c r="V57" s="10"/>
      <c r="W57" s="10">
        <v>163085727818.20499</v>
      </c>
      <c r="Y57" s="8">
        <v>1.1723681377789546E-2</v>
      </c>
    </row>
    <row r="58" spans="1:25">
      <c r="A58" s="1" t="s">
        <v>64</v>
      </c>
      <c r="C58" s="10">
        <v>13188080</v>
      </c>
      <c r="D58" s="10"/>
      <c r="E58" s="10">
        <v>110351379557</v>
      </c>
      <c r="F58" s="10"/>
      <c r="G58" s="10">
        <v>192842376692.04001</v>
      </c>
      <c r="H58" s="10"/>
      <c r="I58" s="10">
        <v>0</v>
      </c>
      <c r="J58" s="10"/>
      <c r="K58" s="10">
        <v>0</v>
      </c>
      <c r="L58" s="10"/>
      <c r="M58" s="10">
        <v>0</v>
      </c>
      <c r="N58" s="10"/>
      <c r="O58" s="10">
        <v>0</v>
      </c>
      <c r="P58" s="10"/>
      <c r="Q58" s="10">
        <v>13188080</v>
      </c>
      <c r="R58" s="10"/>
      <c r="S58" s="10">
        <v>13800</v>
      </c>
      <c r="T58" s="10"/>
      <c r="U58" s="10">
        <v>110351379557</v>
      </c>
      <c r="V58" s="10"/>
      <c r="W58" s="10">
        <v>180912630751.20001</v>
      </c>
      <c r="Y58" s="8">
        <v>1.3005197134779567E-2</v>
      </c>
    </row>
    <row r="59" spans="1:25">
      <c r="A59" s="1" t="s">
        <v>65</v>
      </c>
      <c r="C59" s="10">
        <v>39666804</v>
      </c>
      <c r="D59" s="10"/>
      <c r="E59" s="10">
        <v>489802958713</v>
      </c>
      <c r="F59" s="10"/>
      <c r="G59" s="10">
        <v>583181332574.59802</v>
      </c>
      <c r="H59" s="10"/>
      <c r="I59" s="10">
        <v>100000</v>
      </c>
      <c r="J59" s="10"/>
      <c r="K59" s="10">
        <v>1455349283</v>
      </c>
      <c r="L59" s="10"/>
      <c r="M59" s="10">
        <v>0</v>
      </c>
      <c r="N59" s="10"/>
      <c r="O59" s="10">
        <v>0</v>
      </c>
      <c r="P59" s="10"/>
      <c r="Q59" s="10">
        <v>39766804</v>
      </c>
      <c r="R59" s="10"/>
      <c r="S59" s="10">
        <v>14590</v>
      </c>
      <c r="T59" s="10"/>
      <c r="U59" s="10">
        <v>491258307996</v>
      </c>
      <c r="V59" s="10"/>
      <c r="W59" s="10">
        <v>576745494221.35803</v>
      </c>
      <c r="Y59" s="8">
        <v>4.146028288793141E-2</v>
      </c>
    </row>
    <row r="60" spans="1:25">
      <c r="A60" s="1" t="s">
        <v>66</v>
      </c>
      <c r="C60" s="10">
        <v>3053095</v>
      </c>
      <c r="D60" s="10"/>
      <c r="E60" s="10">
        <v>150812431289</v>
      </c>
      <c r="F60" s="10"/>
      <c r="G60" s="10">
        <v>162672198942.60001</v>
      </c>
      <c r="H60" s="10"/>
      <c r="I60" s="10">
        <v>10000</v>
      </c>
      <c r="J60" s="10"/>
      <c r="K60" s="10">
        <v>503456706</v>
      </c>
      <c r="L60" s="10"/>
      <c r="M60" s="10">
        <v>0</v>
      </c>
      <c r="N60" s="10"/>
      <c r="O60" s="10">
        <v>0</v>
      </c>
      <c r="P60" s="10"/>
      <c r="Q60" s="10">
        <v>3063095</v>
      </c>
      <c r="R60" s="10"/>
      <c r="S60" s="10">
        <v>57000</v>
      </c>
      <c r="T60" s="10"/>
      <c r="U60" s="10">
        <v>151315887995</v>
      </c>
      <c r="V60" s="10"/>
      <c r="W60" s="10">
        <v>173557566330.75</v>
      </c>
      <c r="Y60" s="8">
        <v>1.2476466430186012E-2</v>
      </c>
    </row>
    <row r="61" spans="1:25">
      <c r="A61" s="1" t="s">
        <v>67</v>
      </c>
      <c r="C61" s="10">
        <v>5629</v>
      </c>
      <c r="D61" s="10"/>
      <c r="E61" s="10">
        <v>55858720</v>
      </c>
      <c r="F61" s="10"/>
      <c r="G61" s="10">
        <v>73469012.818499997</v>
      </c>
      <c r="H61" s="10"/>
      <c r="I61" s="10">
        <v>0</v>
      </c>
      <c r="J61" s="10"/>
      <c r="K61" s="10">
        <v>0</v>
      </c>
      <c r="L61" s="10"/>
      <c r="M61" s="10">
        <v>0</v>
      </c>
      <c r="N61" s="10"/>
      <c r="O61" s="10">
        <v>0</v>
      </c>
      <c r="P61" s="10"/>
      <c r="Q61" s="10">
        <v>5629</v>
      </c>
      <c r="R61" s="10"/>
      <c r="S61" s="10">
        <v>13700</v>
      </c>
      <c r="T61" s="10"/>
      <c r="U61" s="10">
        <v>55858720</v>
      </c>
      <c r="V61" s="10"/>
      <c r="W61" s="10">
        <v>76658452.064999998</v>
      </c>
      <c r="Y61" s="8">
        <v>5.5107168416750353E-6</v>
      </c>
    </row>
    <row r="62" spans="1:25">
      <c r="A62" s="1" t="s">
        <v>68</v>
      </c>
      <c r="C62" s="10">
        <v>6693226</v>
      </c>
      <c r="D62" s="10"/>
      <c r="E62" s="10">
        <v>166835494392</v>
      </c>
      <c r="F62" s="10"/>
      <c r="G62" s="10">
        <v>189888073253.26199</v>
      </c>
      <c r="H62" s="10"/>
      <c r="I62" s="10">
        <v>0</v>
      </c>
      <c r="J62" s="10"/>
      <c r="K62" s="10">
        <v>0</v>
      </c>
      <c r="L62" s="10"/>
      <c r="M62" s="10">
        <v>0</v>
      </c>
      <c r="N62" s="10"/>
      <c r="O62" s="10">
        <v>0</v>
      </c>
      <c r="P62" s="10"/>
      <c r="Q62" s="10">
        <v>6693226</v>
      </c>
      <c r="R62" s="10"/>
      <c r="S62" s="10">
        <v>32400</v>
      </c>
      <c r="T62" s="10"/>
      <c r="U62" s="10">
        <v>166835494392</v>
      </c>
      <c r="V62" s="10"/>
      <c r="W62" s="10">
        <v>215570202291.72</v>
      </c>
      <c r="Y62" s="8">
        <v>1.5496612732605088E-2</v>
      </c>
    </row>
    <row r="63" spans="1:25">
      <c r="A63" s="1" t="s">
        <v>69</v>
      </c>
      <c r="C63" s="10">
        <v>6711291</v>
      </c>
      <c r="D63" s="10"/>
      <c r="E63" s="10">
        <v>147065242094</v>
      </c>
      <c r="F63" s="10"/>
      <c r="G63" s="10">
        <v>136029006310.235</v>
      </c>
      <c r="H63" s="10"/>
      <c r="I63" s="10">
        <v>0</v>
      </c>
      <c r="J63" s="10"/>
      <c r="K63" s="10">
        <v>0</v>
      </c>
      <c r="L63" s="10"/>
      <c r="M63" s="10">
        <v>0</v>
      </c>
      <c r="N63" s="10"/>
      <c r="O63" s="10">
        <v>0</v>
      </c>
      <c r="P63" s="10"/>
      <c r="Q63" s="10">
        <v>6711291</v>
      </c>
      <c r="R63" s="10"/>
      <c r="S63" s="10">
        <v>18240</v>
      </c>
      <c r="T63" s="10"/>
      <c r="U63" s="10">
        <v>147065242094</v>
      </c>
      <c r="V63" s="10"/>
      <c r="W63" s="10">
        <v>121685584850.35201</v>
      </c>
      <c r="Y63" s="8">
        <v>8.7475651250473931E-3</v>
      </c>
    </row>
    <row r="64" spans="1:25">
      <c r="A64" s="1" t="s">
        <v>70</v>
      </c>
      <c r="C64" s="10">
        <v>638284</v>
      </c>
      <c r="D64" s="10"/>
      <c r="E64" s="10">
        <v>6518164924</v>
      </c>
      <c r="F64" s="10"/>
      <c r="G64" s="10">
        <v>7163349313.158</v>
      </c>
      <c r="H64" s="10"/>
      <c r="I64" s="10">
        <v>0</v>
      </c>
      <c r="J64" s="10"/>
      <c r="K64" s="10">
        <v>0</v>
      </c>
      <c r="L64" s="10"/>
      <c r="M64" s="10">
        <v>0</v>
      </c>
      <c r="N64" s="10"/>
      <c r="O64" s="10">
        <v>0</v>
      </c>
      <c r="P64" s="10"/>
      <c r="Q64" s="10">
        <v>638284</v>
      </c>
      <c r="R64" s="10"/>
      <c r="S64" s="10">
        <v>13010</v>
      </c>
      <c r="T64" s="10"/>
      <c r="U64" s="10">
        <v>6518164924</v>
      </c>
      <c r="V64" s="10"/>
      <c r="W64" s="10">
        <v>8254665594.7019997</v>
      </c>
      <c r="Y64" s="8">
        <v>5.9339999034351465E-4</v>
      </c>
    </row>
    <row r="65" spans="1:25">
      <c r="A65" s="1" t="s">
        <v>71</v>
      </c>
      <c r="C65" s="10">
        <v>3679080</v>
      </c>
      <c r="D65" s="10"/>
      <c r="E65" s="10">
        <v>90875312139</v>
      </c>
      <c r="F65" s="10"/>
      <c r="G65" s="10">
        <v>96184083166.199997</v>
      </c>
      <c r="H65" s="10"/>
      <c r="I65" s="10">
        <v>0</v>
      </c>
      <c r="J65" s="10"/>
      <c r="K65" s="10">
        <v>0</v>
      </c>
      <c r="L65" s="10"/>
      <c r="M65" s="10">
        <v>0</v>
      </c>
      <c r="N65" s="10"/>
      <c r="O65" s="10">
        <v>0</v>
      </c>
      <c r="P65" s="10"/>
      <c r="Q65" s="10">
        <v>3679080</v>
      </c>
      <c r="R65" s="10"/>
      <c r="S65" s="10">
        <v>30400</v>
      </c>
      <c r="T65" s="10"/>
      <c r="U65" s="10">
        <v>90875312139</v>
      </c>
      <c r="V65" s="10"/>
      <c r="W65" s="10">
        <v>111178560009.60001</v>
      </c>
      <c r="Y65" s="8">
        <v>7.9922506465247307E-3</v>
      </c>
    </row>
    <row r="66" spans="1:25">
      <c r="A66" s="1" t="s">
        <v>72</v>
      </c>
      <c r="C66" s="10">
        <v>10065086</v>
      </c>
      <c r="D66" s="10"/>
      <c r="E66" s="10">
        <v>69582526696</v>
      </c>
      <c r="F66" s="10"/>
      <c r="G66" s="10">
        <v>141173354197.41299</v>
      </c>
      <c r="H66" s="10"/>
      <c r="I66" s="10">
        <v>0</v>
      </c>
      <c r="J66" s="10"/>
      <c r="K66" s="10">
        <v>0</v>
      </c>
      <c r="L66" s="10"/>
      <c r="M66" s="10">
        <v>0</v>
      </c>
      <c r="N66" s="10"/>
      <c r="O66" s="10">
        <v>0</v>
      </c>
      <c r="P66" s="10"/>
      <c r="Q66" s="10">
        <v>10065086</v>
      </c>
      <c r="R66" s="10"/>
      <c r="S66" s="10">
        <v>12810</v>
      </c>
      <c r="T66" s="10"/>
      <c r="U66" s="10">
        <v>69582526696</v>
      </c>
      <c r="V66" s="10"/>
      <c r="W66" s="10">
        <v>128166595837.623</v>
      </c>
      <c r="Y66" s="8">
        <v>9.213463084588135E-3</v>
      </c>
    </row>
    <row r="67" spans="1:25">
      <c r="A67" s="1" t="s">
        <v>73</v>
      </c>
      <c r="C67" s="10">
        <v>10860001</v>
      </c>
      <c r="D67" s="10"/>
      <c r="E67" s="10">
        <v>100852434096</v>
      </c>
      <c r="F67" s="10"/>
      <c r="G67" s="10">
        <v>108493609140.203</v>
      </c>
      <c r="H67" s="10"/>
      <c r="I67" s="10">
        <v>0</v>
      </c>
      <c r="J67" s="10"/>
      <c r="K67" s="10">
        <v>0</v>
      </c>
      <c r="L67" s="10"/>
      <c r="M67" s="10">
        <v>0</v>
      </c>
      <c r="N67" s="10"/>
      <c r="O67" s="10">
        <v>0</v>
      </c>
      <c r="P67" s="10"/>
      <c r="Q67" s="10">
        <v>10860001</v>
      </c>
      <c r="R67" s="10"/>
      <c r="S67" s="10">
        <v>8530</v>
      </c>
      <c r="T67" s="10"/>
      <c r="U67" s="10">
        <v>100852434096</v>
      </c>
      <c r="V67" s="10"/>
      <c r="W67" s="10">
        <v>92084625469.246506</v>
      </c>
      <c r="Y67" s="8">
        <v>6.6196522726866078E-3</v>
      </c>
    </row>
    <row r="68" spans="1:25">
      <c r="A68" s="1" t="s">
        <v>74</v>
      </c>
      <c r="C68" s="10">
        <v>18922500</v>
      </c>
      <c r="D68" s="10"/>
      <c r="E68" s="10">
        <v>63543387692</v>
      </c>
      <c r="F68" s="10"/>
      <c r="G68" s="10">
        <v>72719116409.25</v>
      </c>
      <c r="H68" s="10"/>
      <c r="I68" s="10">
        <v>0</v>
      </c>
      <c r="J68" s="10"/>
      <c r="K68" s="10">
        <v>0</v>
      </c>
      <c r="L68" s="10"/>
      <c r="M68" s="10">
        <v>0</v>
      </c>
      <c r="N68" s="10"/>
      <c r="O68" s="10">
        <v>0</v>
      </c>
      <c r="P68" s="10"/>
      <c r="Q68" s="10">
        <v>18922500</v>
      </c>
      <c r="R68" s="10"/>
      <c r="S68" s="10">
        <v>3171</v>
      </c>
      <c r="T68" s="10"/>
      <c r="U68" s="10">
        <v>63543387692</v>
      </c>
      <c r="V68" s="10"/>
      <c r="W68" s="10">
        <v>59646228177.375</v>
      </c>
      <c r="Y68" s="8">
        <v>4.2877656058166649E-3</v>
      </c>
    </row>
    <row r="69" spans="1:25">
      <c r="A69" s="1" t="s">
        <v>75</v>
      </c>
      <c r="C69" s="10">
        <v>84855799</v>
      </c>
      <c r="D69" s="10"/>
      <c r="E69" s="10">
        <v>36876847481</v>
      </c>
      <c r="F69" s="10"/>
      <c r="G69" s="10">
        <v>36608293636.242302</v>
      </c>
      <c r="H69" s="10"/>
      <c r="I69" s="10">
        <v>0</v>
      </c>
      <c r="J69" s="10"/>
      <c r="K69" s="10">
        <v>0</v>
      </c>
      <c r="L69" s="10"/>
      <c r="M69" s="10">
        <v>0</v>
      </c>
      <c r="N69" s="10"/>
      <c r="O69" s="10">
        <v>0</v>
      </c>
      <c r="P69" s="10"/>
      <c r="Q69" s="10">
        <v>84855799</v>
      </c>
      <c r="R69" s="10"/>
      <c r="S69" s="10">
        <v>434</v>
      </c>
      <c r="T69" s="10"/>
      <c r="U69" s="10">
        <v>36876847481</v>
      </c>
      <c r="V69" s="10"/>
      <c r="W69" s="10">
        <v>36608293636.242302</v>
      </c>
      <c r="Y69" s="8">
        <v>2.6316464114768253E-3</v>
      </c>
    </row>
    <row r="70" spans="1:25">
      <c r="A70" s="1" t="s">
        <v>76</v>
      </c>
      <c r="C70" s="10">
        <v>4224137</v>
      </c>
      <c r="D70" s="10"/>
      <c r="E70" s="10">
        <v>77528316837</v>
      </c>
      <c r="F70" s="10"/>
      <c r="G70" s="10">
        <v>52865452615.261497</v>
      </c>
      <c r="H70" s="10"/>
      <c r="I70" s="10">
        <v>0</v>
      </c>
      <c r="J70" s="10"/>
      <c r="K70" s="10">
        <v>0</v>
      </c>
      <c r="L70" s="10"/>
      <c r="M70" s="10">
        <v>0</v>
      </c>
      <c r="N70" s="10"/>
      <c r="O70" s="10">
        <v>0</v>
      </c>
      <c r="P70" s="10"/>
      <c r="Q70" s="10">
        <v>4224137</v>
      </c>
      <c r="R70" s="10"/>
      <c r="S70" s="10">
        <v>11100</v>
      </c>
      <c r="T70" s="10"/>
      <c r="U70" s="10">
        <v>77528316837</v>
      </c>
      <c r="V70" s="10"/>
      <c r="W70" s="10">
        <v>46608937571.834999</v>
      </c>
      <c r="Y70" s="8">
        <v>3.3505588794293046E-3</v>
      </c>
    </row>
    <row r="71" spans="1:25">
      <c r="A71" s="1" t="s">
        <v>77</v>
      </c>
      <c r="C71" s="10">
        <v>27261378</v>
      </c>
      <c r="D71" s="10"/>
      <c r="E71" s="10">
        <v>186470286145</v>
      </c>
      <c r="F71" s="10"/>
      <c r="G71" s="10">
        <v>227091068071.54199</v>
      </c>
      <c r="H71" s="10"/>
      <c r="I71" s="10">
        <v>0</v>
      </c>
      <c r="J71" s="10"/>
      <c r="K71" s="10">
        <v>0</v>
      </c>
      <c r="L71" s="10"/>
      <c r="M71" s="10">
        <v>-100000</v>
      </c>
      <c r="N71" s="10"/>
      <c r="O71" s="10">
        <v>841960364</v>
      </c>
      <c r="P71" s="10"/>
      <c r="Q71" s="10">
        <v>27161378</v>
      </c>
      <c r="R71" s="10"/>
      <c r="S71" s="10">
        <v>8580</v>
      </c>
      <c r="T71" s="10"/>
      <c r="U71" s="10">
        <v>185786277118</v>
      </c>
      <c r="V71" s="10"/>
      <c r="W71" s="10">
        <v>231658007731.72198</v>
      </c>
      <c r="Y71" s="8">
        <v>1.6653110652868827E-2</v>
      </c>
    </row>
    <row r="72" spans="1:25">
      <c r="A72" s="1" t="s">
        <v>78</v>
      </c>
      <c r="C72" s="10">
        <v>223321</v>
      </c>
      <c r="D72" s="10"/>
      <c r="E72" s="10">
        <v>10688675827</v>
      </c>
      <c r="F72" s="10"/>
      <c r="G72" s="10">
        <v>14451694827.254999</v>
      </c>
      <c r="H72" s="10"/>
      <c r="I72" s="10">
        <v>0</v>
      </c>
      <c r="J72" s="10"/>
      <c r="K72" s="10">
        <v>0</v>
      </c>
      <c r="L72" s="10"/>
      <c r="M72" s="10">
        <v>0</v>
      </c>
      <c r="N72" s="10"/>
      <c r="O72" s="10">
        <v>0</v>
      </c>
      <c r="P72" s="10"/>
      <c r="Q72" s="10">
        <v>223321</v>
      </c>
      <c r="R72" s="10"/>
      <c r="S72" s="10">
        <v>63740</v>
      </c>
      <c r="T72" s="10"/>
      <c r="U72" s="10">
        <v>10688675827</v>
      </c>
      <c r="V72" s="10"/>
      <c r="W72" s="10">
        <v>14149785380.787001</v>
      </c>
      <c r="Y72" s="8">
        <v>1.0171802130556121E-3</v>
      </c>
    </row>
    <row r="73" spans="1:25">
      <c r="A73" s="1" t="s">
        <v>79</v>
      </c>
      <c r="C73" s="10">
        <v>328467</v>
      </c>
      <c r="D73" s="10"/>
      <c r="E73" s="10">
        <v>2110669503</v>
      </c>
      <c r="F73" s="10"/>
      <c r="G73" s="10">
        <v>11721803106.465</v>
      </c>
      <c r="H73" s="10"/>
      <c r="I73" s="10">
        <v>0</v>
      </c>
      <c r="J73" s="10"/>
      <c r="K73" s="10">
        <v>0</v>
      </c>
      <c r="L73" s="10"/>
      <c r="M73" s="10">
        <v>0</v>
      </c>
      <c r="N73" s="10"/>
      <c r="O73" s="10">
        <v>0</v>
      </c>
      <c r="P73" s="10"/>
      <c r="Q73" s="10">
        <v>328467</v>
      </c>
      <c r="R73" s="10"/>
      <c r="S73" s="10">
        <v>33350</v>
      </c>
      <c r="T73" s="10"/>
      <c r="U73" s="10">
        <v>2110669503</v>
      </c>
      <c r="V73" s="10"/>
      <c r="W73" s="10">
        <v>10889195922.022499</v>
      </c>
      <c r="Y73" s="8">
        <v>7.8278746496090632E-4</v>
      </c>
    </row>
    <row r="74" spans="1:25">
      <c r="A74" s="1" t="s">
        <v>80</v>
      </c>
      <c r="C74" s="10">
        <v>6803171</v>
      </c>
      <c r="D74" s="10"/>
      <c r="E74" s="10">
        <v>39914809301</v>
      </c>
      <c r="F74" s="10"/>
      <c r="G74" s="10">
        <v>40238018188.672501</v>
      </c>
      <c r="H74" s="10"/>
      <c r="I74" s="10">
        <v>2000000</v>
      </c>
      <c r="J74" s="10"/>
      <c r="K74" s="10">
        <v>8264077833</v>
      </c>
      <c r="L74" s="10"/>
      <c r="M74" s="10">
        <v>-1200000</v>
      </c>
      <c r="N74" s="10"/>
      <c r="O74" s="10">
        <v>6314205730</v>
      </c>
      <c r="P74" s="10"/>
      <c r="Q74" s="10">
        <v>7603171</v>
      </c>
      <c r="R74" s="10"/>
      <c r="S74" s="10">
        <v>3914</v>
      </c>
      <c r="T74" s="10"/>
      <c r="U74" s="10">
        <v>41138380414</v>
      </c>
      <c r="V74" s="10"/>
      <c r="W74" s="10">
        <v>29581746366.800701</v>
      </c>
      <c r="Y74" s="8">
        <v>2.1265316937454379E-3</v>
      </c>
    </row>
    <row r="75" spans="1:25">
      <c r="A75" s="1" t="s">
        <v>81</v>
      </c>
      <c r="C75" s="10">
        <v>15580119</v>
      </c>
      <c r="D75" s="10"/>
      <c r="E75" s="10">
        <v>145367728119</v>
      </c>
      <c r="F75" s="10"/>
      <c r="G75" s="10">
        <v>247334054152.44199</v>
      </c>
      <c r="H75" s="10"/>
      <c r="I75" s="10">
        <v>0</v>
      </c>
      <c r="J75" s="10"/>
      <c r="K75" s="10">
        <v>0</v>
      </c>
      <c r="L75" s="10"/>
      <c r="M75" s="10">
        <v>0</v>
      </c>
      <c r="N75" s="10"/>
      <c r="O75" s="10">
        <v>0</v>
      </c>
      <c r="P75" s="10"/>
      <c r="Q75" s="10">
        <v>15580119</v>
      </c>
      <c r="R75" s="10"/>
      <c r="S75" s="10">
        <v>20640</v>
      </c>
      <c r="T75" s="10"/>
      <c r="U75" s="10">
        <v>145367728119</v>
      </c>
      <c r="V75" s="10"/>
      <c r="W75" s="10">
        <v>319660292905.84802</v>
      </c>
      <c r="Y75" s="8">
        <v>2.2979297289193595E-2</v>
      </c>
    </row>
    <row r="76" spans="1:25">
      <c r="A76" s="1" t="s">
        <v>82</v>
      </c>
      <c r="C76" s="10">
        <v>6790499</v>
      </c>
      <c r="D76" s="10"/>
      <c r="E76" s="10">
        <v>89119182073</v>
      </c>
      <c r="F76" s="10"/>
      <c r="G76" s="10">
        <v>99158903349.655502</v>
      </c>
      <c r="H76" s="10"/>
      <c r="I76" s="10">
        <v>598211</v>
      </c>
      <c r="J76" s="10"/>
      <c r="K76" s="10">
        <v>7754852509</v>
      </c>
      <c r="L76" s="10"/>
      <c r="M76" s="10">
        <v>0</v>
      </c>
      <c r="N76" s="10"/>
      <c r="O76" s="10">
        <v>0</v>
      </c>
      <c r="P76" s="10"/>
      <c r="Q76" s="10">
        <v>7388710</v>
      </c>
      <c r="R76" s="10"/>
      <c r="S76" s="10">
        <v>12850</v>
      </c>
      <c r="T76" s="10"/>
      <c r="U76" s="10">
        <v>96874034582</v>
      </c>
      <c r="V76" s="10"/>
      <c r="W76" s="10">
        <v>94380001205.175003</v>
      </c>
      <c r="Y76" s="8">
        <v>6.7846590708310313E-3</v>
      </c>
    </row>
    <row r="77" spans="1:25">
      <c r="A77" s="1" t="s">
        <v>83</v>
      </c>
      <c r="C77" s="10">
        <v>5790807</v>
      </c>
      <c r="D77" s="10"/>
      <c r="E77" s="10">
        <v>56443091182</v>
      </c>
      <c r="F77" s="10"/>
      <c r="G77" s="10">
        <v>64758956606.4375</v>
      </c>
      <c r="H77" s="10"/>
      <c r="I77" s="10">
        <v>0</v>
      </c>
      <c r="J77" s="10"/>
      <c r="K77" s="10">
        <v>0</v>
      </c>
      <c r="L77" s="10"/>
      <c r="M77" s="10">
        <v>0</v>
      </c>
      <c r="N77" s="10"/>
      <c r="O77" s="10">
        <v>0</v>
      </c>
      <c r="P77" s="10"/>
      <c r="Q77" s="10">
        <v>5790807</v>
      </c>
      <c r="R77" s="10"/>
      <c r="S77" s="10">
        <v>10550</v>
      </c>
      <c r="T77" s="10"/>
      <c r="U77" s="10">
        <v>56443091182</v>
      </c>
      <c r="V77" s="10"/>
      <c r="W77" s="10">
        <v>60729510417.592499</v>
      </c>
      <c r="Y77" s="8">
        <v>4.3656391021454485E-3</v>
      </c>
    </row>
    <row r="78" spans="1:25">
      <c r="A78" s="1" t="s">
        <v>84</v>
      </c>
      <c r="C78" s="10">
        <v>18303161</v>
      </c>
      <c r="D78" s="10"/>
      <c r="E78" s="10">
        <v>122860150172</v>
      </c>
      <c r="F78" s="10"/>
      <c r="G78" s="10">
        <v>135911101224.61301</v>
      </c>
      <c r="H78" s="10"/>
      <c r="I78" s="10">
        <v>0</v>
      </c>
      <c r="J78" s="10"/>
      <c r="K78" s="10">
        <v>0</v>
      </c>
      <c r="L78" s="10"/>
      <c r="M78" s="10">
        <v>0</v>
      </c>
      <c r="N78" s="10"/>
      <c r="O78" s="10">
        <v>0</v>
      </c>
      <c r="P78" s="10"/>
      <c r="Q78" s="10">
        <v>18303161</v>
      </c>
      <c r="R78" s="10"/>
      <c r="S78" s="10">
        <v>6880</v>
      </c>
      <c r="T78" s="10"/>
      <c r="U78" s="10">
        <v>122860150172</v>
      </c>
      <c r="V78" s="10"/>
      <c r="W78" s="10">
        <v>125176489481.304</v>
      </c>
      <c r="Y78" s="8">
        <v>8.998514451889485E-3</v>
      </c>
    </row>
    <row r="79" spans="1:25">
      <c r="A79" s="1" t="s">
        <v>85</v>
      </c>
      <c r="C79" s="10">
        <v>90259161</v>
      </c>
      <c r="D79" s="10"/>
      <c r="E79" s="10">
        <v>345881487476</v>
      </c>
      <c r="F79" s="10"/>
      <c r="G79" s="10">
        <v>553585474180.948</v>
      </c>
      <c r="H79" s="10"/>
      <c r="I79" s="10">
        <v>0</v>
      </c>
      <c r="J79" s="10"/>
      <c r="K79" s="10">
        <v>0</v>
      </c>
      <c r="L79" s="10"/>
      <c r="M79" s="10">
        <v>0</v>
      </c>
      <c r="N79" s="10"/>
      <c r="O79" s="10">
        <v>0</v>
      </c>
      <c r="P79" s="10"/>
      <c r="Q79" s="10">
        <v>90259161</v>
      </c>
      <c r="R79" s="10"/>
      <c r="S79" s="10">
        <v>5810</v>
      </c>
      <c r="T79" s="10"/>
      <c r="U79" s="10">
        <v>345881487476</v>
      </c>
      <c r="V79" s="10"/>
      <c r="W79" s="10">
        <v>521285511343.81</v>
      </c>
      <c r="Y79" s="8">
        <v>3.7473452297833276E-2</v>
      </c>
    </row>
    <row r="80" spans="1:25">
      <c r="A80" s="1" t="s">
        <v>86</v>
      </c>
      <c r="C80" s="10">
        <v>11930534</v>
      </c>
      <c r="D80" s="10"/>
      <c r="E80" s="10">
        <v>165814590355</v>
      </c>
      <c r="F80" s="10"/>
      <c r="G80" s="10">
        <v>250117853035.74301</v>
      </c>
      <c r="H80" s="10"/>
      <c r="I80" s="10">
        <v>0</v>
      </c>
      <c r="J80" s="10"/>
      <c r="K80" s="10">
        <v>0</v>
      </c>
      <c r="L80" s="10"/>
      <c r="M80" s="10">
        <v>-500000</v>
      </c>
      <c r="N80" s="10"/>
      <c r="O80" s="10">
        <v>8429544030</v>
      </c>
      <c r="P80" s="10"/>
      <c r="Q80" s="10">
        <v>11430534</v>
      </c>
      <c r="R80" s="10"/>
      <c r="S80" s="10">
        <v>16070</v>
      </c>
      <c r="T80" s="10"/>
      <c r="U80" s="10">
        <v>158865421510</v>
      </c>
      <c r="V80" s="10"/>
      <c r="W80" s="10">
        <v>182595733725.789</v>
      </c>
      <c r="Y80" s="8">
        <v>1.3126189714964678E-2</v>
      </c>
    </row>
    <row r="81" spans="1:25">
      <c r="A81" s="1" t="s">
        <v>87</v>
      </c>
      <c r="C81" s="10">
        <v>47855680</v>
      </c>
      <c r="D81" s="10"/>
      <c r="E81" s="10">
        <v>327828278957</v>
      </c>
      <c r="F81" s="10"/>
      <c r="G81" s="10">
        <v>596539571348.16003</v>
      </c>
      <c r="H81" s="10"/>
      <c r="I81" s="10">
        <v>0</v>
      </c>
      <c r="J81" s="10"/>
      <c r="K81" s="10">
        <v>0</v>
      </c>
      <c r="L81" s="10"/>
      <c r="M81" s="10">
        <v>0</v>
      </c>
      <c r="N81" s="10"/>
      <c r="O81" s="10">
        <v>0</v>
      </c>
      <c r="P81" s="10"/>
      <c r="Q81" s="10">
        <v>47855680</v>
      </c>
      <c r="R81" s="10"/>
      <c r="S81" s="10">
        <v>11480</v>
      </c>
      <c r="T81" s="10"/>
      <c r="U81" s="10">
        <v>327828278957</v>
      </c>
      <c r="V81" s="10"/>
      <c r="W81" s="10">
        <v>546114376321.91998</v>
      </c>
      <c r="Y81" s="8">
        <v>3.9258315423930976E-2</v>
      </c>
    </row>
    <row r="82" spans="1:25">
      <c r="A82" s="1" t="s">
        <v>88</v>
      </c>
      <c r="C82" s="10">
        <v>25821452</v>
      </c>
      <c r="D82" s="10"/>
      <c r="E82" s="10">
        <v>46065636556</v>
      </c>
      <c r="F82" s="10"/>
      <c r="G82" s="10">
        <v>60653045334.097801</v>
      </c>
      <c r="H82" s="10"/>
      <c r="I82" s="10">
        <v>0</v>
      </c>
      <c r="J82" s="10"/>
      <c r="K82" s="10">
        <v>0</v>
      </c>
      <c r="L82" s="10"/>
      <c r="M82" s="10">
        <v>0</v>
      </c>
      <c r="N82" s="10"/>
      <c r="O82" s="10">
        <v>0</v>
      </c>
      <c r="P82" s="10"/>
      <c r="Q82" s="10">
        <v>25821452</v>
      </c>
      <c r="R82" s="10"/>
      <c r="S82" s="10">
        <v>2153</v>
      </c>
      <c r="T82" s="10"/>
      <c r="U82" s="10">
        <v>46065636556</v>
      </c>
      <c r="V82" s="10"/>
      <c r="W82" s="10">
        <v>55262804318.371803</v>
      </c>
      <c r="Y82" s="8">
        <v>3.9726560903841461E-3</v>
      </c>
    </row>
    <row r="83" spans="1:25">
      <c r="A83" s="1" t="s">
        <v>89</v>
      </c>
      <c r="C83" s="10">
        <v>19797814</v>
      </c>
      <c r="D83" s="10"/>
      <c r="E83" s="10">
        <v>248448461827</v>
      </c>
      <c r="F83" s="10"/>
      <c r="G83" s="10">
        <v>290673851188.95898</v>
      </c>
      <c r="H83" s="10"/>
      <c r="I83" s="10">
        <v>0</v>
      </c>
      <c r="J83" s="10"/>
      <c r="K83" s="10">
        <v>0</v>
      </c>
      <c r="L83" s="10"/>
      <c r="M83" s="10">
        <v>-400000</v>
      </c>
      <c r="N83" s="10"/>
      <c r="O83" s="10">
        <v>5555631656</v>
      </c>
      <c r="P83" s="10"/>
      <c r="Q83" s="10">
        <v>19397814</v>
      </c>
      <c r="R83" s="10"/>
      <c r="S83" s="10">
        <v>13970</v>
      </c>
      <c r="T83" s="10"/>
      <c r="U83" s="10">
        <v>243428746791</v>
      </c>
      <c r="V83" s="10"/>
      <c r="W83" s="10">
        <v>269375086183.599</v>
      </c>
      <c r="Y83" s="8">
        <v>1.9364463854565351E-2</v>
      </c>
    </row>
    <row r="84" spans="1:25">
      <c r="A84" s="1" t="s">
        <v>90</v>
      </c>
      <c r="C84" s="10">
        <v>8991180</v>
      </c>
      <c r="D84" s="10"/>
      <c r="E84" s="10">
        <v>204893370008</v>
      </c>
      <c r="F84" s="10"/>
      <c r="G84" s="10">
        <v>275280620353.20001</v>
      </c>
      <c r="H84" s="10"/>
      <c r="I84" s="10">
        <v>849754</v>
      </c>
      <c r="J84" s="10"/>
      <c r="K84" s="10">
        <v>25887419775</v>
      </c>
      <c r="L84" s="10"/>
      <c r="M84" s="10">
        <v>0</v>
      </c>
      <c r="N84" s="10"/>
      <c r="O84" s="10">
        <v>0</v>
      </c>
      <c r="P84" s="10"/>
      <c r="Q84" s="10">
        <v>9840934</v>
      </c>
      <c r="R84" s="10"/>
      <c r="S84" s="10">
        <v>30550</v>
      </c>
      <c r="T84" s="10"/>
      <c r="U84" s="10">
        <v>230780789783</v>
      </c>
      <c r="V84" s="10"/>
      <c r="W84" s="10">
        <v>298851722524.48499</v>
      </c>
      <c r="Y84" s="8">
        <v>2.1483439544055107E-2</v>
      </c>
    </row>
    <row r="85" spans="1:25">
      <c r="A85" s="1" t="s">
        <v>91</v>
      </c>
      <c r="C85" s="10">
        <v>7851197</v>
      </c>
      <c r="D85" s="10"/>
      <c r="E85" s="10">
        <v>162458276070</v>
      </c>
      <c r="F85" s="10"/>
      <c r="G85" s="10">
        <v>159367530155.69699</v>
      </c>
      <c r="H85" s="10"/>
      <c r="I85" s="10">
        <v>30000</v>
      </c>
      <c r="J85" s="10"/>
      <c r="K85" s="10">
        <v>600544795</v>
      </c>
      <c r="L85" s="10"/>
      <c r="M85" s="10">
        <v>0</v>
      </c>
      <c r="N85" s="10"/>
      <c r="O85" s="10">
        <v>0</v>
      </c>
      <c r="P85" s="10"/>
      <c r="Q85" s="10">
        <v>7881197</v>
      </c>
      <c r="R85" s="10"/>
      <c r="S85" s="10">
        <v>21200</v>
      </c>
      <c r="T85" s="10"/>
      <c r="U85" s="10">
        <v>163058820865</v>
      </c>
      <c r="V85" s="10"/>
      <c r="W85" s="10">
        <v>166087242210.42001</v>
      </c>
      <c r="Y85" s="8">
        <v>1.1939450095604046E-2</v>
      </c>
    </row>
    <row r="86" spans="1:25">
      <c r="A86" s="1" t="s">
        <v>92</v>
      </c>
      <c r="C86" s="10">
        <v>13936939</v>
      </c>
      <c r="D86" s="10"/>
      <c r="E86" s="10">
        <v>215828592454</v>
      </c>
      <c r="F86" s="10"/>
      <c r="G86" s="10">
        <v>369763639343.63599</v>
      </c>
      <c r="H86" s="10"/>
      <c r="I86" s="10">
        <v>0</v>
      </c>
      <c r="J86" s="10"/>
      <c r="K86" s="10">
        <v>0</v>
      </c>
      <c r="L86" s="10"/>
      <c r="M86" s="10">
        <v>0</v>
      </c>
      <c r="N86" s="10"/>
      <c r="O86" s="10">
        <v>0</v>
      </c>
      <c r="P86" s="10"/>
      <c r="Q86" s="10">
        <v>13936939</v>
      </c>
      <c r="R86" s="10"/>
      <c r="S86" s="10">
        <v>31870</v>
      </c>
      <c r="T86" s="10"/>
      <c r="U86" s="10">
        <v>215828592454</v>
      </c>
      <c r="V86" s="10"/>
      <c r="W86" s="10">
        <v>441527432966.716</v>
      </c>
      <c r="Y86" s="8">
        <v>3.17399138042617E-2</v>
      </c>
    </row>
    <row r="87" spans="1:25">
      <c r="A87" s="1" t="s">
        <v>93</v>
      </c>
      <c r="C87" s="10">
        <v>18027032</v>
      </c>
      <c r="D87" s="10"/>
      <c r="E87" s="10">
        <v>179090277470</v>
      </c>
      <c r="F87" s="10"/>
      <c r="G87" s="10">
        <v>147838112066.70001</v>
      </c>
      <c r="H87" s="10"/>
      <c r="I87" s="10">
        <v>578247</v>
      </c>
      <c r="J87" s="10"/>
      <c r="K87" s="10">
        <v>4299098105</v>
      </c>
      <c r="L87" s="10"/>
      <c r="M87" s="10">
        <v>0</v>
      </c>
      <c r="N87" s="10"/>
      <c r="O87" s="10">
        <v>0</v>
      </c>
      <c r="P87" s="10"/>
      <c r="Q87" s="10">
        <v>18605279</v>
      </c>
      <c r="R87" s="10"/>
      <c r="S87" s="10">
        <v>6730</v>
      </c>
      <c r="T87" s="10"/>
      <c r="U87" s="10">
        <v>183389375575</v>
      </c>
      <c r="V87" s="10"/>
      <c r="W87" s="10">
        <v>124468507180.36301</v>
      </c>
      <c r="Y87" s="8">
        <v>8.9476199988408472E-3</v>
      </c>
    </row>
    <row r="88" spans="1:25">
      <c r="A88" s="1" t="s">
        <v>94</v>
      </c>
      <c r="C88" s="10">
        <v>420129</v>
      </c>
      <c r="D88" s="10"/>
      <c r="E88" s="10">
        <v>1062926370</v>
      </c>
      <c r="F88" s="10"/>
      <c r="G88" s="10">
        <v>5721520484.5649996</v>
      </c>
      <c r="H88" s="10"/>
      <c r="I88" s="10">
        <v>0</v>
      </c>
      <c r="J88" s="10"/>
      <c r="K88" s="10">
        <v>0</v>
      </c>
      <c r="L88" s="10"/>
      <c r="M88" s="10">
        <v>0</v>
      </c>
      <c r="N88" s="10"/>
      <c r="O88" s="10">
        <v>0</v>
      </c>
      <c r="P88" s="10"/>
      <c r="Q88" s="10">
        <v>420129</v>
      </c>
      <c r="R88" s="10"/>
      <c r="S88" s="10">
        <v>13870</v>
      </c>
      <c r="T88" s="10"/>
      <c r="U88" s="10">
        <v>1062926370</v>
      </c>
      <c r="V88" s="10"/>
      <c r="W88" s="10">
        <v>5792517454.0815001</v>
      </c>
      <c r="Y88" s="8">
        <v>4.1640448809007036E-4</v>
      </c>
    </row>
    <row r="89" spans="1:25">
      <c r="A89" s="1" t="s">
        <v>95</v>
      </c>
      <c r="C89" s="10">
        <v>8708652</v>
      </c>
      <c r="D89" s="10"/>
      <c r="E89" s="10">
        <v>103867836653</v>
      </c>
      <c r="F89" s="10"/>
      <c r="G89" s="10">
        <v>145954246877.31601</v>
      </c>
      <c r="H89" s="10"/>
      <c r="I89" s="10">
        <v>200000</v>
      </c>
      <c r="J89" s="10"/>
      <c r="K89" s="10">
        <v>3230575174</v>
      </c>
      <c r="L89" s="10"/>
      <c r="M89" s="10">
        <v>0</v>
      </c>
      <c r="N89" s="10"/>
      <c r="O89" s="10">
        <v>0</v>
      </c>
      <c r="P89" s="10"/>
      <c r="Q89" s="10">
        <v>8908652</v>
      </c>
      <c r="R89" s="10"/>
      <c r="S89" s="10">
        <v>15970</v>
      </c>
      <c r="T89" s="10"/>
      <c r="U89" s="10">
        <v>107098411827</v>
      </c>
      <c r="V89" s="10"/>
      <c r="W89" s="10">
        <v>141424658963.98199</v>
      </c>
      <c r="Y89" s="8">
        <v>1.0166540400791535E-2</v>
      </c>
    </row>
    <row r="90" spans="1:25">
      <c r="A90" s="1" t="s">
        <v>96</v>
      </c>
      <c r="C90" s="10">
        <v>17387146</v>
      </c>
      <c r="D90" s="10"/>
      <c r="E90" s="10">
        <v>119424091361</v>
      </c>
      <c r="F90" s="10"/>
      <c r="G90" s="10">
        <v>130319041309.002</v>
      </c>
      <c r="H90" s="10"/>
      <c r="I90" s="10">
        <v>0</v>
      </c>
      <c r="J90" s="10"/>
      <c r="K90" s="10">
        <v>0</v>
      </c>
      <c r="L90" s="10"/>
      <c r="M90" s="10">
        <v>0</v>
      </c>
      <c r="N90" s="10"/>
      <c r="O90" s="10">
        <v>0</v>
      </c>
      <c r="P90" s="10"/>
      <c r="Q90" s="10">
        <v>17387146</v>
      </c>
      <c r="R90" s="10"/>
      <c r="S90" s="10">
        <v>7290</v>
      </c>
      <c r="T90" s="10"/>
      <c r="U90" s="10">
        <v>119424091361</v>
      </c>
      <c r="V90" s="10"/>
      <c r="W90" s="10">
        <v>125998118188.677</v>
      </c>
      <c r="Y90" s="8">
        <v>9.0575785607171066E-3</v>
      </c>
    </row>
    <row r="91" spans="1:25">
      <c r="A91" s="1" t="s">
        <v>97</v>
      </c>
      <c r="C91" s="10">
        <v>3968114</v>
      </c>
      <c r="D91" s="10"/>
      <c r="E91" s="10">
        <v>140240993124</v>
      </c>
      <c r="F91" s="10"/>
      <c r="G91" s="10">
        <v>216356029138</v>
      </c>
      <c r="H91" s="10"/>
      <c r="I91" s="10">
        <v>0</v>
      </c>
      <c r="J91" s="10"/>
      <c r="K91" s="10">
        <v>0</v>
      </c>
      <c r="L91" s="10"/>
      <c r="M91" s="10">
        <v>0</v>
      </c>
      <c r="N91" s="10"/>
      <c r="O91" s="10">
        <v>0</v>
      </c>
      <c r="P91" s="10"/>
      <c r="Q91" s="10">
        <v>3968114</v>
      </c>
      <c r="R91" s="10"/>
      <c r="S91" s="10">
        <v>55400</v>
      </c>
      <c r="T91" s="10"/>
      <c r="U91" s="10">
        <v>140240993124</v>
      </c>
      <c r="V91" s="10"/>
      <c r="W91" s="10">
        <v>218525506182.17999</v>
      </c>
      <c r="Y91" s="8">
        <v>1.5709059533743422E-2</v>
      </c>
    </row>
    <row r="92" spans="1:25">
      <c r="A92" s="1" t="s">
        <v>98</v>
      </c>
      <c r="C92" s="10">
        <v>4627552</v>
      </c>
      <c r="D92" s="10"/>
      <c r="E92" s="10">
        <v>80737644372</v>
      </c>
      <c r="F92" s="10"/>
      <c r="G92" s="10">
        <v>85882337245</v>
      </c>
      <c r="H92" s="10"/>
      <c r="I92" s="10">
        <v>46975</v>
      </c>
      <c r="J92" s="10"/>
      <c r="K92" s="10">
        <v>837854569</v>
      </c>
      <c r="L92" s="10"/>
      <c r="M92" s="10">
        <v>0</v>
      </c>
      <c r="N92" s="10"/>
      <c r="O92" s="10">
        <v>0</v>
      </c>
      <c r="P92" s="10"/>
      <c r="Q92" s="10">
        <v>4674527</v>
      </c>
      <c r="R92" s="10"/>
      <c r="S92" s="10">
        <v>18240</v>
      </c>
      <c r="T92" s="10"/>
      <c r="U92" s="10">
        <v>81575498941</v>
      </c>
      <c r="V92" s="10"/>
      <c r="W92" s="10">
        <v>84756055413.744003</v>
      </c>
      <c r="Y92" s="8">
        <v>6.09282615837883E-3</v>
      </c>
    </row>
    <row r="93" spans="1:25">
      <c r="A93" s="1" t="s">
        <v>99</v>
      </c>
      <c r="C93" s="10">
        <v>13359291</v>
      </c>
      <c r="D93" s="10"/>
      <c r="E93" s="10">
        <v>151484519513</v>
      </c>
      <c r="F93" s="10"/>
      <c r="G93" s="10">
        <v>192689944701.16</v>
      </c>
      <c r="H93" s="10"/>
      <c r="I93" s="10">
        <v>0</v>
      </c>
      <c r="J93" s="10"/>
      <c r="K93" s="10">
        <v>0</v>
      </c>
      <c r="L93" s="10"/>
      <c r="M93" s="10">
        <v>-300000</v>
      </c>
      <c r="N93" s="10"/>
      <c r="O93" s="10">
        <v>4209728786</v>
      </c>
      <c r="P93" s="10"/>
      <c r="Q93" s="10">
        <v>13059291</v>
      </c>
      <c r="R93" s="10"/>
      <c r="S93" s="10">
        <v>15150</v>
      </c>
      <c r="T93" s="10"/>
      <c r="U93" s="10">
        <v>148082740491</v>
      </c>
      <c r="V93" s="10"/>
      <c r="W93" s="10">
        <v>196671061511.03299</v>
      </c>
      <c r="Y93" s="8">
        <v>1.4138017423310155E-2</v>
      </c>
    </row>
    <row r="94" spans="1:25">
      <c r="A94" s="1" t="s">
        <v>100</v>
      </c>
      <c r="C94" s="10">
        <v>26768050</v>
      </c>
      <c r="D94" s="10"/>
      <c r="E94" s="10">
        <v>53718212785</v>
      </c>
      <c r="F94" s="10"/>
      <c r="G94" s="10">
        <v>64446465408.254997</v>
      </c>
      <c r="H94" s="10"/>
      <c r="I94" s="10">
        <v>0</v>
      </c>
      <c r="J94" s="10"/>
      <c r="K94" s="10">
        <v>0</v>
      </c>
      <c r="L94" s="10"/>
      <c r="M94" s="10">
        <v>0</v>
      </c>
      <c r="N94" s="10"/>
      <c r="O94" s="10">
        <v>0</v>
      </c>
      <c r="P94" s="10"/>
      <c r="Q94" s="10">
        <v>26768050</v>
      </c>
      <c r="R94" s="10"/>
      <c r="S94" s="10">
        <v>2340</v>
      </c>
      <c r="T94" s="10"/>
      <c r="U94" s="10">
        <v>53718212785</v>
      </c>
      <c r="V94" s="10"/>
      <c r="W94" s="10">
        <v>62264545439.849998</v>
      </c>
      <c r="Y94" s="8">
        <v>4.4759875780387886E-3</v>
      </c>
    </row>
    <row r="95" spans="1:25">
      <c r="A95" s="1" t="s">
        <v>101</v>
      </c>
      <c r="C95" s="10">
        <v>886900</v>
      </c>
      <c r="D95" s="10"/>
      <c r="E95" s="10">
        <v>11337242700</v>
      </c>
      <c r="F95" s="10"/>
      <c r="G95" s="10">
        <v>27550717031.25</v>
      </c>
      <c r="H95" s="10"/>
      <c r="I95" s="10">
        <v>79571</v>
      </c>
      <c r="J95" s="10"/>
      <c r="K95" s="10">
        <v>1259981390</v>
      </c>
      <c r="L95" s="10"/>
      <c r="M95" s="10">
        <v>-408966</v>
      </c>
      <c r="N95" s="10"/>
      <c r="O95" s="10">
        <v>6149948372</v>
      </c>
      <c r="P95" s="10"/>
      <c r="Q95" s="10">
        <v>557505</v>
      </c>
      <c r="R95" s="10"/>
      <c r="S95" s="10">
        <v>15120</v>
      </c>
      <c r="T95" s="10"/>
      <c r="U95" s="10">
        <v>4716583560</v>
      </c>
      <c r="V95" s="10"/>
      <c r="W95" s="10">
        <v>8379320220.1800003</v>
      </c>
      <c r="Y95" s="8">
        <v>6.0236098975727595E-4</v>
      </c>
    </row>
    <row r="96" spans="1:25">
      <c r="A96" s="1" t="s">
        <v>102</v>
      </c>
      <c r="C96" s="10">
        <v>6232479</v>
      </c>
      <c r="D96" s="10"/>
      <c r="E96" s="10">
        <v>101740879075</v>
      </c>
      <c r="F96" s="10"/>
      <c r="G96" s="10">
        <v>131899975516.436</v>
      </c>
      <c r="H96" s="10"/>
      <c r="I96" s="10">
        <v>0</v>
      </c>
      <c r="J96" s="10"/>
      <c r="K96" s="10">
        <v>0</v>
      </c>
      <c r="L96" s="10"/>
      <c r="M96" s="10">
        <v>0</v>
      </c>
      <c r="N96" s="10"/>
      <c r="O96" s="10">
        <v>0</v>
      </c>
      <c r="P96" s="10"/>
      <c r="Q96" s="10">
        <v>6232479</v>
      </c>
      <c r="R96" s="10"/>
      <c r="S96" s="10">
        <v>21750</v>
      </c>
      <c r="T96" s="10"/>
      <c r="U96" s="10">
        <v>101740879075</v>
      </c>
      <c r="V96" s="10"/>
      <c r="W96" s="10">
        <v>134749857517</v>
      </c>
      <c r="Y96" s="8">
        <v>9.6867115037407026E-3</v>
      </c>
    </row>
    <row r="97" spans="1:25">
      <c r="A97" s="1" t="s">
        <v>103</v>
      </c>
      <c r="C97" s="10">
        <v>0</v>
      </c>
      <c r="D97" s="10"/>
      <c r="E97" s="10">
        <v>0</v>
      </c>
      <c r="F97" s="10"/>
      <c r="G97" s="10">
        <v>0</v>
      </c>
      <c r="H97" s="10"/>
      <c r="I97" s="10">
        <v>1059359</v>
      </c>
      <c r="J97" s="10"/>
      <c r="K97" s="10">
        <v>5271623540</v>
      </c>
      <c r="L97" s="10"/>
      <c r="M97" s="10">
        <v>0</v>
      </c>
      <c r="N97" s="10"/>
      <c r="O97" s="10">
        <v>0</v>
      </c>
      <c r="P97" s="10"/>
      <c r="Q97" s="10">
        <v>1059359</v>
      </c>
      <c r="R97" s="10"/>
      <c r="S97" s="10">
        <v>12750</v>
      </c>
      <c r="T97" s="10"/>
      <c r="U97" s="10">
        <v>9692344761</v>
      </c>
      <c r="V97" s="10"/>
      <c r="W97" s="10">
        <v>13426461627.862499</v>
      </c>
      <c r="Y97" s="8">
        <v>9.6518291491235169E-4</v>
      </c>
    </row>
    <row r="98" spans="1:25">
      <c r="A98" s="1" t="s">
        <v>104</v>
      </c>
      <c r="C98" s="10">
        <v>0</v>
      </c>
      <c r="D98" s="10"/>
      <c r="E98" s="10">
        <v>0</v>
      </c>
      <c r="F98" s="10"/>
      <c r="G98" s="10">
        <v>0</v>
      </c>
      <c r="H98" s="10"/>
      <c r="I98" s="10">
        <v>23785111</v>
      </c>
      <c r="J98" s="10"/>
      <c r="K98" s="10">
        <v>0</v>
      </c>
      <c r="L98" s="10"/>
      <c r="M98" s="10">
        <v>0</v>
      </c>
      <c r="N98" s="10"/>
      <c r="O98" s="10">
        <v>0</v>
      </c>
      <c r="P98" s="10"/>
      <c r="Q98" s="10">
        <v>23785111</v>
      </c>
      <c r="R98" s="10"/>
      <c r="S98" s="10">
        <v>3857</v>
      </c>
      <c r="T98" s="10"/>
      <c r="U98" s="10">
        <v>62554841930</v>
      </c>
      <c r="V98" s="10"/>
      <c r="W98" s="10">
        <v>91193325046.894302</v>
      </c>
      <c r="Y98" s="8">
        <v>6.5555796999155888E-3</v>
      </c>
    </row>
    <row r="99" spans="1:25">
      <c r="A99" s="1" t="s">
        <v>105</v>
      </c>
      <c r="C99" s="10">
        <v>0</v>
      </c>
      <c r="D99" s="10"/>
      <c r="E99" s="10">
        <v>0</v>
      </c>
      <c r="F99" s="10"/>
      <c r="G99" s="10">
        <v>0</v>
      </c>
      <c r="H99" s="10"/>
      <c r="I99" s="10">
        <v>1050580</v>
      </c>
      <c r="J99" s="10"/>
      <c r="K99" s="10">
        <v>0</v>
      </c>
      <c r="L99" s="10"/>
      <c r="M99" s="10">
        <v>0</v>
      </c>
      <c r="N99" s="10"/>
      <c r="O99" s="10">
        <v>0</v>
      </c>
      <c r="P99" s="10"/>
      <c r="Q99" s="10">
        <v>1050580</v>
      </c>
      <c r="R99" s="10"/>
      <c r="S99" s="10">
        <v>15350</v>
      </c>
      <c r="T99" s="10"/>
      <c r="U99" s="10">
        <v>13797267140</v>
      </c>
      <c r="V99" s="10"/>
      <c r="W99" s="10">
        <v>16030450902.15</v>
      </c>
      <c r="Y99" s="8">
        <v>1.1523748965243702E-3</v>
      </c>
    </row>
    <row r="100" spans="1:25">
      <c r="A100" s="1" t="s">
        <v>106</v>
      </c>
      <c r="C100" s="10">
        <v>0</v>
      </c>
      <c r="D100" s="10"/>
      <c r="E100" s="10">
        <v>0</v>
      </c>
      <c r="F100" s="10"/>
      <c r="G100" s="10">
        <v>0</v>
      </c>
      <c r="H100" s="10"/>
      <c r="I100" s="10">
        <v>7561995</v>
      </c>
      <c r="J100" s="10"/>
      <c r="K100" s="10">
        <v>0</v>
      </c>
      <c r="L100" s="10"/>
      <c r="M100" s="10">
        <v>0</v>
      </c>
      <c r="N100" s="10"/>
      <c r="O100" s="10">
        <v>0</v>
      </c>
      <c r="P100" s="10"/>
      <c r="Q100" s="10">
        <v>7561995</v>
      </c>
      <c r="R100" s="10"/>
      <c r="S100" s="10">
        <v>3790</v>
      </c>
      <c r="T100" s="10"/>
      <c r="U100" s="10">
        <v>22270075275</v>
      </c>
      <c r="V100" s="10"/>
      <c r="W100" s="10">
        <v>28489434281.752499</v>
      </c>
      <c r="Y100" s="8">
        <v>2.0480090724128764E-3</v>
      </c>
    </row>
    <row r="101" spans="1:25" ht="24.75" thickBot="1">
      <c r="C101" s="4"/>
      <c r="D101" s="4"/>
      <c r="E101" s="7">
        <f>SUM(E9:E100)</f>
        <v>9463799882349</v>
      </c>
      <c r="F101" s="4"/>
      <c r="G101" s="7">
        <f>SUM(G9:G100)</f>
        <v>12813155243930.549</v>
      </c>
      <c r="H101" s="4"/>
      <c r="I101" s="4"/>
      <c r="J101" s="4"/>
      <c r="K101" s="7">
        <f>SUM(K9:K100)</f>
        <v>157814138185</v>
      </c>
      <c r="L101" s="4"/>
      <c r="M101" s="4"/>
      <c r="N101" s="4"/>
      <c r="O101" s="7">
        <f>SUM(O9:O100)</f>
        <v>153491420131</v>
      </c>
      <c r="P101" s="4"/>
      <c r="Q101" s="4"/>
      <c r="R101" s="4"/>
      <c r="S101" s="4"/>
      <c r="T101" s="4"/>
      <c r="U101" s="7">
        <f>SUM(U9:U100)</f>
        <v>9511782863078</v>
      </c>
      <c r="V101" s="4"/>
      <c r="W101" s="7">
        <f>SUM(W9:W100)</f>
        <v>12390687686176.283</v>
      </c>
      <c r="Y101" s="9">
        <f>SUM(Y9:Y100)</f>
        <v>0.89072462948370978</v>
      </c>
    </row>
    <row r="102" spans="1:25" ht="24.75" thickTop="1">
      <c r="G102" s="3"/>
      <c r="W102" s="3"/>
    </row>
    <row r="103" spans="1:25">
      <c r="G103" s="3"/>
      <c r="W103" s="3"/>
      <c r="Y103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workbookViewId="0">
      <selection activeCell="E15" sqref="E15"/>
    </sheetView>
  </sheetViews>
  <sheetFormatPr defaultRowHeight="24"/>
  <cols>
    <col min="1" max="1" width="34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4.7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24.75">
      <c r="A6" s="25" t="s">
        <v>3</v>
      </c>
      <c r="C6" s="26" t="s">
        <v>275</v>
      </c>
      <c r="D6" s="26" t="s">
        <v>4</v>
      </c>
      <c r="E6" s="26" t="s">
        <v>4</v>
      </c>
      <c r="F6" s="26" t="s">
        <v>4</v>
      </c>
      <c r="G6" s="26" t="s">
        <v>4</v>
      </c>
      <c r="H6" s="26" t="s">
        <v>4</v>
      </c>
      <c r="I6" s="26" t="s">
        <v>4</v>
      </c>
      <c r="K6" s="26" t="s">
        <v>6</v>
      </c>
      <c r="L6" s="26" t="s">
        <v>6</v>
      </c>
      <c r="M6" s="26" t="s">
        <v>6</v>
      </c>
      <c r="N6" s="26" t="s">
        <v>6</v>
      </c>
      <c r="O6" s="26" t="s">
        <v>6</v>
      </c>
      <c r="P6" s="26" t="s">
        <v>6</v>
      </c>
      <c r="Q6" s="26" t="s">
        <v>6</v>
      </c>
    </row>
    <row r="7" spans="1:17" ht="24.75">
      <c r="A7" s="26" t="s">
        <v>3</v>
      </c>
      <c r="C7" s="26" t="s">
        <v>107</v>
      </c>
      <c r="E7" s="26" t="s">
        <v>108</v>
      </c>
      <c r="G7" s="26" t="s">
        <v>109</v>
      </c>
      <c r="I7" s="26" t="s">
        <v>110</v>
      </c>
      <c r="K7" s="26" t="s">
        <v>107</v>
      </c>
      <c r="M7" s="26" t="s">
        <v>108</v>
      </c>
      <c r="O7" s="26" t="s">
        <v>109</v>
      </c>
      <c r="Q7" s="26" t="s">
        <v>110</v>
      </c>
    </row>
    <row r="8" spans="1:17">
      <c r="A8" s="1" t="s">
        <v>111</v>
      </c>
      <c r="C8" s="5">
        <v>16203546</v>
      </c>
      <c r="D8" s="4"/>
      <c r="E8" s="5">
        <v>6937</v>
      </c>
      <c r="F8" s="4"/>
      <c r="G8" s="4" t="s">
        <v>112</v>
      </c>
      <c r="H8" s="4"/>
      <c r="I8" s="5">
        <v>1</v>
      </c>
      <c r="J8" s="4"/>
      <c r="K8" s="5">
        <v>16203546</v>
      </c>
      <c r="L8" s="4"/>
      <c r="M8" s="5">
        <v>6937</v>
      </c>
      <c r="N8" s="4"/>
      <c r="O8" s="4" t="s">
        <v>112</v>
      </c>
      <c r="P8" s="4"/>
      <c r="Q8" s="5">
        <v>1</v>
      </c>
    </row>
    <row r="9" spans="1:17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22"/>
  <sheetViews>
    <sheetView rightToLeft="1" topLeftCell="H1" workbookViewId="0">
      <selection activeCell="O23" sqref="O23"/>
    </sheetView>
  </sheetViews>
  <sheetFormatPr defaultRowHeight="24"/>
  <cols>
    <col min="1" max="1" width="33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.710937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8" ht="24.7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</row>
    <row r="4" spans="1:38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</row>
    <row r="6" spans="1:38" ht="24.75">
      <c r="A6" s="26" t="s">
        <v>113</v>
      </c>
      <c r="B6" s="26" t="s">
        <v>113</v>
      </c>
      <c r="C6" s="26" t="s">
        <v>113</v>
      </c>
      <c r="D6" s="26" t="s">
        <v>113</v>
      </c>
      <c r="E6" s="26" t="s">
        <v>113</v>
      </c>
      <c r="F6" s="26" t="s">
        <v>113</v>
      </c>
      <c r="G6" s="26" t="s">
        <v>113</v>
      </c>
      <c r="H6" s="26" t="s">
        <v>113</v>
      </c>
      <c r="I6" s="26" t="s">
        <v>113</v>
      </c>
      <c r="J6" s="26" t="s">
        <v>113</v>
      </c>
      <c r="K6" s="26" t="s">
        <v>113</v>
      </c>
      <c r="L6" s="26" t="s">
        <v>113</v>
      </c>
      <c r="M6" s="26" t="s">
        <v>113</v>
      </c>
      <c r="O6" s="26" t="s">
        <v>275</v>
      </c>
      <c r="P6" s="26" t="s">
        <v>4</v>
      </c>
      <c r="Q6" s="26" t="s">
        <v>4</v>
      </c>
      <c r="R6" s="26" t="s">
        <v>4</v>
      </c>
      <c r="S6" s="26" t="s">
        <v>4</v>
      </c>
      <c r="U6" s="26" t="s">
        <v>5</v>
      </c>
      <c r="V6" s="26" t="s">
        <v>5</v>
      </c>
      <c r="W6" s="26" t="s">
        <v>5</v>
      </c>
      <c r="X6" s="26" t="s">
        <v>5</v>
      </c>
      <c r="Y6" s="26" t="s">
        <v>5</v>
      </c>
      <c r="Z6" s="26" t="s">
        <v>5</v>
      </c>
      <c r="AA6" s="26" t="s">
        <v>5</v>
      </c>
      <c r="AC6" s="26" t="s">
        <v>6</v>
      </c>
      <c r="AD6" s="26" t="s">
        <v>6</v>
      </c>
      <c r="AE6" s="26" t="s">
        <v>6</v>
      </c>
      <c r="AF6" s="26" t="s">
        <v>6</v>
      </c>
      <c r="AG6" s="26" t="s">
        <v>6</v>
      </c>
      <c r="AH6" s="26" t="s">
        <v>6</v>
      </c>
      <c r="AI6" s="26" t="s">
        <v>6</v>
      </c>
      <c r="AJ6" s="26" t="s">
        <v>6</v>
      </c>
      <c r="AK6" s="26" t="s">
        <v>6</v>
      </c>
    </row>
    <row r="7" spans="1:38" ht="24.75">
      <c r="A7" s="25" t="s">
        <v>114</v>
      </c>
      <c r="C7" s="25" t="s">
        <v>115</v>
      </c>
      <c r="E7" s="25" t="s">
        <v>116</v>
      </c>
      <c r="G7" s="25" t="s">
        <v>117</v>
      </c>
      <c r="I7" s="25" t="s">
        <v>118</v>
      </c>
      <c r="K7" s="25" t="s">
        <v>119</v>
      </c>
      <c r="M7" s="25" t="s">
        <v>110</v>
      </c>
      <c r="O7" s="25" t="s">
        <v>7</v>
      </c>
      <c r="Q7" s="25" t="s">
        <v>8</v>
      </c>
      <c r="S7" s="25" t="s">
        <v>9</v>
      </c>
      <c r="U7" s="26" t="s">
        <v>10</v>
      </c>
      <c r="V7" s="26" t="s">
        <v>10</v>
      </c>
      <c r="W7" s="26" t="s">
        <v>10</v>
      </c>
      <c r="Y7" s="26" t="s">
        <v>11</v>
      </c>
      <c r="Z7" s="26" t="s">
        <v>11</v>
      </c>
      <c r="AA7" s="26" t="s">
        <v>11</v>
      </c>
      <c r="AC7" s="25" t="s">
        <v>7</v>
      </c>
      <c r="AE7" s="25" t="s">
        <v>120</v>
      </c>
      <c r="AG7" s="25" t="s">
        <v>8</v>
      </c>
      <c r="AI7" s="25" t="s">
        <v>9</v>
      </c>
      <c r="AK7" s="25" t="s">
        <v>13</v>
      </c>
    </row>
    <row r="8" spans="1:38" ht="24.75">
      <c r="A8" s="26" t="s">
        <v>114</v>
      </c>
      <c r="C8" s="26" t="s">
        <v>115</v>
      </c>
      <c r="E8" s="26" t="s">
        <v>116</v>
      </c>
      <c r="G8" s="26" t="s">
        <v>117</v>
      </c>
      <c r="I8" s="26" t="s">
        <v>118</v>
      </c>
      <c r="K8" s="26" t="s">
        <v>119</v>
      </c>
      <c r="M8" s="26" t="s">
        <v>110</v>
      </c>
      <c r="O8" s="26" t="s">
        <v>7</v>
      </c>
      <c r="Q8" s="26" t="s">
        <v>8</v>
      </c>
      <c r="S8" s="26" t="s">
        <v>9</v>
      </c>
      <c r="U8" s="26" t="s">
        <v>7</v>
      </c>
      <c r="W8" s="26" t="s">
        <v>8</v>
      </c>
      <c r="Y8" s="26" t="s">
        <v>7</v>
      </c>
      <c r="AA8" s="26" t="s">
        <v>14</v>
      </c>
      <c r="AC8" s="26" t="s">
        <v>7</v>
      </c>
      <c r="AE8" s="26" t="s">
        <v>120</v>
      </c>
      <c r="AG8" s="26" t="s">
        <v>8</v>
      </c>
      <c r="AI8" s="26" t="s">
        <v>9</v>
      </c>
      <c r="AK8" s="26" t="s">
        <v>13</v>
      </c>
    </row>
    <row r="9" spans="1:38">
      <c r="A9" s="1" t="s">
        <v>121</v>
      </c>
      <c r="C9" s="4" t="s">
        <v>122</v>
      </c>
      <c r="D9" s="4"/>
      <c r="E9" s="4" t="s">
        <v>122</v>
      </c>
      <c r="F9" s="4"/>
      <c r="G9" s="4" t="s">
        <v>123</v>
      </c>
      <c r="H9" s="4"/>
      <c r="I9" s="4" t="s">
        <v>124</v>
      </c>
      <c r="J9" s="4"/>
      <c r="K9" s="5">
        <v>0</v>
      </c>
      <c r="L9" s="4"/>
      <c r="M9" s="5">
        <v>0</v>
      </c>
      <c r="N9" s="4"/>
      <c r="O9" s="5">
        <v>97965</v>
      </c>
      <c r="P9" s="4"/>
      <c r="Q9" s="5">
        <v>76993199150</v>
      </c>
      <c r="R9" s="4"/>
      <c r="S9" s="5">
        <v>97212639514</v>
      </c>
      <c r="T9" s="4"/>
      <c r="U9" s="5">
        <v>0</v>
      </c>
      <c r="V9" s="4"/>
      <c r="W9" s="5">
        <v>0</v>
      </c>
      <c r="X9" s="4"/>
      <c r="Y9" s="5">
        <v>97965</v>
      </c>
      <c r="Z9" s="4"/>
      <c r="AA9" s="5">
        <v>97965000000</v>
      </c>
      <c r="AB9" s="5"/>
      <c r="AC9" s="5">
        <v>0</v>
      </c>
      <c r="AD9" s="4"/>
      <c r="AE9" s="5">
        <v>0</v>
      </c>
      <c r="AF9" s="4"/>
      <c r="AG9" s="5">
        <v>0</v>
      </c>
      <c r="AH9" s="4"/>
      <c r="AI9" s="5">
        <v>0</v>
      </c>
      <c r="AJ9" s="4"/>
      <c r="AK9" s="8">
        <v>0</v>
      </c>
      <c r="AL9" s="4"/>
    </row>
    <row r="10" spans="1:38">
      <c r="A10" s="1" t="s">
        <v>125</v>
      </c>
      <c r="C10" s="4" t="s">
        <v>122</v>
      </c>
      <c r="D10" s="4"/>
      <c r="E10" s="4" t="s">
        <v>122</v>
      </c>
      <c r="F10" s="4"/>
      <c r="G10" s="4" t="s">
        <v>126</v>
      </c>
      <c r="H10" s="4"/>
      <c r="I10" s="4" t="s">
        <v>127</v>
      </c>
      <c r="J10" s="4"/>
      <c r="K10" s="5">
        <v>0</v>
      </c>
      <c r="L10" s="4"/>
      <c r="M10" s="5">
        <v>0</v>
      </c>
      <c r="N10" s="4"/>
      <c r="O10" s="5">
        <v>34430</v>
      </c>
      <c r="P10" s="4"/>
      <c r="Q10" s="5">
        <v>28011834943</v>
      </c>
      <c r="R10" s="4"/>
      <c r="S10" s="5">
        <v>33747332687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5"/>
      <c r="AC10" s="5">
        <v>34430</v>
      </c>
      <c r="AD10" s="4"/>
      <c r="AE10" s="5">
        <v>996630</v>
      </c>
      <c r="AF10" s="4"/>
      <c r="AG10" s="5">
        <v>28011834943</v>
      </c>
      <c r="AH10" s="4"/>
      <c r="AI10" s="5">
        <v>34307751492</v>
      </c>
      <c r="AJ10" s="4"/>
      <c r="AK10" s="8">
        <v>2.4662682177127551E-3</v>
      </c>
      <c r="AL10" s="4"/>
    </row>
    <row r="11" spans="1:38">
      <c r="A11" s="1" t="s">
        <v>128</v>
      </c>
      <c r="C11" s="4" t="s">
        <v>122</v>
      </c>
      <c r="D11" s="4"/>
      <c r="E11" s="4" t="s">
        <v>122</v>
      </c>
      <c r="F11" s="4"/>
      <c r="G11" s="4" t="s">
        <v>129</v>
      </c>
      <c r="H11" s="4"/>
      <c r="I11" s="4" t="s">
        <v>130</v>
      </c>
      <c r="J11" s="4"/>
      <c r="K11" s="5">
        <v>0</v>
      </c>
      <c r="L11" s="4"/>
      <c r="M11" s="5">
        <v>0</v>
      </c>
      <c r="N11" s="4"/>
      <c r="O11" s="5">
        <v>120000</v>
      </c>
      <c r="P11" s="4"/>
      <c r="Q11" s="5">
        <v>100819467532</v>
      </c>
      <c r="R11" s="4"/>
      <c r="S11" s="5">
        <v>113019511500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5"/>
      <c r="AC11" s="5">
        <v>120000</v>
      </c>
      <c r="AD11" s="4"/>
      <c r="AE11" s="5">
        <v>957480</v>
      </c>
      <c r="AF11" s="4"/>
      <c r="AG11" s="5">
        <v>100819467532</v>
      </c>
      <c r="AH11" s="4"/>
      <c r="AI11" s="5">
        <v>114876774810</v>
      </c>
      <c r="AJ11" s="4"/>
      <c r="AK11" s="8">
        <v>8.2581028002757066E-3</v>
      </c>
      <c r="AL11" s="4"/>
    </row>
    <row r="12" spans="1:38">
      <c r="A12" s="1" t="s">
        <v>131</v>
      </c>
      <c r="C12" s="4" t="s">
        <v>122</v>
      </c>
      <c r="D12" s="4"/>
      <c r="E12" s="4" t="s">
        <v>122</v>
      </c>
      <c r="F12" s="4"/>
      <c r="G12" s="4" t="s">
        <v>132</v>
      </c>
      <c r="H12" s="4"/>
      <c r="I12" s="4" t="s">
        <v>133</v>
      </c>
      <c r="J12" s="4"/>
      <c r="K12" s="5">
        <v>0</v>
      </c>
      <c r="L12" s="4"/>
      <c r="M12" s="5">
        <v>0</v>
      </c>
      <c r="N12" s="4"/>
      <c r="O12" s="5">
        <v>79889</v>
      </c>
      <c r="P12" s="4"/>
      <c r="Q12" s="5">
        <v>68889728459</v>
      </c>
      <c r="R12" s="4"/>
      <c r="S12" s="5">
        <v>74953450934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5"/>
      <c r="AC12" s="5">
        <v>79889</v>
      </c>
      <c r="AD12" s="4"/>
      <c r="AE12" s="5">
        <v>953670</v>
      </c>
      <c r="AF12" s="4"/>
      <c r="AG12" s="5">
        <v>68889728459</v>
      </c>
      <c r="AH12" s="4"/>
      <c r="AI12" s="5">
        <v>76173933601</v>
      </c>
      <c r="AJ12" s="4"/>
      <c r="AK12" s="8">
        <v>5.4758864480557732E-3</v>
      </c>
      <c r="AL12" s="4"/>
    </row>
    <row r="13" spans="1:38">
      <c r="A13" s="1" t="s">
        <v>134</v>
      </c>
      <c r="C13" s="4" t="s">
        <v>122</v>
      </c>
      <c r="D13" s="4"/>
      <c r="E13" s="4" t="s">
        <v>122</v>
      </c>
      <c r="F13" s="4"/>
      <c r="G13" s="4" t="s">
        <v>135</v>
      </c>
      <c r="H13" s="4"/>
      <c r="I13" s="4" t="s">
        <v>136</v>
      </c>
      <c r="J13" s="4"/>
      <c r="K13" s="5">
        <v>0</v>
      </c>
      <c r="L13" s="4"/>
      <c r="M13" s="5">
        <v>0</v>
      </c>
      <c r="N13" s="4"/>
      <c r="O13" s="5">
        <v>170000</v>
      </c>
      <c r="P13" s="4"/>
      <c r="Q13" s="5">
        <v>139622965887</v>
      </c>
      <c r="R13" s="4"/>
      <c r="S13" s="5">
        <v>149064677129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5"/>
      <c r="AC13" s="5">
        <v>170000</v>
      </c>
      <c r="AD13" s="4"/>
      <c r="AE13" s="5">
        <v>894290</v>
      </c>
      <c r="AF13" s="4"/>
      <c r="AG13" s="5">
        <v>139622965887</v>
      </c>
      <c r="AH13" s="4"/>
      <c r="AI13" s="5">
        <v>152001744689</v>
      </c>
      <c r="AJ13" s="4"/>
      <c r="AK13" s="8">
        <v>1.092689131932136E-2</v>
      </c>
      <c r="AL13" s="4"/>
    </row>
    <row r="14" spans="1:38">
      <c r="A14" s="1" t="s">
        <v>137</v>
      </c>
      <c r="C14" s="4" t="s">
        <v>122</v>
      </c>
      <c r="D14" s="4"/>
      <c r="E14" s="4" t="s">
        <v>122</v>
      </c>
      <c r="F14" s="4"/>
      <c r="G14" s="4" t="s">
        <v>138</v>
      </c>
      <c r="H14" s="4"/>
      <c r="I14" s="4" t="s">
        <v>139</v>
      </c>
      <c r="J14" s="4"/>
      <c r="K14" s="5">
        <v>0</v>
      </c>
      <c r="L14" s="4"/>
      <c r="M14" s="5">
        <v>0</v>
      </c>
      <c r="N14" s="4"/>
      <c r="O14" s="5">
        <v>19957</v>
      </c>
      <c r="P14" s="4"/>
      <c r="Q14" s="5">
        <v>16464958039</v>
      </c>
      <c r="R14" s="4"/>
      <c r="S14" s="5">
        <v>17339290113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5"/>
      <c r="AC14" s="5">
        <v>19957</v>
      </c>
      <c r="AD14" s="4"/>
      <c r="AE14" s="5">
        <v>883000</v>
      </c>
      <c r="AF14" s="4"/>
      <c r="AG14" s="5">
        <v>16464958039</v>
      </c>
      <c r="AH14" s="4"/>
      <c r="AI14" s="5">
        <v>17618837006</v>
      </c>
      <c r="AJ14" s="4"/>
      <c r="AK14" s="8">
        <v>1.2665586012272365E-3</v>
      </c>
      <c r="AL14" s="4"/>
    </row>
    <row r="15" spans="1:38">
      <c r="A15" s="1" t="s">
        <v>140</v>
      </c>
      <c r="C15" s="4" t="s">
        <v>122</v>
      </c>
      <c r="D15" s="4"/>
      <c r="E15" s="4" t="s">
        <v>122</v>
      </c>
      <c r="F15" s="4"/>
      <c r="G15" s="4" t="s">
        <v>141</v>
      </c>
      <c r="H15" s="4"/>
      <c r="I15" s="4" t="s">
        <v>142</v>
      </c>
      <c r="J15" s="4"/>
      <c r="K15" s="5">
        <v>0</v>
      </c>
      <c r="L15" s="4"/>
      <c r="M15" s="5">
        <v>0</v>
      </c>
      <c r="N15" s="4"/>
      <c r="O15" s="5">
        <v>50744</v>
      </c>
      <c r="P15" s="4"/>
      <c r="Q15" s="5">
        <v>39306872910</v>
      </c>
      <c r="R15" s="4"/>
      <c r="S15" s="5">
        <v>43208802024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5"/>
      <c r="AC15" s="5">
        <v>50744</v>
      </c>
      <c r="AD15" s="4"/>
      <c r="AE15" s="5">
        <v>867140</v>
      </c>
      <c r="AF15" s="4"/>
      <c r="AG15" s="5">
        <v>39306872910</v>
      </c>
      <c r="AH15" s="4"/>
      <c r="AI15" s="5">
        <v>43994176769</v>
      </c>
      <c r="AJ15" s="4"/>
      <c r="AK15" s="8">
        <v>3.1625925690619006E-3</v>
      </c>
      <c r="AL15" s="4"/>
    </row>
    <row r="16" spans="1:38">
      <c r="A16" s="1" t="s">
        <v>143</v>
      </c>
      <c r="C16" s="4" t="s">
        <v>122</v>
      </c>
      <c r="D16" s="4"/>
      <c r="E16" s="4" t="s">
        <v>122</v>
      </c>
      <c r="F16" s="4"/>
      <c r="G16" s="4" t="s">
        <v>144</v>
      </c>
      <c r="H16" s="4"/>
      <c r="I16" s="4" t="s">
        <v>145</v>
      </c>
      <c r="J16" s="4"/>
      <c r="K16" s="5">
        <v>15</v>
      </c>
      <c r="L16" s="4"/>
      <c r="M16" s="5">
        <v>15</v>
      </c>
      <c r="N16" s="4"/>
      <c r="O16" s="5">
        <v>100000</v>
      </c>
      <c r="P16" s="4"/>
      <c r="Q16" s="5">
        <v>97415543750</v>
      </c>
      <c r="R16" s="4"/>
      <c r="S16" s="5">
        <v>99901889500</v>
      </c>
      <c r="T16" s="4"/>
      <c r="U16" s="5">
        <v>0</v>
      </c>
      <c r="V16" s="4"/>
      <c r="W16" s="5">
        <v>0</v>
      </c>
      <c r="X16" s="4"/>
      <c r="Y16" s="5">
        <v>100000</v>
      </c>
      <c r="Z16" s="4"/>
      <c r="AA16" s="5">
        <v>100000000000</v>
      </c>
      <c r="AB16" s="5"/>
      <c r="AC16" s="5">
        <v>0</v>
      </c>
      <c r="AD16" s="4"/>
      <c r="AE16" s="5">
        <v>0</v>
      </c>
      <c r="AF16" s="4"/>
      <c r="AG16" s="5">
        <v>0</v>
      </c>
      <c r="AH16" s="4"/>
      <c r="AI16" s="5">
        <v>0</v>
      </c>
      <c r="AJ16" s="4"/>
      <c r="AK16" s="8">
        <v>0</v>
      </c>
      <c r="AL16" s="4"/>
    </row>
    <row r="17" spans="1:38">
      <c r="A17" s="1" t="s">
        <v>146</v>
      </c>
      <c r="C17" s="4" t="s">
        <v>122</v>
      </c>
      <c r="D17" s="4"/>
      <c r="E17" s="4" t="s">
        <v>122</v>
      </c>
      <c r="F17" s="4"/>
      <c r="G17" s="4" t="s">
        <v>144</v>
      </c>
      <c r="H17" s="4"/>
      <c r="I17" s="4" t="s">
        <v>147</v>
      </c>
      <c r="J17" s="4"/>
      <c r="K17" s="5">
        <v>15</v>
      </c>
      <c r="L17" s="4"/>
      <c r="M17" s="5">
        <v>15</v>
      </c>
      <c r="N17" s="4"/>
      <c r="O17" s="5">
        <v>35000</v>
      </c>
      <c r="P17" s="4"/>
      <c r="Q17" s="5">
        <v>34444201250</v>
      </c>
      <c r="R17" s="4"/>
      <c r="S17" s="5">
        <v>34643719687</v>
      </c>
      <c r="T17" s="4"/>
      <c r="U17" s="5">
        <v>0</v>
      </c>
      <c r="V17" s="4"/>
      <c r="W17" s="5">
        <v>0</v>
      </c>
      <c r="X17" s="4"/>
      <c r="Y17" s="5">
        <v>0</v>
      </c>
      <c r="Z17" s="4"/>
      <c r="AA17" s="5">
        <v>0</v>
      </c>
      <c r="AB17" s="5"/>
      <c r="AC17" s="5">
        <v>35000</v>
      </c>
      <c r="AD17" s="4"/>
      <c r="AE17" s="5">
        <v>999500</v>
      </c>
      <c r="AF17" s="4"/>
      <c r="AG17" s="5">
        <v>34444201250</v>
      </c>
      <c r="AH17" s="4"/>
      <c r="AI17" s="5">
        <v>34976159421</v>
      </c>
      <c r="AJ17" s="4"/>
      <c r="AK17" s="8">
        <v>2.514317803012576E-3</v>
      </c>
      <c r="AL17" s="4"/>
    </row>
    <row r="18" spans="1:38">
      <c r="A18" s="1" t="s">
        <v>148</v>
      </c>
      <c r="C18" s="4" t="s">
        <v>122</v>
      </c>
      <c r="D18" s="4"/>
      <c r="E18" s="4" t="s">
        <v>122</v>
      </c>
      <c r="F18" s="4"/>
      <c r="G18" s="4" t="s">
        <v>149</v>
      </c>
      <c r="H18" s="4"/>
      <c r="I18" s="4" t="s">
        <v>150</v>
      </c>
      <c r="J18" s="4"/>
      <c r="K18" s="5">
        <v>18</v>
      </c>
      <c r="L18" s="4"/>
      <c r="M18" s="5">
        <v>18</v>
      </c>
      <c r="N18" s="4"/>
      <c r="O18" s="5">
        <v>10000</v>
      </c>
      <c r="P18" s="4"/>
      <c r="Q18" s="5">
        <v>10001802495</v>
      </c>
      <c r="R18" s="4"/>
      <c r="S18" s="5">
        <v>9998177506</v>
      </c>
      <c r="T18" s="4"/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5"/>
      <c r="AC18" s="5">
        <v>10000</v>
      </c>
      <c r="AD18" s="4"/>
      <c r="AE18" s="5">
        <v>999999</v>
      </c>
      <c r="AF18" s="4"/>
      <c r="AG18" s="5">
        <v>10001802495</v>
      </c>
      <c r="AH18" s="4"/>
      <c r="AI18" s="5">
        <v>9998177506</v>
      </c>
      <c r="AJ18" s="4"/>
      <c r="AK18" s="8">
        <v>7.1873516467111699E-4</v>
      </c>
      <c r="AL18" s="4"/>
    </row>
    <row r="19" spans="1:38">
      <c r="A19" s="1" t="s">
        <v>151</v>
      </c>
      <c r="C19" s="4" t="s">
        <v>122</v>
      </c>
      <c r="D19" s="4"/>
      <c r="E19" s="4" t="s">
        <v>122</v>
      </c>
      <c r="F19" s="4"/>
      <c r="G19" s="4" t="s">
        <v>145</v>
      </c>
      <c r="H19" s="4"/>
      <c r="I19" s="4" t="s">
        <v>152</v>
      </c>
      <c r="J19" s="4"/>
      <c r="K19" s="5">
        <v>18</v>
      </c>
      <c r="L19" s="4"/>
      <c r="M19" s="5">
        <v>18</v>
      </c>
      <c r="N19" s="4"/>
      <c r="O19" s="5">
        <v>0</v>
      </c>
      <c r="P19" s="4"/>
      <c r="Q19" s="5">
        <v>0</v>
      </c>
      <c r="R19" s="4"/>
      <c r="S19" s="5">
        <v>0</v>
      </c>
      <c r="T19" s="4"/>
      <c r="U19" s="5">
        <v>300000</v>
      </c>
      <c r="V19" s="4"/>
      <c r="W19" s="5">
        <v>293640000000</v>
      </c>
      <c r="X19" s="4"/>
      <c r="Y19" s="5">
        <v>0</v>
      </c>
      <c r="Z19" s="4"/>
      <c r="AA19" s="5">
        <v>0</v>
      </c>
      <c r="AB19" s="5"/>
      <c r="AC19" s="5">
        <v>300000</v>
      </c>
      <c r="AD19" s="4"/>
      <c r="AE19" s="5">
        <v>979240</v>
      </c>
      <c r="AF19" s="4"/>
      <c r="AG19" s="5">
        <v>293640000000</v>
      </c>
      <c r="AH19" s="4"/>
      <c r="AI19" s="5">
        <v>293718753825</v>
      </c>
      <c r="AJ19" s="4"/>
      <c r="AK19" s="8">
        <v>2.1114447785180845E-2</v>
      </c>
      <c r="AL19" s="4"/>
    </row>
    <row r="20" spans="1:38" ht="24.75" thickBot="1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7">
        <f>SUM(Q9:Q19)</f>
        <v>611970574415</v>
      </c>
      <c r="R20" s="4"/>
      <c r="S20" s="7">
        <f>SUM(S9:S19)</f>
        <v>673089490594</v>
      </c>
      <c r="T20" s="4"/>
      <c r="U20" s="4"/>
      <c r="V20" s="4"/>
      <c r="W20" s="7">
        <f>SUM(W9:W19)</f>
        <v>293640000000</v>
      </c>
      <c r="X20" s="4"/>
      <c r="Y20" s="4"/>
      <c r="Z20" s="4"/>
      <c r="AA20" s="7">
        <f>SUM(AA9:AA19)</f>
        <v>197965000000</v>
      </c>
      <c r="AB20" s="4"/>
      <c r="AC20" s="4"/>
      <c r="AD20" s="4"/>
      <c r="AE20" s="11"/>
      <c r="AF20" s="4"/>
      <c r="AG20" s="7">
        <f>SUM(AG9:AG19)</f>
        <v>731201831515</v>
      </c>
      <c r="AH20" s="4"/>
      <c r="AI20" s="7">
        <f>SUM(AI9:AI19)</f>
        <v>777666309119</v>
      </c>
      <c r="AJ20" s="4"/>
      <c r="AK20" s="13">
        <f>SUM(AK9:AK19)</f>
        <v>5.5903800708519268E-2</v>
      </c>
      <c r="AL20" s="4"/>
    </row>
    <row r="21" spans="1:38" ht="24.75" thickTop="1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/>
      <c r="AJ21" s="4"/>
      <c r="AK21" s="4"/>
      <c r="AL21" s="4"/>
    </row>
    <row r="22" spans="1:38">
      <c r="S22" s="3"/>
      <c r="AI22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K20" sqref="K20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4.7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6" spans="1:19" ht="24.75">
      <c r="A6" s="25" t="s">
        <v>154</v>
      </c>
      <c r="C6" s="26" t="s">
        <v>155</v>
      </c>
      <c r="D6" s="26" t="s">
        <v>155</v>
      </c>
      <c r="E6" s="26" t="s">
        <v>155</v>
      </c>
      <c r="F6" s="26" t="s">
        <v>155</v>
      </c>
      <c r="G6" s="26" t="s">
        <v>155</v>
      </c>
      <c r="H6" s="26" t="s">
        <v>155</v>
      </c>
      <c r="I6" s="26" t="s">
        <v>155</v>
      </c>
      <c r="K6" s="26" t="s">
        <v>275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</row>
    <row r="7" spans="1:19" ht="24.75">
      <c r="A7" s="26" t="s">
        <v>154</v>
      </c>
      <c r="C7" s="26" t="s">
        <v>156</v>
      </c>
      <c r="E7" s="26" t="s">
        <v>157</v>
      </c>
      <c r="G7" s="26" t="s">
        <v>158</v>
      </c>
      <c r="I7" s="26" t="s">
        <v>119</v>
      </c>
      <c r="K7" s="26" t="s">
        <v>159</v>
      </c>
      <c r="M7" s="26" t="s">
        <v>160</v>
      </c>
      <c r="O7" s="26" t="s">
        <v>161</v>
      </c>
      <c r="Q7" s="26" t="s">
        <v>159</v>
      </c>
      <c r="S7" s="26" t="s">
        <v>153</v>
      </c>
    </row>
    <row r="8" spans="1:19">
      <c r="A8" s="1" t="s">
        <v>162</v>
      </c>
      <c r="C8" s="4" t="s">
        <v>163</v>
      </c>
      <c r="D8" s="4"/>
      <c r="E8" s="4" t="s">
        <v>164</v>
      </c>
      <c r="F8" s="4"/>
      <c r="G8" s="4" t="s">
        <v>165</v>
      </c>
      <c r="H8" s="4"/>
      <c r="I8" s="5">
        <v>8</v>
      </c>
      <c r="K8" s="3">
        <v>446456166869</v>
      </c>
      <c r="M8" s="3">
        <v>323192475582</v>
      </c>
      <c r="O8" s="3">
        <v>431564541880</v>
      </c>
      <c r="Q8" s="3">
        <v>338084100571</v>
      </c>
      <c r="S8" s="8">
        <v>2.4303722508503357E-2</v>
      </c>
    </row>
    <row r="9" spans="1:19">
      <c r="A9" s="1" t="s">
        <v>166</v>
      </c>
      <c r="C9" s="4" t="s">
        <v>167</v>
      </c>
      <c r="D9" s="4"/>
      <c r="E9" s="4" t="s">
        <v>164</v>
      </c>
      <c r="F9" s="4"/>
      <c r="G9" s="4" t="s">
        <v>168</v>
      </c>
      <c r="H9" s="4"/>
      <c r="I9" s="5">
        <v>8</v>
      </c>
      <c r="K9" s="3">
        <v>171664070799</v>
      </c>
      <c r="M9" s="3">
        <v>550578385413</v>
      </c>
      <c r="O9" s="3">
        <v>591678469832</v>
      </c>
      <c r="Q9" s="3">
        <v>130563986380</v>
      </c>
      <c r="S9" s="8">
        <v>9.3858033821295882E-3</v>
      </c>
    </row>
    <row r="10" spans="1:19" ht="24.75" thickBot="1">
      <c r="C10" s="4"/>
      <c r="D10" s="4"/>
      <c r="E10" s="4"/>
      <c r="F10" s="4"/>
      <c r="G10" s="4"/>
      <c r="H10" s="4"/>
      <c r="I10" s="4"/>
      <c r="K10" s="14">
        <f>SUM(K8:K9)</f>
        <v>618120237668</v>
      </c>
      <c r="M10" s="14">
        <f>SUM(M8:M9)</f>
        <v>873770860995</v>
      </c>
      <c r="O10" s="14">
        <f>SUM(O8:O9)</f>
        <v>1023243011712</v>
      </c>
      <c r="Q10" s="14">
        <f>SUM(Q8:Q9)</f>
        <v>468648086951</v>
      </c>
      <c r="S10" s="13">
        <f>SUM(S8:S9)</f>
        <v>3.3689525890632947E-2</v>
      </c>
    </row>
    <row r="11" spans="1:19" ht="24.75" thickTop="1"/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25"/>
  <sheetViews>
    <sheetView rightToLeft="1" topLeftCell="A4" workbookViewId="0">
      <selection activeCell="E24" sqref="E24"/>
    </sheetView>
  </sheetViews>
  <sheetFormatPr defaultRowHeight="24"/>
  <cols>
    <col min="1" max="1" width="33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4.75">
      <c r="A3" s="27" t="s">
        <v>169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6" spans="1:19" ht="24.75">
      <c r="A6" s="26" t="s">
        <v>170</v>
      </c>
      <c r="B6" s="26" t="s">
        <v>170</v>
      </c>
      <c r="C6" s="26" t="s">
        <v>170</v>
      </c>
      <c r="D6" s="26" t="s">
        <v>170</v>
      </c>
      <c r="E6" s="26" t="s">
        <v>170</v>
      </c>
      <c r="F6" s="26" t="s">
        <v>170</v>
      </c>
      <c r="G6" s="26" t="s">
        <v>170</v>
      </c>
      <c r="I6" s="26" t="s">
        <v>171</v>
      </c>
      <c r="J6" s="26" t="s">
        <v>171</v>
      </c>
      <c r="K6" s="26" t="s">
        <v>171</v>
      </c>
      <c r="L6" s="26" t="s">
        <v>171</v>
      </c>
      <c r="M6" s="26" t="s">
        <v>171</v>
      </c>
      <c r="O6" s="26" t="s">
        <v>172</v>
      </c>
      <c r="P6" s="26" t="s">
        <v>172</v>
      </c>
      <c r="Q6" s="26" t="s">
        <v>172</v>
      </c>
      <c r="R6" s="26" t="s">
        <v>172</v>
      </c>
      <c r="S6" s="26" t="s">
        <v>172</v>
      </c>
    </row>
    <row r="7" spans="1:19" ht="24.75">
      <c r="A7" s="26" t="s">
        <v>173</v>
      </c>
      <c r="C7" s="26" t="s">
        <v>174</v>
      </c>
      <c r="E7" s="26" t="s">
        <v>118</v>
      </c>
      <c r="G7" s="26" t="s">
        <v>119</v>
      </c>
      <c r="I7" s="26" t="s">
        <v>175</v>
      </c>
      <c r="K7" s="26" t="s">
        <v>176</v>
      </c>
      <c r="M7" s="26" t="s">
        <v>177</v>
      </c>
      <c r="O7" s="26" t="s">
        <v>175</v>
      </c>
      <c r="Q7" s="26" t="s">
        <v>176</v>
      </c>
      <c r="S7" s="26" t="s">
        <v>177</v>
      </c>
    </row>
    <row r="8" spans="1:19">
      <c r="A8" s="1" t="s">
        <v>151</v>
      </c>
      <c r="C8" s="4" t="s">
        <v>276</v>
      </c>
      <c r="E8" s="4" t="s">
        <v>152</v>
      </c>
      <c r="F8" s="4"/>
      <c r="G8" s="5">
        <v>18</v>
      </c>
      <c r="I8" s="5">
        <v>3824650348</v>
      </c>
      <c r="J8" s="4"/>
      <c r="K8" s="4">
        <v>0</v>
      </c>
      <c r="L8" s="4"/>
      <c r="M8" s="5">
        <v>3824650348</v>
      </c>
      <c r="N8" s="4"/>
      <c r="O8" s="5">
        <v>3824650348</v>
      </c>
      <c r="P8" s="4"/>
      <c r="Q8" s="5">
        <v>0</v>
      </c>
      <c r="R8" s="4"/>
      <c r="S8" s="5">
        <v>3824650348</v>
      </c>
    </row>
    <row r="9" spans="1:19">
      <c r="A9" s="1" t="s">
        <v>178</v>
      </c>
      <c r="C9" s="4" t="s">
        <v>276</v>
      </c>
      <c r="E9" s="4" t="s">
        <v>179</v>
      </c>
      <c r="F9" s="4"/>
      <c r="G9" s="5">
        <v>18</v>
      </c>
      <c r="I9" s="5">
        <v>0</v>
      </c>
      <c r="J9" s="4"/>
      <c r="K9" s="4">
        <v>0</v>
      </c>
      <c r="L9" s="4"/>
      <c r="M9" s="5">
        <v>0</v>
      </c>
      <c r="N9" s="4"/>
      <c r="O9" s="5">
        <v>9774123288</v>
      </c>
      <c r="P9" s="4"/>
      <c r="Q9" s="5">
        <v>0</v>
      </c>
      <c r="R9" s="4"/>
      <c r="S9" s="5">
        <v>9774123288</v>
      </c>
    </row>
    <row r="10" spans="1:19">
      <c r="A10" s="1" t="s">
        <v>180</v>
      </c>
      <c r="C10" s="4" t="s">
        <v>276</v>
      </c>
      <c r="E10" s="4" t="s">
        <v>181</v>
      </c>
      <c r="F10" s="4"/>
      <c r="G10" s="5">
        <v>15</v>
      </c>
      <c r="I10" s="5">
        <v>0</v>
      </c>
      <c r="J10" s="4"/>
      <c r="K10" s="4">
        <v>0</v>
      </c>
      <c r="L10" s="4"/>
      <c r="M10" s="5">
        <v>0</v>
      </c>
      <c r="N10" s="4"/>
      <c r="O10" s="5">
        <v>17172098</v>
      </c>
      <c r="P10" s="4"/>
      <c r="Q10" s="5">
        <v>0</v>
      </c>
      <c r="R10" s="4"/>
      <c r="S10" s="5">
        <v>17172098</v>
      </c>
    </row>
    <row r="11" spans="1:19">
      <c r="A11" s="1" t="s">
        <v>146</v>
      </c>
      <c r="C11" s="4" t="s">
        <v>276</v>
      </c>
      <c r="E11" s="4" t="s">
        <v>147</v>
      </c>
      <c r="F11" s="4"/>
      <c r="G11" s="5">
        <v>15</v>
      </c>
      <c r="I11" s="5">
        <v>472680787</v>
      </c>
      <c r="J11" s="4"/>
      <c r="K11" s="4">
        <v>0</v>
      </c>
      <c r="L11" s="4"/>
      <c r="M11" s="5">
        <v>472680787</v>
      </c>
      <c r="N11" s="4"/>
      <c r="O11" s="5">
        <v>5608724834</v>
      </c>
      <c r="P11" s="4"/>
      <c r="Q11" s="5">
        <v>0</v>
      </c>
      <c r="R11" s="4"/>
      <c r="S11" s="5">
        <v>5608724834</v>
      </c>
    </row>
    <row r="12" spans="1:19">
      <c r="A12" s="1" t="s">
        <v>143</v>
      </c>
      <c r="C12" s="4" t="s">
        <v>276</v>
      </c>
      <c r="E12" s="4" t="s">
        <v>145</v>
      </c>
      <c r="F12" s="4"/>
      <c r="G12" s="5">
        <v>15</v>
      </c>
      <c r="I12" s="5">
        <v>130890411</v>
      </c>
      <c r="J12" s="4"/>
      <c r="K12" s="4">
        <v>0</v>
      </c>
      <c r="L12" s="4"/>
      <c r="M12" s="5">
        <v>130890411</v>
      </c>
      <c r="N12" s="4"/>
      <c r="O12" s="5">
        <v>7559250338</v>
      </c>
      <c r="P12" s="4"/>
      <c r="Q12" s="5">
        <v>0</v>
      </c>
      <c r="R12" s="4"/>
      <c r="S12" s="5">
        <v>7559250338</v>
      </c>
    </row>
    <row r="13" spans="1:19">
      <c r="A13" s="1" t="s">
        <v>148</v>
      </c>
      <c r="C13" s="4" t="s">
        <v>276</v>
      </c>
      <c r="E13" s="4" t="s">
        <v>150</v>
      </c>
      <c r="F13" s="4"/>
      <c r="G13" s="5">
        <v>18</v>
      </c>
      <c r="I13" s="5">
        <v>142562039</v>
      </c>
      <c r="J13" s="4"/>
      <c r="K13" s="4">
        <v>0</v>
      </c>
      <c r="L13" s="4"/>
      <c r="M13" s="5">
        <v>142562039</v>
      </c>
      <c r="N13" s="4"/>
      <c r="O13" s="5">
        <v>1126263498</v>
      </c>
      <c r="P13" s="4"/>
      <c r="Q13" s="5">
        <v>0</v>
      </c>
      <c r="R13" s="4"/>
      <c r="S13" s="5">
        <v>1126263498</v>
      </c>
    </row>
    <row r="14" spans="1:19">
      <c r="A14" s="1" t="s">
        <v>182</v>
      </c>
      <c r="C14" s="4" t="s">
        <v>276</v>
      </c>
      <c r="E14" s="4" t="s">
        <v>183</v>
      </c>
      <c r="F14" s="4"/>
      <c r="G14" s="5">
        <v>19</v>
      </c>
      <c r="I14" s="5">
        <v>0</v>
      </c>
      <c r="J14" s="4"/>
      <c r="K14" s="4">
        <v>0</v>
      </c>
      <c r="L14" s="4"/>
      <c r="M14" s="5">
        <v>0</v>
      </c>
      <c r="N14" s="4"/>
      <c r="O14" s="5">
        <v>19422886271</v>
      </c>
      <c r="P14" s="4"/>
      <c r="Q14" s="5">
        <v>0</v>
      </c>
      <c r="R14" s="4"/>
      <c r="S14" s="5">
        <v>19422886271</v>
      </c>
    </row>
    <row r="15" spans="1:19">
      <c r="A15" s="1" t="s">
        <v>184</v>
      </c>
      <c r="C15" s="4" t="s">
        <v>276</v>
      </c>
      <c r="E15" s="4" t="s">
        <v>185</v>
      </c>
      <c r="F15" s="4"/>
      <c r="G15" s="5">
        <v>16</v>
      </c>
      <c r="I15" s="5">
        <v>0</v>
      </c>
      <c r="J15" s="4"/>
      <c r="K15" s="4">
        <v>0</v>
      </c>
      <c r="L15" s="4"/>
      <c r="M15" s="5">
        <v>0</v>
      </c>
      <c r="N15" s="4"/>
      <c r="O15" s="5">
        <v>27019952061</v>
      </c>
      <c r="P15" s="4"/>
      <c r="Q15" s="5">
        <v>0</v>
      </c>
      <c r="R15" s="4"/>
      <c r="S15" s="5">
        <v>27019952061</v>
      </c>
    </row>
    <row r="16" spans="1:19">
      <c r="A16" s="1" t="s">
        <v>162</v>
      </c>
      <c r="C16" s="5">
        <v>1</v>
      </c>
      <c r="E16" s="4" t="s">
        <v>276</v>
      </c>
      <c r="F16" s="4"/>
      <c r="G16" s="5">
        <v>8</v>
      </c>
      <c r="I16" s="5">
        <v>41744</v>
      </c>
      <c r="J16" s="4"/>
      <c r="K16" s="4">
        <v>0</v>
      </c>
      <c r="L16" s="4"/>
      <c r="M16" s="5">
        <v>41744</v>
      </c>
      <c r="N16" s="4"/>
      <c r="O16" s="5">
        <v>19812576990</v>
      </c>
      <c r="P16" s="4"/>
      <c r="Q16" s="5">
        <v>0</v>
      </c>
      <c r="R16" s="4"/>
      <c r="S16" s="5">
        <v>19812576990</v>
      </c>
    </row>
    <row r="17" spans="1:21">
      <c r="A17" s="1" t="s">
        <v>166</v>
      </c>
      <c r="C17" s="5">
        <v>25</v>
      </c>
      <c r="E17" s="4" t="s">
        <v>276</v>
      </c>
      <c r="F17" s="4"/>
      <c r="G17" s="5">
        <v>8</v>
      </c>
      <c r="I17" s="5">
        <v>1040412323</v>
      </c>
      <c r="J17" s="4"/>
      <c r="K17" s="4">
        <v>0</v>
      </c>
      <c r="L17" s="4"/>
      <c r="M17" s="5">
        <v>1040412323</v>
      </c>
      <c r="N17" s="4"/>
      <c r="O17" s="5">
        <v>4054642813</v>
      </c>
      <c r="P17" s="4"/>
      <c r="Q17" s="5">
        <v>0</v>
      </c>
      <c r="R17" s="4"/>
      <c r="S17" s="5">
        <v>4054642813</v>
      </c>
    </row>
    <row r="18" spans="1:21" ht="24.75" thickBot="1">
      <c r="C18" s="4"/>
      <c r="E18" s="4"/>
      <c r="F18" s="4"/>
      <c r="G18" s="4"/>
      <c r="I18" s="7">
        <f>SUM(I8:I17)</f>
        <v>5611237652</v>
      </c>
      <c r="J18" s="4"/>
      <c r="K18" s="6">
        <f>SUM(K8:K17)</f>
        <v>0</v>
      </c>
      <c r="L18" s="4"/>
      <c r="M18" s="7">
        <f>SUM(M8:M17)</f>
        <v>5611237652</v>
      </c>
      <c r="N18" s="4"/>
      <c r="O18" s="7">
        <f>SUM(O8:O17)</f>
        <v>98220242539</v>
      </c>
      <c r="P18" s="4"/>
      <c r="Q18" s="7">
        <f>SUM(Q8:Q17)</f>
        <v>0</v>
      </c>
      <c r="R18" s="4"/>
      <c r="S18" s="7">
        <f>SUM(S8:S17)</f>
        <v>98220242539</v>
      </c>
    </row>
    <row r="19" spans="1:21" ht="24.75" thickTop="1">
      <c r="M19" s="3"/>
      <c r="N19" s="3"/>
      <c r="O19" s="3"/>
      <c r="P19" s="3"/>
      <c r="Q19" s="3"/>
      <c r="R19" s="3"/>
      <c r="S19" s="3"/>
    </row>
    <row r="20" spans="1:21">
      <c r="M20" s="3"/>
      <c r="S20" s="3"/>
    </row>
    <row r="21" spans="1:21">
      <c r="M21" s="3"/>
      <c r="N21" s="3"/>
      <c r="O21" s="3"/>
      <c r="P21" s="3"/>
      <c r="Q21" s="3"/>
      <c r="R21" s="3"/>
      <c r="S21" s="3"/>
      <c r="T21" s="3"/>
      <c r="U21" s="3"/>
    </row>
    <row r="23" spans="1:21">
      <c r="L23" s="3">
        <f>SUM(L16:L17)</f>
        <v>0</v>
      </c>
      <c r="M23" s="3"/>
      <c r="N23" s="3"/>
      <c r="O23" s="3"/>
      <c r="P23" s="3"/>
      <c r="Q23" s="3"/>
      <c r="R23" s="3"/>
      <c r="S23" s="3"/>
    </row>
    <row r="24" spans="1:21">
      <c r="M24" s="3"/>
      <c r="S24" s="3"/>
    </row>
    <row r="25" spans="1:21">
      <c r="M25" s="3"/>
      <c r="N25" s="3"/>
      <c r="O25" s="3"/>
      <c r="P25" s="3"/>
      <c r="Q25" s="3"/>
      <c r="R25" s="3"/>
      <c r="S25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2"/>
  <sheetViews>
    <sheetView rightToLeft="1" topLeftCell="A19" workbookViewId="0">
      <selection activeCell="K40" sqref="K40"/>
    </sheetView>
  </sheetViews>
  <sheetFormatPr defaultRowHeight="24"/>
  <cols>
    <col min="1" max="1" width="28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4.75">
      <c r="A3" s="27" t="s">
        <v>169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6" spans="1:19" ht="24.75">
      <c r="A6" s="25" t="s">
        <v>3</v>
      </c>
      <c r="C6" s="26" t="s">
        <v>186</v>
      </c>
      <c r="D6" s="26" t="s">
        <v>186</v>
      </c>
      <c r="E6" s="26" t="s">
        <v>186</v>
      </c>
      <c r="F6" s="26" t="s">
        <v>186</v>
      </c>
      <c r="G6" s="26" t="s">
        <v>186</v>
      </c>
      <c r="I6" s="26" t="s">
        <v>171</v>
      </c>
      <c r="J6" s="26" t="s">
        <v>171</v>
      </c>
      <c r="K6" s="26" t="s">
        <v>171</v>
      </c>
      <c r="L6" s="26" t="s">
        <v>171</v>
      </c>
      <c r="M6" s="26" t="s">
        <v>171</v>
      </c>
      <c r="O6" s="26" t="s">
        <v>172</v>
      </c>
      <c r="P6" s="26" t="s">
        <v>172</v>
      </c>
      <c r="Q6" s="26" t="s">
        <v>172</v>
      </c>
      <c r="R6" s="26" t="s">
        <v>172</v>
      </c>
      <c r="S6" s="26" t="s">
        <v>172</v>
      </c>
    </row>
    <row r="7" spans="1:19" ht="24.75">
      <c r="A7" s="26" t="s">
        <v>3</v>
      </c>
      <c r="C7" s="26" t="s">
        <v>187</v>
      </c>
      <c r="E7" s="26" t="s">
        <v>188</v>
      </c>
      <c r="G7" s="26" t="s">
        <v>189</v>
      </c>
      <c r="I7" s="26" t="s">
        <v>190</v>
      </c>
      <c r="K7" s="26" t="s">
        <v>176</v>
      </c>
      <c r="M7" s="26" t="s">
        <v>191</v>
      </c>
      <c r="O7" s="26" t="s">
        <v>190</v>
      </c>
      <c r="Q7" s="26" t="s">
        <v>176</v>
      </c>
      <c r="S7" s="26" t="s">
        <v>191</v>
      </c>
    </row>
    <row r="8" spans="1:19">
      <c r="A8" s="1" t="s">
        <v>86</v>
      </c>
      <c r="C8" s="4" t="s">
        <v>192</v>
      </c>
      <c r="D8" s="4"/>
      <c r="E8" s="5">
        <v>11930534</v>
      </c>
      <c r="F8" s="4"/>
      <c r="G8" s="5">
        <v>1300</v>
      </c>
      <c r="H8" s="4"/>
      <c r="I8" s="5">
        <v>15509694200</v>
      </c>
      <c r="J8" s="4"/>
      <c r="K8" s="5">
        <v>928784006</v>
      </c>
      <c r="L8" s="4"/>
      <c r="M8" s="5">
        <v>14580910194</v>
      </c>
      <c r="N8" s="4"/>
      <c r="O8" s="5">
        <v>15509694200</v>
      </c>
      <c r="P8" s="4"/>
      <c r="Q8" s="5">
        <v>928784006</v>
      </c>
      <c r="R8" s="4"/>
      <c r="S8" s="5">
        <v>14580910194</v>
      </c>
    </row>
    <row r="9" spans="1:19">
      <c r="A9" s="1" t="s">
        <v>63</v>
      </c>
      <c r="C9" s="4" t="s">
        <v>193</v>
      </c>
      <c r="D9" s="4"/>
      <c r="E9" s="5">
        <v>14780351</v>
      </c>
      <c r="F9" s="4"/>
      <c r="G9" s="5">
        <v>320</v>
      </c>
      <c r="H9" s="4"/>
      <c r="I9" s="5">
        <v>4729712320</v>
      </c>
      <c r="J9" s="4"/>
      <c r="K9" s="5">
        <v>670112092</v>
      </c>
      <c r="L9" s="4"/>
      <c r="M9" s="5">
        <v>4059600228</v>
      </c>
      <c r="N9" s="4"/>
      <c r="O9" s="5">
        <v>4729712320</v>
      </c>
      <c r="P9" s="4"/>
      <c r="Q9" s="5">
        <v>670112092</v>
      </c>
      <c r="R9" s="4"/>
      <c r="S9" s="5">
        <v>4059600228</v>
      </c>
    </row>
    <row r="10" spans="1:19">
      <c r="A10" s="1" t="s">
        <v>61</v>
      </c>
      <c r="C10" s="4" t="s">
        <v>194</v>
      </c>
      <c r="D10" s="4"/>
      <c r="E10" s="5">
        <v>29854480</v>
      </c>
      <c r="F10" s="4"/>
      <c r="G10" s="5">
        <v>1100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36586347752</v>
      </c>
      <c r="P10" s="4"/>
      <c r="Q10" s="5">
        <v>2359130238</v>
      </c>
      <c r="R10" s="4"/>
      <c r="S10" s="5">
        <v>34227217514</v>
      </c>
    </row>
    <row r="11" spans="1:19">
      <c r="A11" s="1" t="s">
        <v>65</v>
      </c>
      <c r="C11" s="4" t="s">
        <v>195</v>
      </c>
      <c r="D11" s="4"/>
      <c r="E11" s="5">
        <v>20760713</v>
      </c>
      <c r="F11" s="4"/>
      <c r="G11" s="5">
        <v>1930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40068176090</v>
      </c>
      <c r="P11" s="4"/>
      <c r="Q11" s="5">
        <v>0</v>
      </c>
      <c r="R11" s="4"/>
      <c r="S11" s="5">
        <v>40068176090</v>
      </c>
    </row>
    <row r="12" spans="1:19">
      <c r="A12" s="1" t="s">
        <v>89</v>
      </c>
      <c r="C12" s="4" t="s">
        <v>196</v>
      </c>
      <c r="D12" s="4"/>
      <c r="E12" s="5">
        <v>19797814</v>
      </c>
      <c r="F12" s="4"/>
      <c r="G12" s="5">
        <v>1030</v>
      </c>
      <c r="H12" s="4"/>
      <c r="I12" s="5">
        <v>0</v>
      </c>
      <c r="J12" s="4"/>
      <c r="K12" s="5">
        <v>0</v>
      </c>
      <c r="L12" s="4"/>
      <c r="M12" s="5">
        <v>0</v>
      </c>
      <c r="N12" s="4"/>
      <c r="O12" s="5">
        <v>20391748420</v>
      </c>
      <c r="P12" s="4"/>
      <c r="Q12" s="5">
        <v>2585556618</v>
      </c>
      <c r="R12" s="4"/>
      <c r="S12" s="5">
        <v>17806191802</v>
      </c>
    </row>
    <row r="13" spans="1:19">
      <c r="A13" s="1" t="s">
        <v>101</v>
      </c>
      <c r="C13" s="4" t="s">
        <v>197</v>
      </c>
      <c r="D13" s="4"/>
      <c r="E13" s="5">
        <v>886900</v>
      </c>
      <c r="F13" s="4"/>
      <c r="G13" s="5">
        <v>3840</v>
      </c>
      <c r="H13" s="4"/>
      <c r="I13" s="5">
        <v>3405696000</v>
      </c>
      <c r="J13" s="4"/>
      <c r="K13" s="5">
        <v>393996327</v>
      </c>
      <c r="L13" s="4"/>
      <c r="M13" s="5">
        <v>3011699673</v>
      </c>
      <c r="N13" s="4"/>
      <c r="O13" s="5">
        <v>3405696000</v>
      </c>
      <c r="P13" s="4"/>
      <c r="Q13" s="5">
        <v>393996327</v>
      </c>
      <c r="R13" s="4"/>
      <c r="S13" s="5">
        <v>3011699673</v>
      </c>
    </row>
    <row r="14" spans="1:19">
      <c r="A14" s="1" t="s">
        <v>71</v>
      </c>
      <c r="C14" s="4" t="s">
        <v>198</v>
      </c>
      <c r="D14" s="4"/>
      <c r="E14" s="5">
        <v>3679080</v>
      </c>
      <c r="F14" s="4"/>
      <c r="G14" s="5">
        <v>3850</v>
      </c>
      <c r="H14" s="4"/>
      <c r="I14" s="5">
        <v>0</v>
      </c>
      <c r="J14" s="4"/>
      <c r="K14" s="5">
        <v>0</v>
      </c>
      <c r="L14" s="4"/>
      <c r="M14" s="5">
        <v>0</v>
      </c>
      <c r="N14" s="4"/>
      <c r="O14" s="5">
        <v>14164458000</v>
      </c>
      <c r="P14" s="4"/>
      <c r="Q14" s="5">
        <v>1577660264</v>
      </c>
      <c r="R14" s="4"/>
      <c r="S14" s="5">
        <v>12586797736</v>
      </c>
    </row>
    <row r="15" spans="1:19">
      <c r="A15" s="1" t="s">
        <v>69</v>
      </c>
      <c r="C15" s="4" t="s">
        <v>199</v>
      </c>
      <c r="D15" s="4"/>
      <c r="E15" s="5">
        <v>6711291</v>
      </c>
      <c r="F15" s="4"/>
      <c r="G15" s="5">
        <v>1771</v>
      </c>
      <c r="H15" s="4"/>
      <c r="I15" s="5">
        <v>0</v>
      </c>
      <c r="J15" s="4"/>
      <c r="K15" s="5">
        <v>0</v>
      </c>
      <c r="L15" s="4"/>
      <c r="M15" s="5">
        <v>0</v>
      </c>
      <c r="N15" s="4"/>
      <c r="O15" s="5">
        <v>11885696361</v>
      </c>
      <c r="P15" s="4"/>
      <c r="Q15" s="5">
        <v>1127409512</v>
      </c>
      <c r="R15" s="4"/>
      <c r="S15" s="5">
        <v>10758286849</v>
      </c>
    </row>
    <row r="16" spans="1:19">
      <c r="A16" s="1" t="s">
        <v>82</v>
      </c>
      <c r="C16" s="4" t="s">
        <v>200</v>
      </c>
      <c r="D16" s="4"/>
      <c r="E16" s="5">
        <v>6790499</v>
      </c>
      <c r="F16" s="4"/>
      <c r="G16" s="5">
        <v>200</v>
      </c>
      <c r="H16" s="4"/>
      <c r="I16" s="5">
        <v>0</v>
      </c>
      <c r="J16" s="4"/>
      <c r="K16" s="5">
        <v>0</v>
      </c>
      <c r="L16" s="4"/>
      <c r="M16" s="5">
        <v>0</v>
      </c>
      <c r="N16" s="4"/>
      <c r="O16" s="5">
        <v>1358099800</v>
      </c>
      <c r="P16" s="4"/>
      <c r="Q16" s="5">
        <v>169355371</v>
      </c>
      <c r="R16" s="4"/>
      <c r="S16" s="5">
        <v>1188744429</v>
      </c>
    </row>
    <row r="17" spans="1:19">
      <c r="A17" s="1" t="s">
        <v>70</v>
      </c>
      <c r="C17" s="4" t="s">
        <v>201</v>
      </c>
      <c r="D17" s="4"/>
      <c r="E17" s="5">
        <v>425523</v>
      </c>
      <c r="F17" s="4"/>
      <c r="G17" s="5">
        <v>2000</v>
      </c>
      <c r="H17" s="4"/>
      <c r="I17" s="5">
        <v>0</v>
      </c>
      <c r="J17" s="4"/>
      <c r="K17" s="5">
        <v>0</v>
      </c>
      <c r="L17" s="4"/>
      <c r="M17" s="5">
        <v>0</v>
      </c>
      <c r="N17" s="4"/>
      <c r="O17" s="5">
        <v>851046000</v>
      </c>
      <c r="P17" s="4"/>
      <c r="Q17" s="5">
        <v>77849261</v>
      </c>
      <c r="R17" s="4"/>
      <c r="S17" s="5">
        <v>773196739</v>
      </c>
    </row>
    <row r="18" spans="1:19">
      <c r="A18" s="1" t="s">
        <v>68</v>
      </c>
      <c r="C18" s="4" t="s">
        <v>202</v>
      </c>
      <c r="D18" s="4"/>
      <c r="E18" s="5">
        <v>6693226</v>
      </c>
      <c r="F18" s="4"/>
      <c r="G18" s="5">
        <v>6130</v>
      </c>
      <c r="H18" s="4"/>
      <c r="I18" s="5">
        <v>0</v>
      </c>
      <c r="J18" s="4"/>
      <c r="K18" s="5">
        <v>0</v>
      </c>
      <c r="L18" s="4"/>
      <c r="M18" s="5">
        <v>0</v>
      </c>
      <c r="N18" s="4"/>
      <c r="O18" s="5">
        <v>41029475380</v>
      </c>
      <c r="P18" s="4"/>
      <c r="Q18" s="5">
        <v>1671371533</v>
      </c>
      <c r="R18" s="4"/>
      <c r="S18" s="5">
        <v>39358103847</v>
      </c>
    </row>
    <row r="19" spans="1:19">
      <c r="A19" s="1" t="s">
        <v>67</v>
      </c>
      <c r="C19" s="4" t="s">
        <v>203</v>
      </c>
      <c r="D19" s="4"/>
      <c r="E19" s="5">
        <v>10975</v>
      </c>
      <c r="F19" s="4"/>
      <c r="G19" s="5">
        <v>1937</v>
      </c>
      <c r="H19" s="4"/>
      <c r="I19" s="5">
        <v>0</v>
      </c>
      <c r="J19" s="4"/>
      <c r="K19" s="5">
        <v>0</v>
      </c>
      <c r="L19" s="4"/>
      <c r="M19" s="5">
        <v>0</v>
      </c>
      <c r="N19" s="4"/>
      <c r="O19" s="5">
        <v>21258575</v>
      </c>
      <c r="P19" s="4"/>
      <c r="Q19" s="5">
        <v>0</v>
      </c>
      <c r="R19" s="4"/>
      <c r="S19" s="5">
        <v>21258575</v>
      </c>
    </row>
    <row r="20" spans="1:19">
      <c r="A20" s="1" t="s">
        <v>52</v>
      </c>
      <c r="C20" s="4" t="s">
        <v>200</v>
      </c>
      <c r="D20" s="4"/>
      <c r="E20" s="5">
        <v>2417122</v>
      </c>
      <c r="F20" s="4"/>
      <c r="G20" s="5">
        <v>3530</v>
      </c>
      <c r="H20" s="4"/>
      <c r="I20" s="5">
        <v>0</v>
      </c>
      <c r="J20" s="4"/>
      <c r="K20" s="5">
        <v>0</v>
      </c>
      <c r="L20" s="4"/>
      <c r="M20" s="5">
        <v>0</v>
      </c>
      <c r="N20" s="4"/>
      <c r="O20" s="5">
        <v>8532440660</v>
      </c>
      <c r="P20" s="4"/>
      <c r="Q20" s="5">
        <v>809338761</v>
      </c>
      <c r="R20" s="4"/>
      <c r="S20" s="5">
        <v>7723101899</v>
      </c>
    </row>
    <row r="21" spans="1:19">
      <c r="A21" s="1" t="s">
        <v>15</v>
      </c>
      <c r="C21" s="4" t="s">
        <v>6</v>
      </c>
      <c r="D21" s="4"/>
      <c r="E21" s="5">
        <v>57825722</v>
      </c>
      <c r="F21" s="4"/>
      <c r="G21" s="5">
        <v>20</v>
      </c>
      <c r="H21" s="4"/>
      <c r="I21" s="5">
        <v>1156514440</v>
      </c>
      <c r="J21" s="4"/>
      <c r="K21" s="5">
        <v>165022319</v>
      </c>
      <c r="L21" s="4"/>
      <c r="M21" s="5">
        <v>991492121</v>
      </c>
      <c r="N21" s="4"/>
      <c r="O21" s="5">
        <v>1156514440</v>
      </c>
      <c r="P21" s="4"/>
      <c r="Q21" s="5">
        <v>165022319</v>
      </c>
      <c r="R21" s="4"/>
      <c r="S21" s="5">
        <v>991492121</v>
      </c>
    </row>
    <row r="22" spans="1:19">
      <c r="A22" s="1" t="s">
        <v>50</v>
      </c>
      <c r="C22" s="4" t="s">
        <v>204</v>
      </c>
      <c r="D22" s="4"/>
      <c r="E22" s="5">
        <v>21756825</v>
      </c>
      <c r="F22" s="4"/>
      <c r="G22" s="5">
        <v>350</v>
      </c>
      <c r="H22" s="4"/>
      <c r="I22" s="5">
        <v>0</v>
      </c>
      <c r="J22" s="4"/>
      <c r="K22" s="5">
        <v>0</v>
      </c>
      <c r="L22" s="4"/>
      <c r="M22" s="5">
        <v>0</v>
      </c>
      <c r="N22" s="4"/>
      <c r="O22" s="5">
        <v>7614888750</v>
      </c>
      <c r="P22" s="4"/>
      <c r="Q22" s="5">
        <v>0</v>
      </c>
      <c r="R22" s="4"/>
      <c r="S22" s="5">
        <v>7614888750</v>
      </c>
    </row>
    <row r="23" spans="1:19">
      <c r="A23" s="1" t="s">
        <v>90</v>
      </c>
      <c r="C23" s="4" t="s">
        <v>205</v>
      </c>
      <c r="D23" s="4"/>
      <c r="E23" s="5">
        <v>5000000</v>
      </c>
      <c r="F23" s="4"/>
      <c r="G23" s="5">
        <v>3530</v>
      </c>
      <c r="H23" s="4"/>
      <c r="I23" s="5">
        <v>0</v>
      </c>
      <c r="J23" s="4"/>
      <c r="K23" s="5">
        <v>0</v>
      </c>
      <c r="L23" s="4"/>
      <c r="M23" s="5">
        <v>0</v>
      </c>
      <c r="N23" s="4"/>
      <c r="O23" s="5">
        <v>17650000000</v>
      </c>
      <c r="P23" s="4"/>
      <c r="Q23" s="5">
        <v>0</v>
      </c>
      <c r="R23" s="4"/>
      <c r="S23" s="5">
        <v>17650000000</v>
      </c>
    </row>
    <row r="24" spans="1:19">
      <c r="A24" s="1" t="s">
        <v>28</v>
      </c>
      <c r="C24" s="4" t="s">
        <v>206</v>
      </c>
      <c r="D24" s="4"/>
      <c r="E24" s="5">
        <v>2521994</v>
      </c>
      <c r="F24" s="4"/>
      <c r="G24" s="5">
        <v>13500</v>
      </c>
      <c r="H24" s="4"/>
      <c r="I24" s="5">
        <v>0</v>
      </c>
      <c r="J24" s="4"/>
      <c r="K24" s="5">
        <v>0</v>
      </c>
      <c r="L24" s="4"/>
      <c r="M24" s="5">
        <v>0</v>
      </c>
      <c r="N24" s="4"/>
      <c r="O24" s="5">
        <v>34046919000</v>
      </c>
      <c r="P24" s="4"/>
      <c r="Q24" s="5">
        <v>0</v>
      </c>
      <c r="R24" s="4"/>
      <c r="S24" s="5">
        <v>34046919000</v>
      </c>
    </row>
    <row r="25" spans="1:19">
      <c r="A25" s="1" t="s">
        <v>73</v>
      </c>
      <c r="C25" s="4" t="s">
        <v>207</v>
      </c>
      <c r="D25" s="4"/>
      <c r="E25" s="5">
        <v>10860001</v>
      </c>
      <c r="F25" s="4"/>
      <c r="G25" s="5">
        <v>590</v>
      </c>
      <c r="H25" s="4"/>
      <c r="I25" s="5">
        <v>6407400590</v>
      </c>
      <c r="J25" s="4"/>
      <c r="K25" s="5">
        <v>497858669</v>
      </c>
      <c r="L25" s="4"/>
      <c r="M25" s="5">
        <v>5909541921</v>
      </c>
      <c r="N25" s="4"/>
      <c r="O25" s="5">
        <v>6407400590</v>
      </c>
      <c r="P25" s="4"/>
      <c r="Q25" s="5">
        <v>497858669</v>
      </c>
      <c r="R25" s="4"/>
      <c r="S25" s="5">
        <v>5909541921</v>
      </c>
    </row>
    <row r="26" spans="1:19">
      <c r="A26" s="1" t="s">
        <v>76</v>
      </c>
      <c r="C26" s="4" t="s">
        <v>208</v>
      </c>
      <c r="D26" s="4"/>
      <c r="E26" s="5">
        <v>2500000</v>
      </c>
      <c r="F26" s="4"/>
      <c r="G26" s="5">
        <v>1220</v>
      </c>
      <c r="H26" s="4"/>
      <c r="I26" s="5">
        <v>0</v>
      </c>
      <c r="J26" s="4"/>
      <c r="K26" s="5">
        <v>0</v>
      </c>
      <c r="L26" s="4"/>
      <c r="M26" s="5">
        <v>0</v>
      </c>
      <c r="N26" s="4"/>
      <c r="O26" s="5">
        <v>3050000000</v>
      </c>
      <c r="P26" s="4"/>
      <c r="Q26" s="5">
        <v>338063337</v>
      </c>
      <c r="R26" s="4"/>
      <c r="S26" s="5">
        <v>2711936663</v>
      </c>
    </row>
    <row r="27" spans="1:19">
      <c r="A27" s="1" t="s">
        <v>72</v>
      </c>
      <c r="C27" s="4" t="s">
        <v>198</v>
      </c>
      <c r="D27" s="4"/>
      <c r="E27" s="5">
        <v>10065086</v>
      </c>
      <c r="F27" s="4"/>
      <c r="G27" s="5">
        <v>1200</v>
      </c>
      <c r="H27" s="4"/>
      <c r="I27" s="5">
        <v>0</v>
      </c>
      <c r="J27" s="4"/>
      <c r="K27" s="5">
        <v>0</v>
      </c>
      <c r="L27" s="4"/>
      <c r="M27" s="5">
        <v>0</v>
      </c>
      <c r="N27" s="4"/>
      <c r="O27" s="5">
        <v>12078103200</v>
      </c>
      <c r="P27" s="4"/>
      <c r="Q27" s="5">
        <v>1345278689</v>
      </c>
      <c r="R27" s="4"/>
      <c r="S27" s="5">
        <v>10732824511</v>
      </c>
    </row>
    <row r="28" spans="1:19">
      <c r="A28" s="1" t="s">
        <v>74</v>
      </c>
      <c r="C28" s="4" t="s">
        <v>209</v>
      </c>
      <c r="D28" s="4"/>
      <c r="E28" s="5">
        <v>18922500</v>
      </c>
      <c r="F28" s="4"/>
      <c r="G28" s="5">
        <v>85</v>
      </c>
      <c r="H28" s="4"/>
      <c r="I28" s="5">
        <v>0</v>
      </c>
      <c r="J28" s="4"/>
      <c r="K28" s="5">
        <v>0</v>
      </c>
      <c r="L28" s="4"/>
      <c r="M28" s="5">
        <v>0</v>
      </c>
      <c r="N28" s="4"/>
      <c r="O28" s="5">
        <v>1608412500</v>
      </c>
      <c r="P28" s="4"/>
      <c r="Q28" s="5">
        <v>193784639</v>
      </c>
      <c r="R28" s="4"/>
      <c r="S28" s="5">
        <v>1414627861</v>
      </c>
    </row>
    <row r="29" spans="1:19">
      <c r="A29" s="1" t="s">
        <v>39</v>
      </c>
      <c r="C29" s="4" t="s">
        <v>202</v>
      </c>
      <c r="D29" s="4"/>
      <c r="E29" s="5">
        <v>12043628</v>
      </c>
      <c r="F29" s="4"/>
      <c r="G29" s="5">
        <v>650</v>
      </c>
      <c r="H29" s="4"/>
      <c r="I29" s="5">
        <v>0</v>
      </c>
      <c r="J29" s="4"/>
      <c r="K29" s="5">
        <v>0</v>
      </c>
      <c r="L29" s="4"/>
      <c r="M29" s="5">
        <v>0</v>
      </c>
      <c r="N29" s="4"/>
      <c r="O29" s="5">
        <v>7828361289</v>
      </c>
      <c r="P29" s="4"/>
      <c r="Q29" s="5">
        <v>909833399</v>
      </c>
      <c r="R29" s="4"/>
      <c r="S29" s="5">
        <v>6918527890</v>
      </c>
    </row>
    <row r="30" spans="1:19">
      <c r="A30" s="1" t="s">
        <v>36</v>
      </c>
      <c r="C30" s="4" t="s">
        <v>200</v>
      </c>
      <c r="D30" s="4"/>
      <c r="E30" s="5">
        <v>519932</v>
      </c>
      <c r="F30" s="4"/>
      <c r="G30" s="5">
        <v>24750</v>
      </c>
      <c r="H30" s="4"/>
      <c r="I30" s="5">
        <v>0</v>
      </c>
      <c r="J30" s="4"/>
      <c r="K30" s="5">
        <v>0</v>
      </c>
      <c r="L30" s="4"/>
      <c r="M30" s="5">
        <v>0</v>
      </c>
      <c r="N30" s="4"/>
      <c r="O30" s="5">
        <v>12868317000</v>
      </c>
      <c r="P30" s="4"/>
      <c r="Q30" s="5">
        <v>0</v>
      </c>
      <c r="R30" s="4"/>
      <c r="S30" s="5">
        <v>12868317000</v>
      </c>
    </row>
    <row r="31" spans="1:19">
      <c r="A31" s="1" t="s">
        <v>56</v>
      </c>
      <c r="C31" s="4" t="s">
        <v>210</v>
      </c>
      <c r="D31" s="4"/>
      <c r="E31" s="5">
        <v>8868106</v>
      </c>
      <c r="F31" s="4"/>
      <c r="G31" s="5">
        <v>2</v>
      </c>
      <c r="H31" s="4"/>
      <c r="I31" s="5">
        <v>0</v>
      </c>
      <c r="J31" s="4"/>
      <c r="K31" s="5">
        <v>0</v>
      </c>
      <c r="L31" s="4"/>
      <c r="M31" s="5">
        <v>0</v>
      </c>
      <c r="N31" s="4"/>
      <c r="O31" s="5">
        <v>17736212</v>
      </c>
      <c r="P31" s="4"/>
      <c r="Q31" s="5">
        <v>1562027</v>
      </c>
      <c r="R31" s="4"/>
      <c r="S31" s="5">
        <v>16174185</v>
      </c>
    </row>
    <row r="32" spans="1:19">
      <c r="A32" s="1" t="s">
        <v>35</v>
      </c>
      <c r="C32" s="4" t="s">
        <v>211</v>
      </c>
      <c r="D32" s="4"/>
      <c r="E32" s="5">
        <v>1750968</v>
      </c>
      <c r="F32" s="4"/>
      <c r="G32" s="5">
        <v>3910</v>
      </c>
      <c r="H32" s="4"/>
      <c r="I32" s="5">
        <v>6846284880</v>
      </c>
      <c r="J32" s="4"/>
      <c r="K32" s="5">
        <v>762550294</v>
      </c>
      <c r="L32" s="4"/>
      <c r="M32" s="5">
        <v>6083734586</v>
      </c>
      <c r="N32" s="4"/>
      <c r="O32" s="5">
        <v>6846284880</v>
      </c>
      <c r="P32" s="4"/>
      <c r="Q32" s="5">
        <v>762550294</v>
      </c>
      <c r="R32" s="4"/>
      <c r="S32" s="5">
        <v>6083734586</v>
      </c>
    </row>
    <row r="33" spans="1:19">
      <c r="A33" s="1" t="s">
        <v>66</v>
      </c>
      <c r="C33" s="4" t="s">
        <v>212</v>
      </c>
      <c r="D33" s="4"/>
      <c r="E33" s="5">
        <v>3053095</v>
      </c>
      <c r="F33" s="4"/>
      <c r="G33" s="5">
        <v>7554</v>
      </c>
      <c r="H33" s="4"/>
      <c r="I33" s="5">
        <v>0</v>
      </c>
      <c r="J33" s="4"/>
      <c r="K33" s="5">
        <v>0</v>
      </c>
      <c r="L33" s="4"/>
      <c r="M33" s="5">
        <v>0</v>
      </c>
      <c r="N33" s="4"/>
      <c r="O33" s="5">
        <v>23063079630</v>
      </c>
      <c r="P33" s="4"/>
      <c r="Q33" s="5">
        <v>939494702</v>
      </c>
      <c r="R33" s="4"/>
      <c r="S33" s="5">
        <v>22123584928</v>
      </c>
    </row>
    <row r="34" spans="1:19">
      <c r="A34" s="1" t="s">
        <v>213</v>
      </c>
      <c r="C34" s="4" t="s">
        <v>214</v>
      </c>
      <c r="D34" s="4"/>
      <c r="E34" s="5">
        <v>81785</v>
      </c>
      <c r="F34" s="4"/>
      <c r="G34" s="5">
        <v>350</v>
      </c>
      <c r="H34" s="4"/>
      <c r="I34" s="5">
        <v>0</v>
      </c>
      <c r="J34" s="4"/>
      <c r="K34" s="5">
        <v>0</v>
      </c>
      <c r="L34" s="4"/>
      <c r="M34" s="5">
        <v>0</v>
      </c>
      <c r="N34" s="4"/>
      <c r="O34" s="5">
        <v>28624750</v>
      </c>
      <c r="P34" s="4"/>
      <c r="Q34" s="5">
        <v>3509284</v>
      </c>
      <c r="R34" s="4"/>
      <c r="S34" s="5">
        <v>25115466</v>
      </c>
    </row>
    <row r="35" spans="1:19">
      <c r="A35" s="1" t="s">
        <v>29</v>
      </c>
      <c r="C35" s="4" t="s">
        <v>215</v>
      </c>
      <c r="D35" s="4"/>
      <c r="E35" s="5">
        <v>18989479</v>
      </c>
      <c r="F35" s="4"/>
      <c r="G35" s="5">
        <v>1250</v>
      </c>
      <c r="H35" s="4"/>
      <c r="I35" s="5">
        <v>23736848750</v>
      </c>
      <c r="J35" s="4"/>
      <c r="K35" s="5">
        <v>241391682</v>
      </c>
      <c r="L35" s="4"/>
      <c r="M35" s="5">
        <v>23495457068</v>
      </c>
      <c r="N35" s="4"/>
      <c r="O35" s="5">
        <v>23736848750</v>
      </c>
      <c r="P35" s="4"/>
      <c r="Q35" s="5">
        <v>241391682</v>
      </c>
      <c r="R35" s="4"/>
      <c r="S35" s="5">
        <v>23495457068</v>
      </c>
    </row>
    <row r="36" spans="1:19">
      <c r="A36" s="1" t="s">
        <v>37</v>
      </c>
      <c r="C36" s="4" t="s">
        <v>216</v>
      </c>
      <c r="D36" s="4"/>
      <c r="E36" s="5">
        <v>2661735</v>
      </c>
      <c r="F36" s="4"/>
      <c r="G36" s="5">
        <v>9400</v>
      </c>
      <c r="H36" s="4"/>
      <c r="I36" s="5">
        <v>0</v>
      </c>
      <c r="J36" s="4"/>
      <c r="K36" s="5">
        <v>0</v>
      </c>
      <c r="L36" s="4"/>
      <c r="M36" s="5">
        <v>0</v>
      </c>
      <c r="N36" s="4"/>
      <c r="O36" s="5">
        <v>25020309000</v>
      </c>
      <c r="P36" s="4"/>
      <c r="Q36" s="5">
        <v>0</v>
      </c>
      <c r="R36" s="4"/>
      <c r="S36" s="5">
        <v>25020309000</v>
      </c>
    </row>
    <row r="37" spans="1:19">
      <c r="A37" s="1" t="s">
        <v>31</v>
      </c>
      <c r="C37" s="4" t="s">
        <v>124</v>
      </c>
      <c r="D37" s="4"/>
      <c r="E37" s="5">
        <v>600000</v>
      </c>
      <c r="F37" s="4"/>
      <c r="G37" s="5">
        <v>13600</v>
      </c>
      <c r="H37" s="4"/>
      <c r="I37" s="5">
        <v>8160000000</v>
      </c>
      <c r="J37" s="4"/>
      <c r="K37" s="5">
        <v>264970179</v>
      </c>
      <c r="L37" s="4"/>
      <c r="M37" s="5">
        <v>7895029821</v>
      </c>
      <c r="N37" s="4"/>
      <c r="O37" s="5">
        <v>8160000000</v>
      </c>
      <c r="P37" s="4"/>
      <c r="Q37" s="5">
        <v>264970179</v>
      </c>
      <c r="R37" s="4"/>
      <c r="S37" s="5">
        <v>7895029821</v>
      </c>
    </row>
    <row r="38" spans="1:19">
      <c r="A38" s="1" t="s">
        <v>19</v>
      </c>
      <c r="C38" s="4" t="s">
        <v>217</v>
      </c>
      <c r="D38" s="4"/>
      <c r="E38" s="5">
        <v>14666666</v>
      </c>
      <c r="F38" s="4"/>
      <c r="G38" s="5">
        <v>800</v>
      </c>
      <c r="H38" s="4"/>
      <c r="I38" s="5">
        <v>0</v>
      </c>
      <c r="J38" s="4"/>
      <c r="K38" s="5">
        <v>0</v>
      </c>
      <c r="L38" s="4"/>
      <c r="M38" s="5">
        <v>0</v>
      </c>
      <c r="N38" s="4"/>
      <c r="O38" s="5">
        <v>8800000000</v>
      </c>
      <c r="P38" s="4"/>
      <c r="Q38" s="5">
        <v>0</v>
      </c>
      <c r="R38" s="4"/>
      <c r="S38" s="5">
        <v>8800000000</v>
      </c>
    </row>
    <row r="39" spans="1:19">
      <c r="A39" s="1" t="s">
        <v>277</v>
      </c>
      <c r="C39" s="4"/>
      <c r="D39" s="4"/>
      <c r="E39" s="5"/>
      <c r="F39" s="4"/>
      <c r="G39" s="5"/>
      <c r="H39" s="4"/>
      <c r="I39" s="5">
        <v>0</v>
      </c>
      <c r="J39" s="4"/>
      <c r="K39" s="5">
        <v>0</v>
      </c>
      <c r="L39" s="4"/>
      <c r="M39" s="5">
        <v>0</v>
      </c>
      <c r="N39" s="4"/>
      <c r="O39" s="5">
        <v>107494</v>
      </c>
      <c r="P39" s="4"/>
      <c r="Q39" s="5">
        <v>0</v>
      </c>
      <c r="R39" s="4"/>
      <c r="S39" s="5">
        <v>107494</v>
      </c>
    </row>
    <row r="40" spans="1:19" ht="24.75" thickBot="1">
      <c r="C40" s="4"/>
      <c r="D40" s="4"/>
      <c r="E40" s="4"/>
      <c r="F40" s="4"/>
      <c r="G40" s="4"/>
      <c r="H40" s="4"/>
      <c r="I40" s="7">
        <f>SUM(I8:I39)</f>
        <v>69952151180</v>
      </c>
      <c r="J40" s="4"/>
      <c r="K40" s="7">
        <f>SUM(K8:K39)</f>
        <v>3924685568</v>
      </c>
      <c r="L40" s="4"/>
      <c r="M40" s="7">
        <f>SUM(M8:M39)</f>
        <v>66027465612</v>
      </c>
      <c r="N40" s="4"/>
      <c r="O40" s="7">
        <f>SUM(O8:O39)</f>
        <v>398515757043</v>
      </c>
      <c r="P40" s="4"/>
      <c r="Q40" s="7">
        <f>SUM(Q8:Q39)</f>
        <v>18033883203</v>
      </c>
      <c r="R40" s="4"/>
      <c r="S40" s="7">
        <f>SUM(S8:S39)</f>
        <v>380481873840</v>
      </c>
    </row>
    <row r="41" spans="1:19" ht="24.75" thickTop="1">
      <c r="O41" s="5"/>
    </row>
    <row r="42" spans="1:19">
      <c r="O42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20"/>
  <sheetViews>
    <sheetView rightToLeft="1" topLeftCell="A91" workbookViewId="0">
      <selection activeCell="I117" sqref="I117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4.75">
      <c r="A3" s="27" t="s">
        <v>169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24.75">
      <c r="A6" s="25" t="s">
        <v>3</v>
      </c>
      <c r="C6" s="26" t="s">
        <v>171</v>
      </c>
      <c r="D6" s="26" t="s">
        <v>171</v>
      </c>
      <c r="E6" s="26" t="s">
        <v>171</v>
      </c>
      <c r="F6" s="26" t="s">
        <v>171</v>
      </c>
      <c r="G6" s="26" t="s">
        <v>171</v>
      </c>
      <c r="H6" s="26" t="s">
        <v>171</v>
      </c>
      <c r="I6" s="26" t="s">
        <v>171</v>
      </c>
      <c r="K6" s="26" t="s">
        <v>172</v>
      </c>
      <c r="L6" s="26" t="s">
        <v>172</v>
      </c>
      <c r="M6" s="26" t="s">
        <v>172</v>
      </c>
      <c r="N6" s="26" t="s">
        <v>172</v>
      </c>
      <c r="O6" s="26" t="s">
        <v>172</v>
      </c>
      <c r="P6" s="26" t="s">
        <v>172</v>
      </c>
      <c r="Q6" s="26" t="s">
        <v>172</v>
      </c>
    </row>
    <row r="7" spans="1:17" ht="24.75">
      <c r="A7" s="26" t="s">
        <v>3</v>
      </c>
      <c r="C7" s="26" t="s">
        <v>7</v>
      </c>
      <c r="E7" s="26" t="s">
        <v>218</v>
      </c>
      <c r="G7" s="26" t="s">
        <v>219</v>
      </c>
      <c r="I7" s="26" t="s">
        <v>220</v>
      </c>
      <c r="K7" s="26" t="s">
        <v>7</v>
      </c>
      <c r="M7" s="26" t="s">
        <v>218</v>
      </c>
      <c r="O7" s="26" t="s">
        <v>219</v>
      </c>
      <c r="Q7" s="26" t="s">
        <v>220</v>
      </c>
    </row>
    <row r="8" spans="1:17">
      <c r="A8" s="1" t="s">
        <v>49</v>
      </c>
      <c r="C8" s="10">
        <v>883106</v>
      </c>
      <c r="D8" s="10"/>
      <c r="E8" s="10">
        <v>12702511484</v>
      </c>
      <c r="F8" s="10"/>
      <c r="G8" s="10">
        <v>13597920033</v>
      </c>
      <c r="H8" s="10"/>
      <c r="I8" s="10">
        <f>E8-G8</f>
        <v>-895408549</v>
      </c>
      <c r="J8" s="10"/>
      <c r="K8" s="10">
        <v>883106</v>
      </c>
      <c r="L8" s="10"/>
      <c r="M8" s="10">
        <v>12702511484</v>
      </c>
      <c r="N8" s="10"/>
      <c r="O8" s="10">
        <v>9479259804</v>
      </c>
      <c r="P8" s="10"/>
      <c r="Q8" s="10">
        <f>M8-O8</f>
        <v>3223251680</v>
      </c>
    </row>
    <row r="9" spans="1:17">
      <c r="A9" s="1" t="s">
        <v>46</v>
      </c>
      <c r="C9" s="10">
        <v>9337333</v>
      </c>
      <c r="D9" s="10"/>
      <c r="E9" s="10">
        <v>20902559256</v>
      </c>
      <c r="F9" s="10"/>
      <c r="G9" s="10">
        <v>22461897602</v>
      </c>
      <c r="H9" s="10"/>
      <c r="I9" s="10">
        <f t="shared" ref="I9:I72" si="0">E9-G9</f>
        <v>-1559338346</v>
      </c>
      <c r="J9" s="10"/>
      <c r="K9" s="10">
        <v>9337333</v>
      </c>
      <c r="L9" s="10"/>
      <c r="M9" s="10">
        <v>20902559256</v>
      </c>
      <c r="N9" s="10"/>
      <c r="O9" s="10">
        <v>20607491725</v>
      </c>
      <c r="P9" s="10"/>
      <c r="Q9" s="10">
        <f t="shared" ref="Q9:Q72" si="1">M9-O9</f>
        <v>295067531</v>
      </c>
    </row>
    <row r="10" spans="1:17">
      <c r="A10" s="1" t="s">
        <v>105</v>
      </c>
      <c r="C10" s="10">
        <v>1050580</v>
      </c>
      <c r="D10" s="10"/>
      <c r="E10" s="10">
        <v>16030450902</v>
      </c>
      <c r="F10" s="10"/>
      <c r="G10" s="10">
        <v>13797267140</v>
      </c>
      <c r="H10" s="10"/>
      <c r="I10" s="10">
        <f t="shared" si="0"/>
        <v>2233183762</v>
      </c>
      <c r="J10" s="10"/>
      <c r="K10" s="10">
        <v>1050580</v>
      </c>
      <c r="L10" s="10"/>
      <c r="M10" s="10">
        <v>16030450902</v>
      </c>
      <c r="N10" s="10"/>
      <c r="O10" s="10">
        <v>13797267140</v>
      </c>
      <c r="P10" s="10"/>
      <c r="Q10" s="10">
        <f t="shared" si="1"/>
        <v>2233183762</v>
      </c>
    </row>
    <row r="11" spans="1:17">
      <c r="A11" s="1" t="s">
        <v>48</v>
      </c>
      <c r="C11" s="10">
        <v>11423673</v>
      </c>
      <c r="D11" s="10"/>
      <c r="E11" s="10">
        <v>32931536222</v>
      </c>
      <c r="F11" s="10"/>
      <c r="G11" s="10">
        <v>34600824437</v>
      </c>
      <c r="H11" s="10"/>
      <c r="I11" s="10">
        <f t="shared" si="0"/>
        <v>-1669288215</v>
      </c>
      <c r="J11" s="10"/>
      <c r="K11" s="10">
        <v>11423673</v>
      </c>
      <c r="L11" s="10"/>
      <c r="M11" s="10">
        <v>32931536222</v>
      </c>
      <c r="N11" s="10"/>
      <c r="O11" s="10">
        <v>31404974554</v>
      </c>
      <c r="P11" s="10"/>
      <c r="Q11" s="10">
        <f t="shared" si="1"/>
        <v>1526561668</v>
      </c>
    </row>
    <row r="12" spans="1:17">
      <c r="A12" s="1" t="s">
        <v>106</v>
      </c>
      <c r="C12" s="10">
        <v>7561995</v>
      </c>
      <c r="D12" s="10"/>
      <c r="E12" s="10">
        <v>28489434281</v>
      </c>
      <c r="F12" s="10"/>
      <c r="G12" s="10">
        <v>22270075275</v>
      </c>
      <c r="H12" s="10"/>
      <c r="I12" s="10">
        <f t="shared" si="0"/>
        <v>6219359006</v>
      </c>
      <c r="J12" s="10"/>
      <c r="K12" s="10">
        <v>7561995</v>
      </c>
      <c r="L12" s="10"/>
      <c r="M12" s="10">
        <v>28489434281</v>
      </c>
      <c r="N12" s="10"/>
      <c r="O12" s="10">
        <v>22270075275</v>
      </c>
      <c r="P12" s="10"/>
      <c r="Q12" s="10">
        <f t="shared" si="1"/>
        <v>6219359006</v>
      </c>
    </row>
    <row r="13" spans="1:17">
      <c r="A13" s="1" t="s">
        <v>47</v>
      </c>
      <c r="C13" s="10">
        <v>2868525</v>
      </c>
      <c r="D13" s="10"/>
      <c r="E13" s="10">
        <v>82435629856</v>
      </c>
      <c r="F13" s="10"/>
      <c r="G13" s="10">
        <v>72427014816</v>
      </c>
      <c r="H13" s="10"/>
      <c r="I13" s="10">
        <f t="shared" si="0"/>
        <v>10008615040</v>
      </c>
      <c r="J13" s="10"/>
      <c r="K13" s="10">
        <v>2868525</v>
      </c>
      <c r="L13" s="10"/>
      <c r="M13" s="10">
        <v>82435629856</v>
      </c>
      <c r="N13" s="10"/>
      <c r="O13" s="10">
        <v>68629460625</v>
      </c>
      <c r="P13" s="10"/>
      <c r="Q13" s="10">
        <f t="shared" si="1"/>
        <v>13806169231</v>
      </c>
    </row>
    <row r="14" spans="1:17">
      <c r="A14" s="1" t="s">
        <v>104</v>
      </c>
      <c r="C14" s="10">
        <v>23785111</v>
      </c>
      <c r="D14" s="10"/>
      <c r="E14" s="10">
        <v>91193325046</v>
      </c>
      <c r="F14" s="10"/>
      <c r="G14" s="10">
        <v>62554841930</v>
      </c>
      <c r="H14" s="10"/>
      <c r="I14" s="10">
        <f t="shared" si="0"/>
        <v>28638483116</v>
      </c>
      <c r="J14" s="10"/>
      <c r="K14" s="10">
        <v>23785111</v>
      </c>
      <c r="L14" s="10"/>
      <c r="M14" s="10">
        <v>91193325046</v>
      </c>
      <c r="N14" s="10"/>
      <c r="O14" s="10">
        <v>62554841930</v>
      </c>
      <c r="P14" s="10"/>
      <c r="Q14" s="10">
        <f t="shared" si="1"/>
        <v>28638483116</v>
      </c>
    </row>
    <row r="15" spans="1:17">
      <c r="A15" s="1" t="s">
        <v>103</v>
      </c>
      <c r="C15" s="10">
        <v>1059359</v>
      </c>
      <c r="D15" s="10"/>
      <c r="E15" s="10">
        <v>13426461627</v>
      </c>
      <c r="F15" s="10"/>
      <c r="G15" s="10">
        <v>9692344761</v>
      </c>
      <c r="H15" s="10"/>
      <c r="I15" s="10">
        <f t="shared" si="0"/>
        <v>3734116866</v>
      </c>
      <c r="J15" s="10"/>
      <c r="K15" s="10">
        <v>1059359</v>
      </c>
      <c r="L15" s="10"/>
      <c r="M15" s="10">
        <v>13426461627</v>
      </c>
      <c r="N15" s="10"/>
      <c r="O15" s="10">
        <v>9692344761</v>
      </c>
      <c r="P15" s="10"/>
      <c r="Q15" s="10">
        <f t="shared" si="1"/>
        <v>3734116866</v>
      </c>
    </row>
    <row r="16" spans="1:17">
      <c r="A16" s="1" t="s">
        <v>21</v>
      </c>
      <c r="C16" s="10">
        <v>3572737</v>
      </c>
      <c r="D16" s="10"/>
      <c r="E16" s="10">
        <v>32496034815</v>
      </c>
      <c r="F16" s="10"/>
      <c r="G16" s="10">
        <v>32247431270</v>
      </c>
      <c r="H16" s="10"/>
      <c r="I16" s="10">
        <f t="shared" si="0"/>
        <v>248603545</v>
      </c>
      <c r="J16" s="10"/>
      <c r="K16" s="10">
        <v>3572737</v>
      </c>
      <c r="L16" s="10"/>
      <c r="M16" s="10">
        <v>32496034815</v>
      </c>
      <c r="N16" s="10"/>
      <c r="O16" s="10">
        <v>23999125922</v>
      </c>
      <c r="P16" s="10"/>
      <c r="Q16" s="10">
        <f t="shared" si="1"/>
        <v>8496908893</v>
      </c>
    </row>
    <row r="17" spans="1:17">
      <c r="A17" s="1" t="s">
        <v>90</v>
      </c>
      <c r="C17" s="10">
        <v>9840934</v>
      </c>
      <c r="D17" s="10"/>
      <c r="E17" s="10">
        <v>298851722524</v>
      </c>
      <c r="F17" s="10"/>
      <c r="G17" s="10">
        <v>301168040128</v>
      </c>
      <c r="H17" s="10"/>
      <c r="I17" s="10">
        <f t="shared" si="0"/>
        <v>-2316317604</v>
      </c>
      <c r="J17" s="10"/>
      <c r="K17" s="10">
        <v>9840934</v>
      </c>
      <c r="L17" s="10"/>
      <c r="M17" s="10">
        <v>298851722524</v>
      </c>
      <c r="N17" s="10"/>
      <c r="O17" s="10">
        <v>312313124283</v>
      </c>
      <c r="P17" s="10"/>
      <c r="Q17" s="10">
        <f t="shared" si="1"/>
        <v>-13461401759</v>
      </c>
    </row>
    <row r="18" spans="1:17">
      <c r="A18" s="1" t="s">
        <v>28</v>
      </c>
      <c r="C18" s="10">
        <v>3692289</v>
      </c>
      <c r="D18" s="10"/>
      <c r="E18" s="10">
        <v>605052232292</v>
      </c>
      <c r="F18" s="10"/>
      <c r="G18" s="10">
        <v>642444961494</v>
      </c>
      <c r="H18" s="10"/>
      <c r="I18" s="10">
        <f t="shared" si="0"/>
        <v>-37392729202</v>
      </c>
      <c r="J18" s="10"/>
      <c r="K18" s="10">
        <v>3692289</v>
      </c>
      <c r="L18" s="10"/>
      <c r="M18" s="10">
        <v>605052232292</v>
      </c>
      <c r="N18" s="10"/>
      <c r="O18" s="10">
        <v>672307733009</v>
      </c>
      <c r="P18" s="10"/>
      <c r="Q18" s="10">
        <f t="shared" si="1"/>
        <v>-67255500717</v>
      </c>
    </row>
    <row r="19" spans="1:17">
      <c r="A19" s="1" t="s">
        <v>78</v>
      </c>
      <c r="C19" s="10">
        <v>223321</v>
      </c>
      <c r="D19" s="10"/>
      <c r="E19" s="10">
        <v>14149785380</v>
      </c>
      <c r="F19" s="10"/>
      <c r="G19" s="10">
        <v>14451694827</v>
      </c>
      <c r="H19" s="10"/>
      <c r="I19" s="10">
        <f t="shared" si="0"/>
        <v>-301909447</v>
      </c>
      <c r="J19" s="10"/>
      <c r="K19" s="10">
        <v>223321</v>
      </c>
      <c r="L19" s="10"/>
      <c r="M19" s="10">
        <v>14149785380</v>
      </c>
      <c r="N19" s="10"/>
      <c r="O19" s="10">
        <v>10688675827</v>
      </c>
      <c r="P19" s="10"/>
      <c r="Q19" s="10">
        <f t="shared" si="1"/>
        <v>3461109553</v>
      </c>
    </row>
    <row r="20" spans="1:17">
      <c r="A20" s="1" t="s">
        <v>76</v>
      </c>
      <c r="C20" s="10">
        <v>4224137</v>
      </c>
      <c r="D20" s="10"/>
      <c r="E20" s="10">
        <v>46608937571</v>
      </c>
      <c r="F20" s="10"/>
      <c r="G20" s="10">
        <v>52865452615</v>
      </c>
      <c r="H20" s="10"/>
      <c r="I20" s="10">
        <f t="shared" si="0"/>
        <v>-6256515044</v>
      </c>
      <c r="J20" s="10"/>
      <c r="K20" s="10">
        <v>4224137</v>
      </c>
      <c r="L20" s="10"/>
      <c r="M20" s="10">
        <v>46608937571</v>
      </c>
      <c r="N20" s="10"/>
      <c r="O20" s="10">
        <v>48839621876</v>
      </c>
      <c r="P20" s="10"/>
      <c r="Q20" s="10">
        <f t="shared" si="1"/>
        <v>-2230684305</v>
      </c>
    </row>
    <row r="21" spans="1:17">
      <c r="A21" s="1" t="s">
        <v>72</v>
      </c>
      <c r="C21" s="10">
        <v>10065086</v>
      </c>
      <c r="D21" s="10"/>
      <c r="E21" s="10">
        <v>128166595837</v>
      </c>
      <c r="F21" s="10"/>
      <c r="G21" s="10">
        <v>141173354197</v>
      </c>
      <c r="H21" s="10"/>
      <c r="I21" s="10">
        <f t="shared" si="0"/>
        <v>-13006758360</v>
      </c>
      <c r="J21" s="10"/>
      <c r="K21" s="10">
        <v>10065086</v>
      </c>
      <c r="L21" s="10"/>
      <c r="M21" s="10">
        <v>128166595837</v>
      </c>
      <c r="N21" s="10"/>
      <c r="O21" s="10">
        <v>151870755902</v>
      </c>
      <c r="P21" s="10"/>
      <c r="Q21" s="10">
        <f t="shared" si="1"/>
        <v>-23704160065</v>
      </c>
    </row>
    <row r="22" spans="1:17">
      <c r="A22" s="1" t="s">
        <v>74</v>
      </c>
      <c r="C22" s="10">
        <v>18922500</v>
      </c>
      <c r="D22" s="10"/>
      <c r="E22" s="10">
        <v>59646228177</v>
      </c>
      <c r="F22" s="10"/>
      <c r="G22" s="10">
        <v>72719116409</v>
      </c>
      <c r="H22" s="10"/>
      <c r="I22" s="10">
        <f t="shared" si="0"/>
        <v>-13072888232</v>
      </c>
      <c r="J22" s="10"/>
      <c r="K22" s="10">
        <v>18922500</v>
      </c>
      <c r="L22" s="10"/>
      <c r="M22" s="10">
        <v>59646228177</v>
      </c>
      <c r="N22" s="10"/>
      <c r="O22" s="10">
        <v>54244541300</v>
      </c>
      <c r="P22" s="10"/>
      <c r="Q22" s="10">
        <f t="shared" si="1"/>
        <v>5401686877</v>
      </c>
    </row>
    <row r="23" spans="1:17">
      <c r="A23" s="1" t="s">
        <v>91</v>
      </c>
      <c r="C23" s="10">
        <v>7881197</v>
      </c>
      <c r="D23" s="10"/>
      <c r="E23" s="10">
        <v>166087242210</v>
      </c>
      <c r="F23" s="10"/>
      <c r="G23" s="10">
        <v>159968074950</v>
      </c>
      <c r="H23" s="10"/>
      <c r="I23" s="10">
        <f t="shared" si="0"/>
        <v>6119167260</v>
      </c>
      <c r="J23" s="10"/>
      <c r="K23" s="10">
        <v>7881197</v>
      </c>
      <c r="L23" s="10"/>
      <c r="M23" s="10">
        <v>166087242210</v>
      </c>
      <c r="N23" s="10"/>
      <c r="O23" s="10">
        <v>143242784618</v>
      </c>
      <c r="P23" s="10"/>
      <c r="Q23" s="10">
        <f t="shared" si="1"/>
        <v>22844457592</v>
      </c>
    </row>
    <row r="24" spans="1:17">
      <c r="A24" s="1" t="s">
        <v>25</v>
      </c>
      <c r="C24" s="10">
        <v>2025943</v>
      </c>
      <c r="D24" s="10"/>
      <c r="E24" s="10">
        <v>168763867960</v>
      </c>
      <c r="F24" s="10"/>
      <c r="G24" s="10">
        <v>194725348424</v>
      </c>
      <c r="H24" s="10"/>
      <c r="I24" s="10">
        <f t="shared" si="0"/>
        <v>-25961480464</v>
      </c>
      <c r="J24" s="10"/>
      <c r="K24" s="10">
        <v>2025943</v>
      </c>
      <c r="L24" s="10"/>
      <c r="M24" s="10">
        <v>168763867960</v>
      </c>
      <c r="N24" s="10"/>
      <c r="O24" s="10">
        <v>191657704368</v>
      </c>
      <c r="P24" s="10"/>
      <c r="Q24" s="10">
        <f t="shared" si="1"/>
        <v>-22893836408</v>
      </c>
    </row>
    <row r="25" spans="1:17">
      <c r="A25" s="1" t="s">
        <v>83</v>
      </c>
      <c r="C25" s="10">
        <v>5790807</v>
      </c>
      <c r="D25" s="10"/>
      <c r="E25" s="10">
        <v>60729510417</v>
      </c>
      <c r="F25" s="10"/>
      <c r="G25" s="10">
        <v>64758956606</v>
      </c>
      <c r="H25" s="10"/>
      <c r="I25" s="10">
        <f t="shared" si="0"/>
        <v>-4029446189</v>
      </c>
      <c r="J25" s="10"/>
      <c r="K25" s="10">
        <v>5790807</v>
      </c>
      <c r="L25" s="10"/>
      <c r="M25" s="10">
        <v>60729510417</v>
      </c>
      <c r="N25" s="10"/>
      <c r="O25" s="10">
        <v>53974586034</v>
      </c>
      <c r="P25" s="10"/>
      <c r="Q25" s="10">
        <f t="shared" si="1"/>
        <v>6754924383</v>
      </c>
    </row>
    <row r="26" spans="1:17">
      <c r="A26" s="1" t="s">
        <v>92</v>
      </c>
      <c r="C26" s="10">
        <v>13936939</v>
      </c>
      <c r="D26" s="10"/>
      <c r="E26" s="10">
        <v>441527432966</v>
      </c>
      <c r="F26" s="10"/>
      <c r="G26" s="10">
        <v>369763639343</v>
      </c>
      <c r="H26" s="10"/>
      <c r="I26" s="10">
        <f t="shared" si="0"/>
        <v>71763793623</v>
      </c>
      <c r="J26" s="10"/>
      <c r="K26" s="10">
        <v>13936939</v>
      </c>
      <c r="L26" s="10"/>
      <c r="M26" s="10">
        <v>441527432966</v>
      </c>
      <c r="N26" s="10"/>
      <c r="O26" s="10">
        <v>332659909896</v>
      </c>
      <c r="P26" s="10"/>
      <c r="Q26" s="10">
        <f t="shared" si="1"/>
        <v>108867523070</v>
      </c>
    </row>
    <row r="27" spans="1:17">
      <c r="A27" s="1" t="s">
        <v>81</v>
      </c>
      <c r="C27" s="10">
        <v>15580119</v>
      </c>
      <c r="D27" s="10"/>
      <c r="E27" s="10">
        <v>319660292905</v>
      </c>
      <c r="F27" s="10"/>
      <c r="G27" s="10">
        <v>247334054152</v>
      </c>
      <c r="H27" s="10"/>
      <c r="I27" s="10">
        <f t="shared" si="0"/>
        <v>72326238753</v>
      </c>
      <c r="J27" s="10"/>
      <c r="K27" s="10">
        <v>15580119</v>
      </c>
      <c r="L27" s="10"/>
      <c r="M27" s="10">
        <v>319660292905</v>
      </c>
      <c r="N27" s="10"/>
      <c r="O27" s="10">
        <v>145528506720</v>
      </c>
      <c r="P27" s="10"/>
      <c r="Q27" s="10">
        <f t="shared" si="1"/>
        <v>174131786185</v>
      </c>
    </row>
    <row r="28" spans="1:17">
      <c r="A28" s="1" t="s">
        <v>88</v>
      </c>
      <c r="C28" s="10">
        <v>25821452</v>
      </c>
      <c r="D28" s="10"/>
      <c r="E28" s="10">
        <v>55262804318</v>
      </c>
      <c r="F28" s="10"/>
      <c r="G28" s="10">
        <v>60653045334</v>
      </c>
      <c r="H28" s="10"/>
      <c r="I28" s="10">
        <f t="shared" si="0"/>
        <v>-5390241016</v>
      </c>
      <c r="J28" s="10"/>
      <c r="K28" s="10">
        <v>25821452</v>
      </c>
      <c r="L28" s="10"/>
      <c r="M28" s="10">
        <v>55262804318</v>
      </c>
      <c r="N28" s="10"/>
      <c r="O28" s="10">
        <v>81275220470</v>
      </c>
      <c r="P28" s="10"/>
      <c r="Q28" s="10">
        <f t="shared" si="1"/>
        <v>-26012416152</v>
      </c>
    </row>
    <row r="29" spans="1:17">
      <c r="A29" s="1" t="s">
        <v>23</v>
      </c>
      <c r="C29" s="10">
        <v>25773520</v>
      </c>
      <c r="D29" s="10"/>
      <c r="E29" s="10">
        <v>139117509829</v>
      </c>
      <c r="F29" s="10"/>
      <c r="G29" s="10">
        <v>143216736638</v>
      </c>
      <c r="H29" s="10"/>
      <c r="I29" s="10">
        <f t="shared" si="0"/>
        <v>-4099226809</v>
      </c>
      <c r="J29" s="10"/>
      <c r="K29" s="10">
        <v>25773520</v>
      </c>
      <c r="L29" s="10"/>
      <c r="M29" s="10">
        <v>139117509829</v>
      </c>
      <c r="N29" s="10"/>
      <c r="O29" s="10">
        <v>109320468365</v>
      </c>
      <c r="P29" s="10"/>
      <c r="Q29" s="10">
        <f t="shared" si="1"/>
        <v>29797041464</v>
      </c>
    </row>
    <row r="30" spans="1:17">
      <c r="A30" s="1" t="s">
        <v>27</v>
      </c>
      <c r="C30" s="10">
        <v>79023120</v>
      </c>
      <c r="D30" s="10"/>
      <c r="E30" s="10">
        <v>234873267983</v>
      </c>
      <c r="F30" s="10"/>
      <c r="G30" s="10">
        <v>211464494117</v>
      </c>
      <c r="H30" s="10"/>
      <c r="I30" s="10">
        <f t="shared" si="0"/>
        <v>23408773866</v>
      </c>
      <c r="J30" s="10"/>
      <c r="K30" s="10">
        <v>79023120</v>
      </c>
      <c r="L30" s="10"/>
      <c r="M30" s="10">
        <v>234873267983</v>
      </c>
      <c r="N30" s="10"/>
      <c r="O30" s="10">
        <v>191656295115</v>
      </c>
      <c r="P30" s="10"/>
      <c r="Q30" s="10">
        <f t="shared" si="1"/>
        <v>43216972868</v>
      </c>
    </row>
    <row r="31" spans="1:17">
      <c r="A31" s="1" t="s">
        <v>38</v>
      </c>
      <c r="C31" s="10">
        <v>5299999</v>
      </c>
      <c r="D31" s="10"/>
      <c r="E31" s="10">
        <v>36879248041</v>
      </c>
      <c r="F31" s="10"/>
      <c r="G31" s="10">
        <v>38565156523</v>
      </c>
      <c r="H31" s="10"/>
      <c r="I31" s="10">
        <f t="shared" si="0"/>
        <v>-1685908482</v>
      </c>
      <c r="J31" s="10"/>
      <c r="K31" s="10">
        <v>5299999</v>
      </c>
      <c r="L31" s="10"/>
      <c r="M31" s="10">
        <v>36879248041</v>
      </c>
      <c r="N31" s="10"/>
      <c r="O31" s="10">
        <v>21603825122</v>
      </c>
      <c r="P31" s="10"/>
      <c r="Q31" s="10">
        <f t="shared" si="1"/>
        <v>15275422919</v>
      </c>
    </row>
    <row r="32" spans="1:17">
      <c r="A32" s="1" t="s">
        <v>39</v>
      </c>
      <c r="C32" s="10">
        <v>12043627</v>
      </c>
      <c r="D32" s="10"/>
      <c r="E32" s="10">
        <v>55980919652</v>
      </c>
      <c r="F32" s="10"/>
      <c r="G32" s="10">
        <v>55083022096</v>
      </c>
      <c r="H32" s="10"/>
      <c r="I32" s="10">
        <f t="shared" si="0"/>
        <v>897897556</v>
      </c>
      <c r="J32" s="10"/>
      <c r="K32" s="10">
        <v>12043627</v>
      </c>
      <c r="L32" s="10"/>
      <c r="M32" s="10">
        <v>55980919652</v>
      </c>
      <c r="N32" s="10"/>
      <c r="O32" s="10">
        <v>51269950564</v>
      </c>
      <c r="P32" s="10"/>
      <c r="Q32" s="10">
        <f t="shared" si="1"/>
        <v>4710969088</v>
      </c>
    </row>
    <row r="33" spans="1:17">
      <c r="A33" s="1" t="s">
        <v>80</v>
      </c>
      <c r="C33" s="10">
        <v>7603171</v>
      </c>
      <c r="D33" s="10"/>
      <c r="E33" s="10">
        <v>29581746366</v>
      </c>
      <c r="F33" s="10"/>
      <c r="G33" s="10">
        <v>41767015565</v>
      </c>
      <c r="H33" s="10"/>
      <c r="I33" s="10">
        <f t="shared" si="0"/>
        <v>-12185269199</v>
      </c>
      <c r="J33" s="10"/>
      <c r="K33" s="10">
        <v>7603171</v>
      </c>
      <c r="L33" s="10"/>
      <c r="M33" s="10">
        <v>29581746366</v>
      </c>
      <c r="N33" s="10"/>
      <c r="O33" s="10">
        <v>39712250739</v>
      </c>
      <c r="P33" s="10"/>
      <c r="Q33" s="10">
        <f t="shared" si="1"/>
        <v>-10130504373</v>
      </c>
    </row>
    <row r="34" spans="1:17">
      <c r="A34" s="1" t="s">
        <v>32</v>
      </c>
      <c r="C34" s="10">
        <v>1721589</v>
      </c>
      <c r="D34" s="10"/>
      <c r="E34" s="10">
        <v>203787027552</v>
      </c>
      <c r="F34" s="10"/>
      <c r="G34" s="10">
        <v>202277620404</v>
      </c>
      <c r="H34" s="10"/>
      <c r="I34" s="10">
        <f t="shared" si="0"/>
        <v>1509407148</v>
      </c>
      <c r="J34" s="10"/>
      <c r="K34" s="10">
        <v>1721589</v>
      </c>
      <c r="L34" s="10"/>
      <c r="M34" s="10">
        <v>203787027552</v>
      </c>
      <c r="N34" s="10"/>
      <c r="O34" s="10">
        <v>187373298581</v>
      </c>
      <c r="P34" s="10"/>
      <c r="Q34" s="10">
        <f t="shared" si="1"/>
        <v>16413728971</v>
      </c>
    </row>
    <row r="35" spans="1:17">
      <c r="A35" s="1" t="s">
        <v>36</v>
      </c>
      <c r="C35" s="10">
        <v>467290</v>
      </c>
      <c r="D35" s="10"/>
      <c r="E35" s="10">
        <v>66355199859</v>
      </c>
      <c r="F35" s="10"/>
      <c r="G35" s="10">
        <v>66857932712</v>
      </c>
      <c r="H35" s="10"/>
      <c r="I35" s="10">
        <f t="shared" si="0"/>
        <v>-502732853</v>
      </c>
      <c r="J35" s="10"/>
      <c r="K35" s="10">
        <v>467290</v>
      </c>
      <c r="L35" s="10"/>
      <c r="M35" s="10">
        <v>66355199859</v>
      </c>
      <c r="N35" s="10"/>
      <c r="O35" s="10">
        <v>54552010299</v>
      </c>
      <c r="P35" s="10"/>
      <c r="Q35" s="10">
        <f t="shared" si="1"/>
        <v>11803189560</v>
      </c>
    </row>
    <row r="36" spans="1:17">
      <c r="A36" s="1" t="s">
        <v>56</v>
      </c>
      <c r="C36" s="10">
        <v>8868106</v>
      </c>
      <c r="D36" s="10"/>
      <c r="E36" s="10">
        <v>37059692594</v>
      </c>
      <c r="F36" s="10"/>
      <c r="G36" s="10">
        <v>39272343127</v>
      </c>
      <c r="H36" s="10"/>
      <c r="I36" s="10">
        <f t="shared" si="0"/>
        <v>-2212650533</v>
      </c>
      <c r="J36" s="10"/>
      <c r="K36" s="10">
        <v>8868106</v>
      </c>
      <c r="L36" s="10"/>
      <c r="M36" s="10">
        <v>37059692594</v>
      </c>
      <c r="N36" s="10"/>
      <c r="O36" s="10">
        <v>77901166378</v>
      </c>
      <c r="P36" s="10"/>
      <c r="Q36" s="10">
        <f t="shared" si="1"/>
        <v>-40841473784</v>
      </c>
    </row>
    <row r="37" spans="1:17">
      <c r="A37" s="1" t="s">
        <v>35</v>
      </c>
      <c r="C37" s="10">
        <v>1750968</v>
      </c>
      <c r="D37" s="10"/>
      <c r="E37" s="10">
        <v>30198537995</v>
      </c>
      <c r="F37" s="10"/>
      <c r="G37" s="10">
        <v>43466819319</v>
      </c>
      <c r="H37" s="10"/>
      <c r="I37" s="10">
        <f t="shared" si="0"/>
        <v>-13268281324</v>
      </c>
      <c r="J37" s="10"/>
      <c r="K37" s="10">
        <v>1750968</v>
      </c>
      <c r="L37" s="10"/>
      <c r="M37" s="10">
        <v>30198537995</v>
      </c>
      <c r="N37" s="10"/>
      <c r="O37" s="10">
        <v>44093417225</v>
      </c>
      <c r="P37" s="10"/>
      <c r="Q37" s="10">
        <f t="shared" si="1"/>
        <v>-13894879230</v>
      </c>
    </row>
    <row r="38" spans="1:17">
      <c r="A38" s="1" t="s">
        <v>79</v>
      </c>
      <c r="C38" s="10">
        <v>328467</v>
      </c>
      <c r="D38" s="10"/>
      <c r="E38" s="10">
        <v>10889195922</v>
      </c>
      <c r="F38" s="10"/>
      <c r="G38" s="10">
        <v>11721803106</v>
      </c>
      <c r="H38" s="10"/>
      <c r="I38" s="10">
        <f t="shared" si="0"/>
        <v>-832607184</v>
      </c>
      <c r="J38" s="10"/>
      <c r="K38" s="10">
        <v>328467</v>
      </c>
      <c r="L38" s="10"/>
      <c r="M38" s="10">
        <v>10889195922</v>
      </c>
      <c r="N38" s="10"/>
      <c r="O38" s="10">
        <v>10351756147</v>
      </c>
      <c r="P38" s="10"/>
      <c r="Q38" s="10">
        <f t="shared" si="1"/>
        <v>537439775</v>
      </c>
    </row>
    <row r="39" spans="1:17">
      <c r="A39" s="1" t="s">
        <v>66</v>
      </c>
      <c r="C39" s="10">
        <v>3063095</v>
      </c>
      <c r="D39" s="10"/>
      <c r="E39" s="10">
        <v>173557566330</v>
      </c>
      <c r="F39" s="10"/>
      <c r="G39" s="10">
        <v>163175655648</v>
      </c>
      <c r="H39" s="10"/>
      <c r="I39" s="10">
        <f t="shared" si="0"/>
        <v>10381910682</v>
      </c>
      <c r="J39" s="10"/>
      <c r="K39" s="10">
        <v>3063095</v>
      </c>
      <c r="L39" s="10"/>
      <c r="M39" s="10">
        <v>173557566330</v>
      </c>
      <c r="N39" s="10"/>
      <c r="O39" s="10">
        <v>151315887995</v>
      </c>
      <c r="P39" s="10"/>
      <c r="Q39" s="10">
        <f t="shared" si="1"/>
        <v>22241678335</v>
      </c>
    </row>
    <row r="40" spans="1:17">
      <c r="A40" s="1" t="s">
        <v>29</v>
      </c>
      <c r="C40" s="10">
        <v>18989479</v>
      </c>
      <c r="D40" s="10"/>
      <c r="E40" s="10">
        <v>206131288271</v>
      </c>
      <c r="F40" s="10"/>
      <c r="G40" s="10">
        <v>231614551931</v>
      </c>
      <c r="H40" s="10"/>
      <c r="I40" s="10">
        <f t="shared" si="0"/>
        <v>-25483263660</v>
      </c>
      <c r="J40" s="10"/>
      <c r="K40" s="10">
        <v>18989479</v>
      </c>
      <c r="L40" s="10"/>
      <c r="M40" s="10">
        <v>206131288271</v>
      </c>
      <c r="N40" s="10"/>
      <c r="O40" s="10">
        <v>206630630179</v>
      </c>
      <c r="P40" s="10"/>
      <c r="Q40" s="10">
        <f t="shared" si="1"/>
        <v>-499341908</v>
      </c>
    </row>
    <row r="41" spans="1:17">
      <c r="A41" s="1" t="s">
        <v>37</v>
      </c>
      <c r="C41" s="10">
        <v>2661735</v>
      </c>
      <c r="D41" s="10"/>
      <c r="E41" s="10">
        <v>209290506230</v>
      </c>
      <c r="F41" s="10"/>
      <c r="G41" s="10">
        <v>211274929488</v>
      </c>
      <c r="H41" s="10"/>
      <c r="I41" s="10">
        <f t="shared" si="0"/>
        <v>-1984423258</v>
      </c>
      <c r="J41" s="10"/>
      <c r="K41" s="10">
        <v>2661735</v>
      </c>
      <c r="L41" s="10"/>
      <c r="M41" s="10">
        <v>209290506230</v>
      </c>
      <c r="N41" s="10"/>
      <c r="O41" s="10">
        <v>194059100520</v>
      </c>
      <c r="P41" s="10"/>
      <c r="Q41" s="10">
        <f t="shared" si="1"/>
        <v>15231405710</v>
      </c>
    </row>
    <row r="42" spans="1:17">
      <c r="A42" s="1" t="s">
        <v>59</v>
      </c>
      <c r="C42" s="10">
        <v>14006000</v>
      </c>
      <c r="D42" s="10"/>
      <c r="E42" s="10">
        <v>68638734999</v>
      </c>
      <c r="F42" s="10"/>
      <c r="G42" s="10">
        <v>69474094857</v>
      </c>
      <c r="H42" s="10"/>
      <c r="I42" s="10">
        <f t="shared" si="0"/>
        <v>-835359858</v>
      </c>
      <c r="J42" s="10"/>
      <c r="K42" s="10">
        <v>14006000</v>
      </c>
      <c r="L42" s="10"/>
      <c r="M42" s="10">
        <v>68638734999</v>
      </c>
      <c r="N42" s="10"/>
      <c r="O42" s="10">
        <v>66966066723</v>
      </c>
      <c r="P42" s="10"/>
      <c r="Q42" s="10">
        <f t="shared" si="1"/>
        <v>1672668276</v>
      </c>
    </row>
    <row r="43" spans="1:17">
      <c r="A43" s="1" t="s">
        <v>58</v>
      </c>
      <c r="C43" s="10">
        <v>163009023</v>
      </c>
      <c r="D43" s="10"/>
      <c r="E43" s="10">
        <v>154747358944</v>
      </c>
      <c r="F43" s="10"/>
      <c r="G43" s="10">
        <v>167059545317</v>
      </c>
      <c r="H43" s="10"/>
      <c r="I43" s="10">
        <f t="shared" si="0"/>
        <v>-12312186373</v>
      </c>
      <c r="J43" s="10"/>
      <c r="K43" s="10">
        <v>163009023</v>
      </c>
      <c r="L43" s="10"/>
      <c r="M43" s="10">
        <v>154747358944</v>
      </c>
      <c r="N43" s="10"/>
      <c r="O43" s="10">
        <v>168283422957</v>
      </c>
      <c r="P43" s="10"/>
      <c r="Q43" s="10">
        <f t="shared" si="1"/>
        <v>-13536064013</v>
      </c>
    </row>
    <row r="44" spans="1:17">
      <c r="A44" s="1" t="s">
        <v>26</v>
      </c>
      <c r="C44" s="10">
        <v>980000</v>
      </c>
      <c r="D44" s="10"/>
      <c r="E44" s="10">
        <v>94280075820</v>
      </c>
      <c r="F44" s="10"/>
      <c r="G44" s="10">
        <v>86077572840</v>
      </c>
      <c r="H44" s="10"/>
      <c r="I44" s="10">
        <f t="shared" si="0"/>
        <v>8202502980</v>
      </c>
      <c r="J44" s="10"/>
      <c r="K44" s="10">
        <v>980000</v>
      </c>
      <c r="L44" s="10"/>
      <c r="M44" s="10">
        <v>94280075820</v>
      </c>
      <c r="N44" s="10"/>
      <c r="O44" s="10">
        <v>72209893843</v>
      </c>
      <c r="P44" s="10"/>
      <c r="Q44" s="10">
        <f t="shared" si="1"/>
        <v>22070181977</v>
      </c>
    </row>
    <row r="45" spans="1:17">
      <c r="A45" s="1" t="s">
        <v>31</v>
      </c>
      <c r="C45" s="10">
        <v>600000</v>
      </c>
      <c r="D45" s="10"/>
      <c r="E45" s="10">
        <v>48609045000</v>
      </c>
      <c r="F45" s="10"/>
      <c r="G45" s="10">
        <v>56273170500</v>
      </c>
      <c r="H45" s="10"/>
      <c r="I45" s="10">
        <f t="shared" si="0"/>
        <v>-7664125500</v>
      </c>
      <c r="J45" s="10"/>
      <c r="K45" s="10">
        <v>600000</v>
      </c>
      <c r="L45" s="10"/>
      <c r="M45" s="10">
        <v>48609045000</v>
      </c>
      <c r="N45" s="10"/>
      <c r="O45" s="10">
        <v>64474083000</v>
      </c>
      <c r="P45" s="10"/>
      <c r="Q45" s="10">
        <f t="shared" si="1"/>
        <v>-15865038000</v>
      </c>
    </row>
    <row r="46" spans="1:17">
      <c r="A46" s="1" t="s">
        <v>51</v>
      </c>
      <c r="C46" s="10">
        <v>9791400</v>
      </c>
      <c r="D46" s="10"/>
      <c r="E46" s="10">
        <v>70954599129</v>
      </c>
      <c r="F46" s="10"/>
      <c r="G46" s="10">
        <v>93671050744</v>
      </c>
      <c r="H46" s="10"/>
      <c r="I46" s="10">
        <f t="shared" si="0"/>
        <v>-22716451615</v>
      </c>
      <c r="J46" s="10"/>
      <c r="K46" s="10">
        <v>9791400</v>
      </c>
      <c r="L46" s="10"/>
      <c r="M46" s="10">
        <v>70954599129</v>
      </c>
      <c r="N46" s="10"/>
      <c r="O46" s="10">
        <v>56841685444</v>
      </c>
      <c r="P46" s="10"/>
      <c r="Q46" s="10">
        <f t="shared" si="1"/>
        <v>14112913685</v>
      </c>
    </row>
    <row r="47" spans="1:17">
      <c r="A47" s="1" t="s">
        <v>19</v>
      </c>
      <c r="C47" s="10">
        <v>19894293</v>
      </c>
      <c r="D47" s="10"/>
      <c r="E47" s="10">
        <v>83493942500</v>
      </c>
      <c r="F47" s="10"/>
      <c r="G47" s="10">
        <v>85343775231</v>
      </c>
      <c r="H47" s="10"/>
      <c r="I47" s="10">
        <f t="shared" si="0"/>
        <v>-1849832731</v>
      </c>
      <c r="J47" s="10"/>
      <c r="K47" s="10">
        <v>19894293</v>
      </c>
      <c r="L47" s="10"/>
      <c r="M47" s="10">
        <v>83493942500</v>
      </c>
      <c r="N47" s="10"/>
      <c r="O47" s="10">
        <v>76018386998</v>
      </c>
      <c r="P47" s="10"/>
      <c r="Q47" s="10">
        <f t="shared" si="1"/>
        <v>7475555502</v>
      </c>
    </row>
    <row r="48" spans="1:17">
      <c r="A48" s="1" t="s">
        <v>54</v>
      </c>
      <c r="C48" s="10">
        <v>12474057</v>
      </c>
      <c r="D48" s="10"/>
      <c r="E48" s="10">
        <v>31483184520</v>
      </c>
      <c r="F48" s="10"/>
      <c r="G48" s="10">
        <v>37013511537</v>
      </c>
      <c r="H48" s="10"/>
      <c r="I48" s="10">
        <f t="shared" si="0"/>
        <v>-5530327017</v>
      </c>
      <c r="J48" s="10"/>
      <c r="K48" s="10">
        <v>12474057</v>
      </c>
      <c r="L48" s="10"/>
      <c r="M48" s="10">
        <v>31483184520</v>
      </c>
      <c r="N48" s="10"/>
      <c r="O48" s="10">
        <v>32599155933</v>
      </c>
      <c r="P48" s="10"/>
      <c r="Q48" s="10">
        <f t="shared" si="1"/>
        <v>-1115971413</v>
      </c>
    </row>
    <row r="49" spans="1:17">
      <c r="A49" s="1" t="s">
        <v>42</v>
      </c>
      <c r="C49" s="10">
        <v>75000</v>
      </c>
      <c r="D49" s="10"/>
      <c r="E49" s="10">
        <v>118651425093</v>
      </c>
      <c r="F49" s="10"/>
      <c r="G49" s="10">
        <v>107213315625</v>
      </c>
      <c r="H49" s="10"/>
      <c r="I49" s="10">
        <f t="shared" si="0"/>
        <v>11438109468</v>
      </c>
      <c r="J49" s="10"/>
      <c r="K49" s="10">
        <v>75000</v>
      </c>
      <c r="L49" s="10"/>
      <c r="M49" s="10">
        <v>118651425093</v>
      </c>
      <c r="N49" s="10"/>
      <c r="O49" s="10">
        <v>101752031250</v>
      </c>
      <c r="P49" s="10"/>
      <c r="Q49" s="10">
        <f t="shared" si="1"/>
        <v>16899393843</v>
      </c>
    </row>
    <row r="50" spans="1:17">
      <c r="A50" s="1" t="s">
        <v>43</v>
      </c>
      <c r="C50" s="10">
        <v>114900</v>
      </c>
      <c r="D50" s="10"/>
      <c r="E50" s="10">
        <v>181429828875</v>
      </c>
      <c r="F50" s="10"/>
      <c r="G50" s="10">
        <v>167151406717</v>
      </c>
      <c r="H50" s="10"/>
      <c r="I50" s="10">
        <f t="shared" si="0"/>
        <v>14278422158</v>
      </c>
      <c r="J50" s="10"/>
      <c r="K50" s="10">
        <v>114900</v>
      </c>
      <c r="L50" s="10"/>
      <c r="M50" s="10">
        <v>181429828875</v>
      </c>
      <c r="N50" s="10"/>
      <c r="O50" s="10">
        <v>146401433417</v>
      </c>
      <c r="P50" s="10"/>
      <c r="Q50" s="10">
        <f t="shared" si="1"/>
        <v>35028395458</v>
      </c>
    </row>
    <row r="51" spans="1:17">
      <c r="A51" s="1" t="s">
        <v>41</v>
      </c>
      <c r="C51" s="10">
        <v>104300</v>
      </c>
      <c r="D51" s="10"/>
      <c r="E51" s="10">
        <v>164275915303</v>
      </c>
      <c r="F51" s="10"/>
      <c r="G51" s="10">
        <v>150233663591</v>
      </c>
      <c r="H51" s="10"/>
      <c r="I51" s="10">
        <f t="shared" si="0"/>
        <v>14042251712</v>
      </c>
      <c r="J51" s="10"/>
      <c r="K51" s="10">
        <v>104300</v>
      </c>
      <c r="L51" s="10"/>
      <c r="M51" s="10">
        <v>164275915303</v>
      </c>
      <c r="N51" s="10"/>
      <c r="O51" s="10">
        <v>128853321519</v>
      </c>
      <c r="P51" s="10"/>
      <c r="Q51" s="10">
        <f t="shared" si="1"/>
        <v>35422593784</v>
      </c>
    </row>
    <row r="52" spans="1:17">
      <c r="A52" s="1" t="s">
        <v>30</v>
      </c>
      <c r="C52" s="10">
        <v>320437</v>
      </c>
      <c r="D52" s="10"/>
      <c r="E52" s="10">
        <v>41711555860</v>
      </c>
      <c r="F52" s="10"/>
      <c r="G52" s="10">
        <v>61167369767</v>
      </c>
      <c r="H52" s="10"/>
      <c r="I52" s="10">
        <f t="shared" si="0"/>
        <v>-19455813907</v>
      </c>
      <c r="J52" s="10"/>
      <c r="K52" s="10">
        <v>320437</v>
      </c>
      <c r="L52" s="10"/>
      <c r="M52" s="10">
        <v>41711555860</v>
      </c>
      <c r="N52" s="10"/>
      <c r="O52" s="10">
        <v>56672553084</v>
      </c>
      <c r="P52" s="10"/>
      <c r="Q52" s="10">
        <f t="shared" si="1"/>
        <v>-14960997224</v>
      </c>
    </row>
    <row r="53" spans="1:17">
      <c r="A53" s="1" t="s">
        <v>99</v>
      </c>
      <c r="C53" s="10">
        <v>13059291</v>
      </c>
      <c r="D53" s="10"/>
      <c r="E53" s="10">
        <v>196671061511</v>
      </c>
      <c r="F53" s="10"/>
      <c r="G53" s="10">
        <v>189288165679</v>
      </c>
      <c r="H53" s="10"/>
      <c r="I53" s="10">
        <f t="shared" si="0"/>
        <v>7382895832</v>
      </c>
      <c r="J53" s="10"/>
      <c r="K53" s="10">
        <v>13059291</v>
      </c>
      <c r="L53" s="10"/>
      <c r="M53" s="10">
        <v>196671061511</v>
      </c>
      <c r="N53" s="10"/>
      <c r="O53" s="10">
        <v>148082740491</v>
      </c>
      <c r="P53" s="10"/>
      <c r="Q53" s="10">
        <f t="shared" si="1"/>
        <v>48588321020</v>
      </c>
    </row>
    <row r="54" spans="1:17">
      <c r="A54" s="1" t="s">
        <v>86</v>
      </c>
      <c r="C54" s="10">
        <v>11430534</v>
      </c>
      <c r="D54" s="10"/>
      <c r="E54" s="10">
        <v>182595733725</v>
      </c>
      <c r="F54" s="10"/>
      <c r="G54" s="10">
        <v>237603610776</v>
      </c>
      <c r="H54" s="10"/>
      <c r="I54" s="10">
        <f t="shared" si="0"/>
        <v>-55007877051</v>
      </c>
      <c r="J54" s="10"/>
      <c r="K54" s="10">
        <v>11430534</v>
      </c>
      <c r="L54" s="10"/>
      <c r="M54" s="10">
        <v>182595733725</v>
      </c>
      <c r="N54" s="10"/>
      <c r="O54" s="10">
        <v>286088943516</v>
      </c>
      <c r="P54" s="10"/>
      <c r="Q54" s="10">
        <f t="shared" si="1"/>
        <v>-103493209791</v>
      </c>
    </row>
    <row r="55" spans="1:17">
      <c r="A55" s="1" t="s">
        <v>63</v>
      </c>
      <c r="C55" s="10">
        <v>14780351</v>
      </c>
      <c r="D55" s="10"/>
      <c r="E55" s="10">
        <v>163085727818</v>
      </c>
      <c r="F55" s="10"/>
      <c r="G55" s="10">
        <v>150113602861</v>
      </c>
      <c r="H55" s="10"/>
      <c r="I55" s="10">
        <f t="shared" si="0"/>
        <v>12972124957</v>
      </c>
      <c r="J55" s="10"/>
      <c r="K55" s="10">
        <v>14780351</v>
      </c>
      <c r="L55" s="10"/>
      <c r="M55" s="10">
        <v>163085727818</v>
      </c>
      <c r="N55" s="10"/>
      <c r="O55" s="10">
        <v>121080969509</v>
      </c>
      <c r="P55" s="10"/>
      <c r="Q55" s="10">
        <f t="shared" si="1"/>
        <v>42004758309</v>
      </c>
    </row>
    <row r="56" spans="1:17">
      <c r="A56" s="1" t="s">
        <v>93</v>
      </c>
      <c r="C56" s="10">
        <v>18605279</v>
      </c>
      <c r="D56" s="10"/>
      <c r="E56" s="10">
        <v>124468507180</v>
      </c>
      <c r="F56" s="10"/>
      <c r="G56" s="10">
        <v>152137210171</v>
      </c>
      <c r="H56" s="10"/>
      <c r="I56" s="10">
        <f t="shared" si="0"/>
        <v>-27668702991</v>
      </c>
      <c r="J56" s="10"/>
      <c r="K56" s="10">
        <v>18605279</v>
      </c>
      <c r="L56" s="10"/>
      <c r="M56" s="10">
        <v>124468507180</v>
      </c>
      <c r="N56" s="10"/>
      <c r="O56" s="10">
        <v>142901931071</v>
      </c>
      <c r="P56" s="10"/>
      <c r="Q56" s="10">
        <f t="shared" si="1"/>
        <v>-18433423891</v>
      </c>
    </row>
    <row r="57" spans="1:17">
      <c r="A57" s="1" t="s">
        <v>62</v>
      </c>
      <c r="C57" s="10">
        <v>43600000</v>
      </c>
      <c r="D57" s="10"/>
      <c r="E57" s="10">
        <v>170761885200</v>
      </c>
      <c r="F57" s="10"/>
      <c r="G57" s="10">
        <v>197849747700</v>
      </c>
      <c r="H57" s="10"/>
      <c r="I57" s="10">
        <f t="shared" si="0"/>
        <v>-27087862500</v>
      </c>
      <c r="J57" s="10"/>
      <c r="K57" s="10">
        <v>43600000</v>
      </c>
      <c r="L57" s="10"/>
      <c r="M57" s="10">
        <v>170761885200</v>
      </c>
      <c r="N57" s="10"/>
      <c r="O57" s="10">
        <v>220542876426</v>
      </c>
      <c r="P57" s="10"/>
      <c r="Q57" s="10">
        <f t="shared" si="1"/>
        <v>-49780991226</v>
      </c>
    </row>
    <row r="58" spans="1:17">
      <c r="A58" s="1" t="s">
        <v>61</v>
      </c>
      <c r="C58" s="10">
        <v>45294151</v>
      </c>
      <c r="D58" s="10"/>
      <c r="E58" s="10">
        <v>218684728943</v>
      </c>
      <c r="F58" s="10"/>
      <c r="G58" s="10">
        <v>250501909140</v>
      </c>
      <c r="H58" s="10"/>
      <c r="I58" s="10">
        <f t="shared" si="0"/>
        <v>-31817180197</v>
      </c>
      <c r="J58" s="10"/>
      <c r="K58" s="10">
        <v>45294151</v>
      </c>
      <c r="L58" s="10"/>
      <c r="M58" s="10">
        <v>218684728943</v>
      </c>
      <c r="N58" s="10"/>
      <c r="O58" s="10">
        <v>225868696502</v>
      </c>
      <c r="P58" s="10"/>
      <c r="Q58" s="10">
        <f t="shared" si="1"/>
        <v>-7183967559</v>
      </c>
    </row>
    <row r="59" spans="1:17">
      <c r="A59" s="1" t="s">
        <v>16</v>
      </c>
      <c r="C59" s="10">
        <v>45133115</v>
      </c>
      <c r="D59" s="10"/>
      <c r="E59" s="10">
        <v>97670175346</v>
      </c>
      <c r="F59" s="10"/>
      <c r="G59" s="10">
        <v>116631702238</v>
      </c>
      <c r="H59" s="10"/>
      <c r="I59" s="10">
        <f t="shared" si="0"/>
        <v>-18961526892</v>
      </c>
      <c r="J59" s="10"/>
      <c r="K59" s="10">
        <v>45133115</v>
      </c>
      <c r="L59" s="10"/>
      <c r="M59" s="10">
        <v>97670175346</v>
      </c>
      <c r="N59" s="10"/>
      <c r="O59" s="10">
        <v>106640481059</v>
      </c>
      <c r="P59" s="10"/>
      <c r="Q59" s="10">
        <f t="shared" si="1"/>
        <v>-8970305713</v>
      </c>
    </row>
    <row r="60" spans="1:17">
      <c r="A60" s="1" t="s">
        <v>18</v>
      </c>
      <c r="C60" s="10">
        <v>27150422</v>
      </c>
      <c r="D60" s="10"/>
      <c r="E60" s="10">
        <v>103097510098</v>
      </c>
      <c r="F60" s="10"/>
      <c r="G60" s="10">
        <v>108495285496</v>
      </c>
      <c r="H60" s="10"/>
      <c r="I60" s="10">
        <f t="shared" si="0"/>
        <v>-5397775398</v>
      </c>
      <c r="J60" s="10"/>
      <c r="K60" s="10">
        <v>27150422</v>
      </c>
      <c r="L60" s="10"/>
      <c r="M60" s="10">
        <v>103097510098</v>
      </c>
      <c r="N60" s="10"/>
      <c r="O60" s="10">
        <v>108043764114</v>
      </c>
      <c r="P60" s="10"/>
      <c r="Q60" s="10">
        <f t="shared" si="1"/>
        <v>-4946254016</v>
      </c>
    </row>
    <row r="61" spans="1:17">
      <c r="A61" s="1" t="s">
        <v>60</v>
      </c>
      <c r="C61" s="10">
        <v>43839672</v>
      </c>
      <c r="D61" s="10"/>
      <c r="E61" s="10">
        <v>277161333052</v>
      </c>
      <c r="F61" s="10"/>
      <c r="G61" s="10">
        <v>304857188606</v>
      </c>
      <c r="H61" s="10"/>
      <c r="I61" s="10">
        <f t="shared" si="0"/>
        <v>-27695855554</v>
      </c>
      <c r="J61" s="10"/>
      <c r="K61" s="10">
        <v>43839672</v>
      </c>
      <c r="L61" s="10"/>
      <c r="M61" s="10">
        <v>277161333052</v>
      </c>
      <c r="N61" s="10"/>
      <c r="O61" s="10">
        <v>274100845934</v>
      </c>
      <c r="P61" s="10"/>
      <c r="Q61" s="10">
        <f t="shared" si="1"/>
        <v>3060487118</v>
      </c>
    </row>
    <row r="62" spans="1:17">
      <c r="A62" s="1" t="s">
        <v>64</v>
      </c>
      <c r="C62" s="10">
        <v>13188080</v>
      </c>
      <c r="D62" s="10"/>
      <c r="E62" s="10">
        <v>180912630751</v>
      </c>
      <c r="F62" s="10"/>
      <c r="G62" s="10">
        <v>192842376692</v>
      </c>
      <c r="H62" s="10"/>
      <c r="I62" s="10">
        <f t="shared" si="0"/>
        <v>-11929745941</v>
      </c>
      <c r="J62" s="10"/>
      <c r="K62" s="10">
        <v>13188080</v>
      </c>
      <c r="L62" s="10"/>
      <c r="M62" s="10">
        <v>180912630751</v>
      </c>
      <c r="N62" s="10"/>
      <c r="O62" s="10">
        <v>110351379557</v>
      </c>
      <c r="P62" s="10"/>
      <c r="Q62" s="10">
        <f t="shared" si="1"/>
        <v>70561251194</v>
      </c>
    </row>
    <row r="63" spans="1:17">
      <c r="A63" s="1" t="s">
        <v>65</v>
      </c>
      <c r="C63" s="10">
        <v>39766804</v>
      </c>
      <c r="D63" s="10"/>
      <c r="E63" s="10">
        <v>576745494221</v>
      </c>
      <c r="F63" s="10"/>
      <c r="G63" s="10">
        <v>584636681857</v>
      </c>
      <c r="H63" s="10"/>
      <c r="I63" s="10">
        <f t="shared" si="0"/>
        <v>-7891187636</v>
      </c>
      <c r="J63" s="10"/>
      <c r="K63" s="10">
        <v>39766804</v>
      </c>
      <c r="L63" s="10"/>
      <c r="M63" s="10">
        <v>576745494221</v>
      </c>
      <c r="N63" s="10"/>
      <c r="O63" s="10">
        <v>591246244569</v>
      </c>
      <c r="P63" s="10"/>
      <c r="Q63" s="10">
        <f t="shared" si="1"/>
        <v>-14500750348</v>
      </c>
    </row>
    <row r="64" spans="1:17">
      <c r="A64" s="1" t="s">
        <v>84</v>
      </c>
      <c r="C64" s="10">
        <v>18303161</v>
      </c>
      <c r="D64" s="10"/>
      <c r="E64" s="10">
        <v>125176489481</v>
      </c>
      <c r="F64" s="10"/>
      <c r="G64" s="10">
        <v>135911101224</v>
      </c>
      <c r="H64" s="10"/>
      <c r="I64" s="10">
        <f t="shared" si="0"/>
        <v>-10734611743</v>
      </c>
      <c r="J64" s="10"/>
      <c r="K64" s="10">
        <v>18303161</v>
      </c>
      <c r="L64" s="10"/>
      <c r="M64" s="10">
        <v>125176489481</v>
      </c>
      <c r="N64" s="10"/>
      <c r="O64" s="10">
        <v>128791277092</v>
      </c>
      <c r="P64" s="10"/>
      <c r="Q64" s="10">
        <f t="shared" si="1"/>
        <v>-3614787611</v>
      </c>
    </row>
    <row r="65" spans="1:17">
      <c r="A65" s="1" t="s">
        <v>96</v>
      </c>
      <c r="C65" s="10">
        <v>17387146</v>
      </c>
      <c r="D65" s="10"/>
      <c r="E65" s="10">
        <v>125998118188</v>
      </c>
      <c r="F65" s="10"/>
      <c r="G65" s="10">
        <v>130319041309</v>
      </c>
      <c r="H65" s="10"/>
      <c r="I65" s="10">
        <f t="shared" si="0"/>
        <v>-4320923121</v>
      </c>
      <c r="J65" s="10"/>
      <c r="K65" s="10">
        <v>17387146</v>
      </c>
      <c r="L65" s="10"/>
      <c r="M65" s="10">
        <v>125998118188</v>
      </c>
      <c r="N65" s="10"/>
      <c r="O65" s="10">
        <v>119899154007</v>
      </c>
      <c r="P65" s="10"/>
      <c r="Q65" s="10">
        <f t="shared" si="1"/>
        <v>6098964181</v>
      </c>
    </row>
    <row r="66" spans="1:17">
      <c r="A66" s="1" t="s">
        <v>40</v>
      </c>
      <c r="C66" s="10">
        <v>4700785</v>
      </c>
      <c r="D66" s="10"/>
      <c r="E66" s="10">
        <v>81026617809</v>
      </c>
      <c r="F66" s="10"/>
      <c r="G66" s="10">
        <v>83596666240</v>
      </c>
      <c r="H66" s="10"/>
      <c r="I66" s="10">
        <f t="shared" si="0"/>
        <v>-2570048431</v>
      </c>
      <c r="J66" s="10"/>
      <c r="K66" s="10">
        <v>4700785</v>
      </c>
      <c r="L66" s="10"/>
      <c r="M66" s="10">
        <v>81026617809</v>
      </c>
      <c r="N66" s="10"/>
      <c r="O66" s="10">
        <v>111201025318</v>
      </c>
      <c r="P66" s="10"/>
      <c r="Q66" s="10">
        <f t="shared" si="1"/>
        <v>-30174407509</v>
      </c>
    </row>
    <row r="67" spans="1:17">
      <c r="A67" s="1" t="s">
        <v>57</v>
      </c>
      <c r="C67" s="10">
        <v>1900000</v>
      </c>
      <c r="D67" s="10"/>
      <c r="E67" s="10">
        <v>41740159500</v>
      </c>
      <c r="F67" s="10"/>
      <c r="G67" s="10">
        <v>51247051451</v>
      </c>
      <c r="H67" s="10"/>
      <c r="I67" s="10">
        <f t="shared" si="0"/>
        <v>-9506891951</v>
      </c>
      <c r="J67" s="10"/>
      <c r="K67" s="10">
        <v>1900000</v>
      </c>
      <c r="L67" s="10"/>
      <c r="M67" s="10">
        <v>41740159500</v>
      </c>
      <c r="N67" s="10"/>
      <c r="O67" s="10">
        <v>35635363204</v>
      </c>
      <c r="P67" s="10"/>
      <c r="Q67" s="10">
        <f t="shared" si="1"/>
        <v>6104796296</v>
      </c>
    </row>
    <row r="68" spans="1:17">
      <c r="A68" s="1" t="s">
        <v>100</v>
      </c>
      <c r="C68" s="10">
        <v>26768050</v>
      </c>
      <c r="D68" s="10"/>
      <c r="E68" s="10">
        <v>62264545439</v>
      </c>
      <c r="F68" s="10"/>
      <c r="G68" s="10">
        <v>64446465408</v>
      </c>
      <c r="H68" s="10"/>
      <c r="I68" s="10">
        <f t="shared" si="0"/>
        <v>-2181919969</v>
      </c>
      <c r="J68" s="10"/>
      <c r="K68" s="10">
        <v>26768050</v>
      </c>
      <c r="L68" s="10"/>
      <c r="M68" s="10">
        <v>62264545439</v>
      </c>
      <c r="N68" s="10"/>
      <c r="O68" s="10">
        <v>50071095258</v>
      </c>
      <c r="P68" s="10"/>
      <c r="Q68" s="10">
        <f t="shared" si="1"/>
        <v>12193450181</v>
      </c>
    </row>
    <row r="69" spans="1:17">
      <c r="A69" s="1" t="s">
        <v>89</v>
      </c>
      <c r="C69" s="10">
        <v>19397814</v>
      </c>
      <c r="D69" s="10"/>
      <c r="E69" s="10">
        <v>269375086183</v>
      </c>
      <c r="F69" s="10"/>
      <c r="G69" s="10">
        <v>285598894925</v>
      </c>
      <c r="H69" s="10"/>
      <c r="I69" s="10">
        <f t="shared" si="0"/>
        <v>-16223808742</v>
      </c>
      <c r="J69" s="10"/>
      <c r="K69" s="10">
        <v>19397814</v>
      </c>
      <c r="L69" s="10"/>
      <c r="M69" s="10">
        <v>269375086183</v>
      </c>
      <c r="N69" s="10"/>
      <c r="O69" s="10">
        <v>246107644902</v>
      </c>
      <c r="P69" s="10"/>
      <c r="Q69" s="10">
        <f t="shared" si="1"/>
        <v>23267441281</v>
      </c>
    </row>
    <row r="70" spans="1:17">
      <c r="A70" s="1" t="s">
        <v>44</v>
      </c>
      <c r="C70" s="10">
        <v>15023521</v>
      </c>
      <c r="D70" s="10"/>
      <c r="E70" s="10">
        <v>89306103679</v>
      </c>
      <c r="F70" s="10"/>
      <c r="G70" s="10">
        <v>101412535627</v>
      </c>
      <c r="H70" s="10"/>
      <c r="I70" s="10">
        <f t="shared" si="0"/>
        <v>-12106431948</v>
      </c>
      <c r="J70" s="10"/>
      <c r="K70" s="10">
        <v>15023521</v>
      </c>
      <c r="L70" s="10"/>
      <c r="M70" s="10">
        <v>89306103679</v>
      </c>
      <c r="N70" s="10"/>
      <c r="O70" s="10">
        <v>81916071878</v>
      </c>
      <c r="P70" s="10"/>
      <c r="Q70" s="10">
        <f t="shared" si="1"/>
        <v>7390031801</v>
      </c>
    </row>
    <row r="71" spans="1:17">
      <c r="A71" s="1" t="s">
        <v>34</v>
      </c>
      <c r="C71" s="10">
        <v>1822195</v>
      </c>
      <c r="D71" s="10"/>
      <c r="E71" s="10">
        <v>138188115773</v>
      </c>
      <c r="F71" s="10"/>
      <c r="G71" s="10">
        <v>142644044005</v>
      </c>
      <c r="H71" s="10"/>
      <c r="I71" s="10">
        <f t="shared" si="0"/>
        <v>-4455928232</v>
      </c>
      <c r="J71" s="10"/>
      <c r="K71" s="10">
        <v>1822195</v>
      </c>
      <c r="L71" s="10"/>
      <c r="M71" s="10">
        <v>138188115773</v>
      </c>
      <c r="N71" s="10"/>
      <c r="O71" s="10">
        <v>153260757868</v>
      </c>
      <c r="P71" s="10"/>
      <c r="Q71" s="10">
        <f t="shared" si="1"/>
        <v>-15072642095</v>
      </c>
    </row>
    <row r="72" spans="1:17">
      <c r="A72" s="1" t="s">
        <v>101</v>
      </c>
      <c r="C72" s="10">
        <v>557505</v>
      </c>
      <c r="D72" s="10"/>
      <c r="E72" s="10">
        <v>8379320220</v>
      </c>
      <c r="F72" s="10"/>
      <c r="G72" s="10">
        <v>14390096110</v>
      </c>
      <c r="H72" s="10"/>
      <c r="I72" s="10">
        <f t="shared" si="0"/>
        <v>-6010775890</v>
      </c>
      <c r="J72" s="10"/>
      <c r="K72" s="10">
        <v>557505</v>
      </c>
      <c r="L72" s="10"/>
      <c r="M72" s="10">
        <v>8379320220</v>
      </c>
      <c r="N72" s="10"/>
      <c r="O72" s="10">
        <v>13631900377</v>
      </c>
      <c r="P72" s="10"/>
      <c r="Q72" s="10">
        <f t="shared" si="1"/>
        <v>-5252580157</v>
      </c>
    </row>
    <row r="73" spans="1:17">
      <c r="A73" s="1" t="s">
        <v>71</v>
      </c>
      <c r="C73" s="10">
        <v>3679080</v>
      </c>
      <c r="D73" s="10"/>
      <c r="E73" s="10">
        <v>111178560009</v>
      </c>
      <c r="F73" s="10"/>
      <c r="G73" s="10">
        <v>96184083166</v>
      </c>
      <c r="H73" s="10"/>
      <c r="I73" s="10">
        <f t="shared" ref="I73:I110" si="2">E73-G73</f>
        <v>14994476843</v>
      </c>
      <c r="J73" s="10"/>
      <c r="K73" s="10">
        <v>3679080</v>
      </c>
      <c r="L73" s="10"/>
      <c r="M73" s="10">
        <v>111178560009</v>
      </c>
      <c r="N73" s="10"/>
      <c r="O73" s="10">
        <v>81005794056</v>
      </c>
      <c r="P73" s="10"/>
      <c r="Q73" s="10">
        <f t="shared" ref="Q73:Q110" si="3">M73-O73</f>
        <v>30172765953</v>
      </c>
    </row>
    <row r="74" spans="1:17">
      <c r="A74" s="1" t="s">
        <v>69</v>
      </c>
      <c r="C74" s="10">
        <v>6711291</v>
      </c>
      <c r="D74" s="10"/>
      <c r="E74" s="10">
        <v>121685584850</v>
      </c>
      <c r="F74" s="10"/>
      <c r="G74" s="10">
        <v>136029006310</v>
      </c>
      <c r="H74" s="10"/>
      <c r="I74" s="10">
        <f t="shared" si="2"/>
        <v>-14343421460</v>
      </c>
      <c r="J74" s="10"/>
      <c r="K74" s="10">
        <v>6711291</v>
      </c>
      <c r="L74" s="10"/>
      <c r="M74" s="10">
        <v>121685584850</v>
      </c>
      <c r="N74" s="10"/>
      <c r="O74" s="10">
        <v>112307170150</v>
      </c>
      <c r="P74" s="10"/>
      <c r="Q74" s="10">
        <f t="shared" si="3"/>
        <v>9378414700</v>
      </c>
    </row>
    <row r="75" spans="1:17">
      <c r="A75" s="1" t="s">
        <v>82</v>
      </c>
      <c r="C75" s="10">
        <v>7388710</v>
      </c>
      <c r="D75" s="10"/>
      <c r="E75" s="10">
        <v>94380001205</v>
      </c>
      <c r="F75" s="10"/>
      <c r="G75" s="10">
        <v>106913755858</v>
      </c>
      <c r="H75" s="10"/>
      <c r="I75" s="10">
        <f t="shared" si="2"/>
        <v>-12533754653</v>
      </c>
      <c r="J75" s="10"/>
      <c r="K75" s="10">
        <v>7388710</v>
      </c>
      <c r="L75" s="10"/>
      <c r="M75" s="10">
        <v>94380001205</v>
      </c>
      <c r="N75" s="10"/>
      <c r="O75" s="10">
        <v>94730254018</v>
      </c>
      <c r="P75" s="10"/>
      <c r="Q75" s="10">
        <f t="shared" si="3"/>
        <v>-350252813</v>
      </c>
    </row>
    <row r="76" spans="1:17">
      <c r="A76" s="1" t="s">
        <v>70</v>
      </c>
      <c r="C76" s="10">
        <v>638284</v>
      </c>
      <c r="D76" s="10"/>
      <c r="E76" s="10">
        <v>8254665594</v>
      </c>
      <c r="F76" s="10"/>
      <c r="G76" s="10">
        <v>7163349313</v>
      </c>
      <c r="H76" s="10"/>
      <c r="I76" s="10">
        <f t="shared" si="2"/>
        <v>1091316281</v>
      </c>
      <c r="J76" s="10"/>
      <c r="K76" s="10">
        <v>638284</v>
      </c>
      <c r="L76" s="10"/>
      <c r="M76" s="10">
        <v>8254665594</v>
      </c>
      <c r="N76" s="10"/>
      <c r="O76" s="10">
        <v>6518164924</v>
      </c>
      <c r="P76" s="10"/>
      <c r="Q76" s="10">
        <f t="shared" si="3"/>
        <v>1736500670</v>
      </c>
    </row>
    <row r="77" spans="1:17">
      <c r="A77" s="1" t="s">
        <v>68</v>
      </c>
      <c r="C77" s="10">
        <v>6693226</v>
      </c>
      <c r="D77" s="10"/>
      <c r="E77" s="10">
        <v>215570202291</v>
      </c>
      <c r="F77" s="10"/>
      <c r="G77" s="10">
        <v>189888073253</v>
      </c>
      <c r="H77" s="10"/>
      <c r="I77" s="10">
        <f t="shared" si="2"/>
        <v>25682129038</v>
      </c>
      <c r="J77" s="10"/>
      <c r="K77" s="10">
        <v>6693226</v>
      </c>
      <c r="L77" s="10"/>
      <c r="M77" s="10">
        <v>215570202291</v>
      </c>
      <c r="N77" s="10"/>
      <c r="O77" s="10">
        <v>192571587432</v>
      </c>
      <c r="P77" s="10"/>
      <c r="Q77" s="10">
        <f t="shared" si="3"/>
        <v>22998614859</v>
      </c>
    </row>
    <row r="78" spans="1:17">
      <c r="A78" s="1" t="s">
        <v>53</v>
      </c>
      <c r="C78" s="10">
        <v>4294801</v>
      </c>
      <c r="D78" s="10"/>
      <c r="E78" s="10">
        <v>53280201736</v>
      </c>
      <c r="F78" s="10"/>
      <c r="G78" s="10">
        <v>54518283347</v>
      </c>
      <c r="H78" s="10"/>
      <c r="I78" s="10">
        <f t="shared" si="2"/>
        <v>-1238081611</v>
      </c>
      <c r="J78" s="10"/>
      <c r="K78" s="10">
        <v>4294801</v>
      </c>
      <c r="L78" s="10"/>
      <c r="M78" s="10">
        <v>53280201736</v>
      </c>
      <c r="N78" s="10"/>
      <c r="O78" s="10">
        <v>36629278030</v>
      </c>
      <c r="P78" s="10"/>
      <c r="Q78" s="10">
        <f t="shared" si="3"/>
        <v>16650923706</v>
      </c>
    </row>
    <row r="79" spans="1:17">
      <c r="A79" s="1" t="s">
        <v>55</v>
      </c>
      <c r="C79" s="10">
        <v>498471</v>
      </c>
      <c r="D79" s="10"/>
      <c r="E79" s="10">
        <v>307302351398</v>
      </c>
      <c r="F79" s="10"/>
      <c r="G79" s="10">
        <v>356389566575</v>
      </c>
      <c r="H79" s="10"/>
      <c r="I79" s="10">
        <f t="shared" si="2"/>
        <v>-49087215177</v>
      </c>
      <c r="J79" s="10"/>
      <c r="K79" s="10">
        <v>498471</v>
      </c>
      <c r="L79" s="10"/>
      <c r="M79" s="10">
        <v>307302351398</v>
      </c>
      <c r="N79" s="10"/>
      <c r="O79" s="10">
        <v>226091955630</v>
      </c>
      <c r="P79" s="10"/>
      <c r="Q79" s="10">
        <f t="shared" si="3"/>
        <v>81210395768</v>
      </c>
    </row>
    <row r="80" spans="1:17">
      <c r="A80" s="1" t="s">
        <v>67</v>
      </c>
      <c r="C80" s="10">
        <v>5629</v>
      </c>
      <c r="D80" s="10"/>
      <c r="E80" s="10">
        <v>76658452</v>
      </c>
      <c r="F80" s="10"/>
      <c r="G80" s="10">
        <v>73469012</v>
      </c>
      <c r="H80" s="10"/>
      <c r="I80" s="10">
        <f t="shared" si="2"/>
        <v>3189440</v>
      </c>
      <c r="J80" s="10"/>
      <c r="K80" s="10">
        <v>5629</v>
      </c>
      <c r="L80" s="10"/>
      <c r="M80" s="10">
        <v>76658452</v>
      </c>
      <c r="N80" s="10"/>
      <c r="O80" s="10">
        <v>55858720</v>
      </c>
      <c r="P80" s="10"/>
      <c r="Q80" s="10">
        <f t="shared" si="3"/>
        <v>20799732</v>
      </c>
    </row>
    <row r="81" spans="1:17">
      <c r="A81" s="1" t="s">
        <v>22</v>
      </c>
      <c r="C81" s="10">
        <v>4415530</v>
      </c>
      <c r="D81" s="10"/>
      <c r="E81" s="10">
        <v>94500716052</v>
      </c>
      <c r="F81" s="10"/>
      <c r="G81" s="10">
        <v>100031180624</v>
      </c>
      <c r="H81" s="10"/>
      <c r="I81" s="10">
        <f t="shared" si="2"/>
        <v>-5530464572</v>
      </c>
      <c r="J81" s="10"/>
      <c r="K81" s="10">
        <v>4415530</v>
      </c>
      <c r="L81" s="10"/>
      <c r="M81" s="10">
        <v>94500716052</v>
      </c>
      <c r="N81" s="10"/>
      <c r="O81" s="10">
        <v>58323445073</v>
      </c>
      <c r="P81" s="10"/>
      <c r="Q81" s="10">
        <f t="shared" si="3"/>
        <v>36177270979</v>
      </c>
    </row>
    <row r="82" spans="1:17">
      <c r="A82" s="1" t="s">
        <v>20</v>
      </c>
      <c r="C82" s="10">
        <v>49685301</v>
      </c>
      <c r="D82" s="10"/>
      <c r="E82" s="10">
        <v>338319263194</v>
      </c>
      <c r="F82" s="10"/>
      <c r="G82" s="10">
        <v>326959638298</v>
      </c>
      <c r="H82" s="10"/>
      <c r="I82" s="10">
        <f t="shared" si="2"/>
        <v>11359624896</v>
      </c>
      <c r="J82" s="10"/>
      <c r="K82" s="10">
        <v>49685301</v>
      </c>
      <c r="L82" s="10"/>
      <c r="M82" s="10">
        <v>338319263194</v>
      </c>
      <c r="N82" s="10"/>
      <c r="O82" s="10">
        <v>241934517937</v>
      </c>
      <c r="P82" s="10"/>
      <c r="Q82" s="10">
        <f t="shared" si="3"/>
        <v>96384745257</v>
      </c>
    </row>
    <row r="83" spans="1:17">
      <c r="A83" s="1" t="s">
        <v>95</v>
      </c>
      <c r="C83" s="10">
        <v>8908652</v>
      </c>
      <c r="D83" s="10"/>
      <c r="E83" s="10">
        <v>141424658963</v>
      </c>
      <c r="F83" s="10"/>
      <c r="G83" s="10">
        <v>149184822051</v>
      </c>
      <c r="H83" s="10"/>
      <c r="I83" s="10">
        <f t="shared" si="2"/>
        <v>-7760163088</v>
      </c>
      <c r="J83" s="10"/>
      <c r="K83" s="10">
        <v>8908652</v>
      </c>
      <c r="L83" s="10"/>
      <c r="M83" s="10">
        <v>141424658963</v>
      </c>
      <c r="N83" s="10"/>
      <c r="O83" s="10">
        <v>116739633224</v>
      </c>
      <c r="P83" s="10"/>
      <c r="Q83" s="10">
        <f t="shared" si="3"/>
        <v>24685025739</v>
      </c>
    </row>
    <row r="84" spans="1:17">
      <c r="A84" s="1" t="s">
        <v>94</v>
      </c>
      <c r="C84" s="10">
        <v>420129</v>
      </c>
      <c r="D84" s="10"/>
      <c r="E84" s="10">
        <v>5792517454</v>
      </c>
      <c r="F84" s="10"/>
      <c r="G84" s="10">
        <v>5721520484</v>
      </c>
      <c r="H84" s="10"/>
      <c r="I84" s="10">
        <f t="shared" si="2"/>
        <v>70996970</v>
      </c>
      <c r="J84" s="10"/>
      <c r="K84" s="10">
        <v>420129</v>
      </c>
      <c r="L84" s="10"/>
      <c r="M84" s="10">
        <v>5792517454</v>
      </c>
      <c r="N84" s="10"/>
      <c r="O84" s="10">
        <v>5772246043</v>
      </c>
      <c r="P84" s="10"/>
      <c r="Q84" s="10">
        <f t="shared" si="3"/>
        <v>20271411</v>
      </c>
    </row>
    <row r="85" spans="1:17">
      <c r="A85" s="1" t="s">
        <v>87</v>
      </c>
      <c r="C85" s="10">
        <v>47855680</v>
      </c>
      <c r="D85" s="10"/>
      <c r="E85" s="10">
        <v>546114376321</v>
      </c>
      <c r="F85" s="10"/>
      <c r="G85" s="10">
        <v>596539571348</v>
      </c>
      <c r="H85" s="10"/>
      <c r="I85" s="10">
        <f t="shared" si="2"/>
        <v>-50425195027</v>
      </c>
      <c r="J85" s="10"/>
      <c r="K85" s="10">
        <v>47855680</v>
      </c>
      <c r="L85" s="10"/>
      <c r="M85" s="10">
        <v>546114376321</v>
      </c>
      <c r="N85" s="10"/>
      <c r="O85" s="10">
        <v>501671795788</v>
      </c>
      <c r="P85" s="10"/>
      <c r="Q85" s="10">
        <f t="shared" si="3"/>
        <v>44442580533</v>
      </c>
    </row>
    <row r="86" spans="1:17">
      <c r="A86" s="1" t="s">
        <v>85</v>
      </c>
      <c r="C86" s="10">
        <v>90259161</v>
      </c>
      <c r="D86" s="10"/>
      <c r="E86" s="10">
        <v>521285511343</v>
      </c>
      <c r="F86" s="10"/>
      <c r="G86" s="10">
        <v>553585474180</v>
      </c>
      <c r="H86" s="10"/>
      <c r="I86" s="10">
        <f t="shared" si="2"/>
        <v>-32299962837</v>
      </c>
      <c r="J86" s="10"/>
      <c r="K86" s="10">
        <v>90259161</v>
      </c>
      <c r="L86" s="10"/>
      <c r="M86" s="10">
        <v>521285511343</v>
      </c>
      <c r="N86" s="10"/>
      <c r="O86" s="10">
        <v>611372662432</v>
      </c>
      <c r="P86" s="10"/>
      <c r="Q86" s="10">
        <f t="shared" si="3"/>
        <v>-90087151089</v>
      </c>
    </row>
    <row r="87" spans="1:17">
      <c r="A87" s="1" t="s">
        <v>102</v>
      </c>
      <c r="C87" s="10">
        <v>6232479</v>
      </c>
      <c r="D87" s="10"/>
      <c r="E87" s="10">
        <v>134749857561</v>
      </c>
      <c r="F87" s="10"/>
      <c r="G87" s="10">
        <v>131899975516</v>
      </c>
      <c r="H87" s="10"/>
      <c r="I87" s="10">
        <f t="shared" si="2"/>
        <v>2849882045</v>
      </c>
      <c r="J87" s="10"/>
      <c r="K87" s="10">
        <v>6232479</v>
      </c>
      <c r="L87" s="10"/>
      <c r="M87" s="10">
        <v>134749857561</v>
      </c>
      <c r="N87" s="10"/>
      <c r="O87" s="10">
        <v>101740879075</v>
      </c>
      <c r="P87" s="10"/>
      <c r="Q87" s="10">
        <f t="shared" si="3"/>
        <v>33008978486</v>
      </c>
    </row>
    <row r="88" spans="1:17">
      <c r="A88" s="1" t="s">
        <v>33</v>
      </c>
      <c r="C88" s="10">
        <v>1350037</v>
      </c>
      <c r="D88" s="10"/>
      <c r="E88" s="10">
        <v>59450789597</v>
      </c>
      <c r="F88" s="10"/>
      <c r="G88" s="10">
        <v>63919663849</v>
      </c>
      <c r="H88" s="10"/>
      <c r="I88" s="10">
        <f t="shared" si="2"/>
        <v>-4468874252</v>
      </c>
      <c r="J88" s="10"/>
      <c r="K88" s="10">
        <v>1350037</v>
      </c>
      <c r="L88" s="10"/>
      <c r="M88" s="10">
        <v>59450789597</v>
      </c>
      <c r="N88" s="10"/>
      <c r="O88" s="10">
        <v>65532366381</v>
      </c>
      <c r="P88" s="10"/>
      <c r="Q88" s="10">
        <f t="shared" si="3"/>
        <v>-6081576784</v>
      </c>
    </row>
    <row r="89" spans="1:17">
      <c r="A89" s="1" t="s">
        <v>45</v>
      </c>
      <c r="C89" s="10">
        <v>4608657</v>
      </c>
      <c r="D89" s="10"/>
      <c r="E89" s="10">
        <v>54104391146</v>
      </c>
      <c r="F89" s="10"/>
      <c r="G89" s="10">
        <v>62133652380</v>
      </c>
      <c r="H89" s="10"/>
      <c r="I89" s="10">
        <f t="shared" si="2"/>
        <v>-8029261234</v>
      </c>
      <c r="J89" s="10"/>
      <c r="K89" s="10">
        <v>4608657</v>
      </c>
      <c r="L89" s="10"/>
      <c r="M89" s="10">
        <v>54104391146</v>
      </c>
      <c r="N89" s="10"/>
      <c r="O89" s="10">
        <v>39590594684</v>
      </c>
      <c r="P89" s="10"/>
      <c r="Q89" s="10">
        <f t="shared" si="3"/>
        <v>14513796462</v>
      </c>
    </row>
    <row r="90" spans="1:17">
      <c r="A90" s="1" t="s">
        <v>52</v>
      </c>
      <c r="C90" s="10">
        <v>2417122</v>
      </c>
      <c r="D90" s="10"/>
      <c r="E90" s="10">
        <v>56968968342</v>
      </c>
      <c r="F90" s="10"/>
      <c r="G90" s="10">
        <v>60741270337</v>
      </c>
      <c r="H90" s="10"/>
      <c r="I90" s="10">
        <f t="shared" si="2"/>
        <v>-3772301995</v>
      </c>
      <c r="J90" s="10"/>
      <c r="K90" s="10">
        <v>2417122</v>
      </c>
      <c r="L90" s="10"/>
      <c r="M90" s="10">
        <v>56968968342</v>
      </c>
      <c r="N90" s="10"/>
      <c r="O90" s="10">
        <v>59456602286</v>
      </c>
      <c r="P90" s="10"/>
      <c r="Q90" s="10">
        <f t="shared" si="3"/>
        <v>-2487633944</v>
      </c>
    </row>
    <row r="91" spans="1:17">
      <c r="A91" s="1" t="s">
        <v>15</v>
      </c>
      <c r="C91" s="10">
        <v>57825722</v>
      </c>
      <c r="D91" s="10"/>
      <c r="E91" s="10">
        <v>101742536348</v>
      </c>
      <c r="F91" s="10"/>
      <c r="G91" s="10">
        <v>129336782153</v>
      </c>
      <c r="H91" s="10"/>
      <c r="I91" s="10">
        <f t="shared" si="2"/>
        <v>-27594245805</v>
      </c>
      <c r="J91" s="10"/>
      <c r="K91" s="10">
        <v>57825722</v>
      </c>
      <c r="L91" s="10"/>
      <c r="M91" s="10">
        <v>101742536348</v>
      </c>
      <c r="N91" s="10"/>
      <c r="O91" s="10">
        <v>116211119339</v>
      </c>
      <c r="P91" s="10"/>
      <c r="Q91" s="10">
        <f t="shared" si="3"/>
        <v>-14468582991</v>
      </c>
    </row>
    <row r="92" spans="1:17">
      <c r="A92" s="1" t="s">
        <v>17</v>
      </c>
      <c r="C92" s="10">
        <v>24077083</v>
      </c>
      <c r="D92" s="10"/>
      <c r="E92" s="10">
        <v>42267133812</v>
      </c>
      <c r="F92" s="10"/>
      <c r="G92" s="10">
        <v>52606545934</v>
      </c>
      <c r="H92" s="10"/>
      <c r="I92" s="10">
        <f t="shared" si="2"/>
        <v>-10339412122</v>
      </c>
      <c r="J92" s="10"/>
      <c r="K92" s="10">
        <v>24077083</v>
      </c>
      <c r="L92" s="10"/>
      <c r="M92" s="10">
        <v>42267133812</v>
      </c>
      <c r="N92" s="10"/>
      <c r="O92" s="10">
        <v>48154854604</v>
      </c>
      <c r="P92" s="10"/>
      <c r="Q92" s="10">
        <f t="shared" si="3"/>
        <v>-5887720792</v>
      </c>
    </row>
    <row r="93" spans="1:17">
      <c r="A93" s="1" t="s">
        <v>50</v>
      </c>
      <c r="C93" s="10">
        <v>27757475</v>
      </c>
      <c r="D93" s="10"/>
      <c r="E93" s="10">
        <v>99911783563</v>
      </c>
      <c r="F93" s="10"/>
      <c r="G93" s="10">
        <v>136580243759</v>
      </c>
      <c r="H93" s="10"/>
      <c r="I93" s="10">
        <f t="shared" si="2"/>
        <v>-36668460196</v>
      </c>
      <c r="J93" s="10"/>
      <c r="K93" s="10">
        <v>27757475</v>
      </c>
      <c r="L93" s="10"/>
      <c r="M93" s="10">
        <v>99911783563</v>
      </c>
      <c r="N93" s="10"/>
      <c r="O93" s="10">
        <v>141509891407</v>
      </c>
      <c r="P93" s="10"/>
      <c r="Q93" s="10">
        <f t="shared" si="3"/>
        <v>-41598107844</v>
      </c>
    </row>
    <row r="94" spans="1:17">
      <c r="A94" s="1" t="s">
        <v>77</v>
      </c>
      <c r="C94" s="10">
        <v>27161378</v>
      </c>
      <c r="D94" s="10"/>
      <c r="E94" s="10">
        <v>231658007731</v>
      </c>
      <c r="F94" s="10"/>
      <c r="G94" s="10">
        <v>226371354974</v>
      </c>
      <c r="H94" s="10"/>
      <c r="I94" s="10">
        <f t="shared" si="2"/>
        <v>5286652757</v>
      </c>
      <c r="J94" s="10"/>
      <c r="K94" s="10">
        <v>27161378</v>
      </c>
      <c r="L94" s="10"/>
      <c r="M94" s="10">
        <v>231658007731</v>
      </c>
      <c r="N94" s="10"/>
      <c r="O94" s="10">
        <v>195483995056</v>
      </c>
      <c r="P94" s="10"/>
      <c r="Q94" s="10">
        <f t="shared" si="3"/>
        <v>36174012675</v>
      </c>
    </row>
    <row r="95" spans="1:17">
      <c r="A95" s="1" t="s">
        <v>98</v>
      </c>
      <c r="C95" s="10">
        <v>4674527</v>
      </c>
      <c r="D95" s="10"/>
      <c r="E95" s="10">
        <v>84756055457</v>
      </c>
      <c r="F95" s="10"/>
      <c r="G95" s="10">
        <v>86720191853</v>
      </c>
      <c r="H95" s="10"/>
      <c r="I95" s="10">
        <f t="shared" si="2"/>
        <v>-1964136396</v>
      </c>
      <c r="J95" s="10"/>
      <c r="K95" s="10">
        <v>4674527</v>
      </c>
      <c r="L95" s="10"/>
      <c r="M95" s="10">
        <v>84756055457</v>
      </c>
      <c r="N95" s="10"/>
      <c r="O95" s="10">
        <v>89907787800</v>
      </c>
      <c r="P95" s="10"/>
      <c r="Q95" s="10">
        <f t="shared" si="3"/>
        <v>-5151732343</v>
      </c>
    </row>
    <row r="96" spans="1:17">
      <c r="A96" s="1" t="s">
        <v>97</v>
      </c>
      <c r="C96" s="10">
        <v>3968114</v>
      </c>
      <c r="D96" s="10"/>
      <c r="E96" s="10">
        <v>218525506182</v>
      </c>
      <c r="F96" s="10"/>
      <c r="G96" s="10">
        <v>216356029135</v>
      </c>
      <c r="H96" s="10"/>
      <c r="I96" s="10">
        <f t="shared" si="2"/>
        <v>2169477047</v>
      </c>
      <c r="J96" s="10"/>
      <c r="K96" s="10">
        <v>3968114</v>
      </c>
      <c r="L96" s="10"/>
      <c r="M96" s="10">
        <v>218525506183</v>
      </c>
      <c r="N96" s="10"/>
      <c r="O96" s="10">
        <v>188353997214</v>
      </c>
      <c r="P96" s="10"/>
      <c r="Q96" s="10">
        <f t="shared" si="3"/>
        <v>30171508969</v>
      </c>
    </row>
    <row r="97" spans="1:17">
      <c r="A97" s="1" t="s">
        <v>73</v>
      </c>
      <c r="C97" s="10">
        <v>10860001</v>
      </c>
      <c r="D97" s="10"/>
      <c r="E97" s="10">
        <v>92084625469</v>
      </c>
      <c r="F97" s="10"/>
      <c r="G97" s="10">
        <v>108493609140</v>
      </c>
      <c r="H97" s="10"/>
      <c r="I97" s="10">
        <f t="shared" si="2"/>
        <v>-16408983671</v>
      </c>
      <c r="J97" s="10"/>
      <c r="K97" s="10">
        <v>10860001</v>
      </c>
      <c r="L97" s="10"/>
      <c r="M97" s="10">
        <v>92084625469</v>
      </c>
      <c r="N97" s="10"/>
      <c r="O97" s="10">
        <v>93821507234</v>
      </c>
      <c r="P97" s="10"/>
      <c r="Q97" s="10">
        <f t="shared" si="3"/>
        <v>-1736881765</v>
      </c>
    </row>
    <row r="98" spans="1:17">
      <c r="A98" s="1" t="s">
        <v>24</v>
      </c>
      <c r="C98" s="10">
        <v>0</v>
      </c>
      <c r="D98" s="10"/>
      <c r="E98" s="10">
        <v>0</v>
      </c>
      <c r="F98" s="10"/>
      <c r="G98" s="10">
        <v>0</v>
      </c>
      <c r="H98" s="10"/>
      <c r="I98" s="10">
        <f t="shared" si="2"/>
        <v>0</v>
      </c>
      <c r="J98" s="10"/>
      <c r="K98" s="10">
        <v>14773018</v>
      </c>
      <c r="L98" s="10"/>
      <c r="M98" s="10">
        <v>198293155684</v>
      </c>
      <c r="N98" s="10"/>
      <c r="O98" s="10">
        <v>179544525501</v>
      </c>
      <c r="P98" s="10"/>
      <c r="Q98" s="10">
        <f t="shared" si="3"/>
        <v>18748630183</v>
      </c>
    </row>
    <row r="99" spans="1:17">
      <c r="A99" s="1" t="s">
        <v>75</v>
      </c>
      <c r="C99" s="10">
        <v>0</v>
      </c>
      <c r="D99" s="10"/>
      <c r="E99" s="10">
        <v>0</v>
      </c>
      <c r="F99" s="10"/>
      <c r="G99" s="10">
        <v>0</v>
      </c>
      <c r="H99" s="10"/>
      <c r="I99" s="10">
        <f t="shared" si="2"/>
        <v>0</v>
      </c>
      <c r="J99" s="10"/>
      <c r="K99" s="10">
        <v>84855799</v>
      </c>
      <c r="L99" s="10"/>
      <c r="M99" s="10">
        <v>36608293636</v>
      </c>
      <c r="N99" s="10"/>
      <c r="O99" s="10">
        <v>36876847481</v>
      </c>
      <c r="P99" s="10"/>
      <c r="Q99" s="10">
        <f t="shared" si="3"/>
        <v>-268553845</v>
      </c>
    </row>
    <row r="100" spans="1:17">
      <c r="A100" s="1" t="s">
        <v>125</v>
      </c>
      <c r="C100" s="10">
        <v>34430</v>
      </c>
      <c r="D100" s="10"/>
      <c r="E100" s="10">
        <v>34307751492</v>
      </c>
      <c r="F100" s="10"/>
      <c r="G100" s="10">
        <v>33747332687</v>
      </c>
      <c r="H100" s="10"/>
      <c r="I100" s="10">
        <f t="shared" si="2"/>
        <v>560418805</v>
      </c>
      <c r="J100" s="10"/>
      <c r="K100" s="10">
        <v>34430</v>
      </c>
      <c r="L100" s="10"/>
      <c r="M100" s="10">
        <v>34307751492</v>
      </c>
      <c r="N100" s="10"/>
      <c r="O100" s="10">
        <v>29993963945</v>
      </c>
      <c r="P100" s="10"/>
      <c r="Q100" s="10">
        <f t="shared" si="3"/>
        <v>4313787547</v>
      </c>
    </row>
    <row r="101" spans="1:17">
      <c r="A101" s="1" t="s">
        <v>128</v>
      </c>
      <c r="C101" s="10">
        <v>120000</v>
      </c>
      <c r="D101" s="10"/>
      <c r="E101" s="10">
        <v>114876774810</v>
      </c>
      <c r="F101" s="10"/>
      <c r="G101" s="10">
        <v>113019511500</v>
      </c>
      <c r="H101" s="10"/>
      <c r="I101" s="10">
        <f t="shared" si="2"/>
        <v>1857263310</v>
      </c>
      <c r="J101" s="10"/>
      <c r="K101" s="10">
        <v>120000</v>
      </c>
      <c r="L101" s="10"/>
      <c r="M101" s="10">
        <v>114876774810</v>
      </c>
      <c r="N101" s="10"/>
      <c r="O101" s="10">
        <v>100819467532</v>
      </c>
      <c r="P101" s="10"/>
      <c r="Q101" s="10">
        <f t="shared" si="3"/>
        <v>14057307278</v>
      </c>
    </row>
    <row r="102" spans="1:17">
      <c r="A102" s="1" t="s">
        <v>146</v>
      </c>
      <c r="C102" s="10">
        <v>35000</v>
      </c>
      <c r="D102" s="10"/>
      <c r="E102" s="10">
        <v>34976159421</v>
      </c>
      <c r="F102" s="10"/>
      <c r="G102" s="10">
        <v>34643719687</v>
      </c>
      <c r="H102" s="10"/>
      <c r="I102" s="10">
        <f t="shared" si="2"/>
        <v>332439734</v>
      </c>
      <c r="J102" s="10"/>
      <c r="K102" s="10">
        <v>35000</v>
      </c>
      <c r="L102" s="10"/>
      <c r="M102" s="10">
        <v>34976159421</v>
      </c>
      <c r="N102" s="10"/>
      <c r="O102" s="10">
        <v>34444201250</v>
      </c>
      <c r="P102" s="10"/>
      <c r="Q102" s="10">
        <f t="shared" si="3"/>
        <v>531958171</v>
      </c>
    </row>
    <row r="103" spans="1:17">
      <c r="A103" s="1" t="s">
        <v>134</v>
      </c>
      <c r="C103" s="10">
        <v>170000</v>
      </c>
      <c r="D103" s="10"/>
      <c r="E103" s="10">
        <v>152001744689</v>
      </c>
      <c r="F103" s="10"/>
      <c r="G103" s="10">
        <v>149064677129</v>
      </c>
      <c r="H103" s="10"/>
      <c r="I103" s="10">
        <f t="shared" si="2"/>
        <v>2937067560</v>
      </c>
      <c r="J103" s="10"/>
      <c r="K103" s="10">
        <v>170000</v>
      </c>
      <c r="L103" s="10"/>
      <c r="M103" s="10">
        <v>152001744689</v>
      </c>
      <c r="N103" s="10"/>
      <c r="O103" s="10">
        <v>139622965887</v>
      </c>
      <c r="P103" s="10"/>
      <c r="Q103" s="10">
        <f t="shared" si="3"/>
        <v>12378778802</v>
      </c>
    </row>
    <row r="104" spans="1:17">
      <c r="A104" s="1" t="s">
        <v>137</v>
      </c>
      <c r="C104" s="10">
        <v>19957</v>
      </c>
      <c r="D104" s="10"/>
      <c r="E104" s="10">
        <v>17618837006</v>
      </c>
      <c r="F104" s="10"/>
      <c r="G104" s="10">
        <v>17339290113</v>
      </c>
      <c r="H104" s="10"/>
      <c r="I104" s="10">
        <f t="shared" si="2"/>
        <v>279546893</v>
      </c>
      <c r="J104" s="10"/>
      <c r="K104" s="10">
        <v>19957</v>
      </c>
      <c r="L104" s="10"/>
      <c r="M104" s="10">
        <v>17618837006</v>
      </c>
      <c r="N104" s="10"/>
      <c r="O104" s="10">
        <v>16464958039</v>
      </c>
      <c r="P104" s="10"/>
      <c r="Q104" s="10">
        <f t="shared" si="3"/>
        <v>1153878967</v>
      </c>
    </row>
    <row r="105" spans="1:17">
      <c r="A105" s="1" t="s">
        <v>140</v>
      </c>
      <c r="C105" s="10">
        <v>50744</v>
      </c>
      <c r="D105" s="10"/>
      <c r="E105" s="10">
        <v>43994176769</v>
      </c>
      <c r="F105" s="10"/>
      <c r="G105" s="10">
        <v>43208802024</v>
      </c>
      <c r="H105" s="10"/>
      <c r="I105" s="10">
        <f t="shared" si="2"/>
        <v>785374745</v>
      </c>
      <c r="J105" s="10"/>
      <c r="K105" s="10">
        <v>50744</v>
      </c>
      <c r="L105" s="10"/>
      <c r="M105" s="10">
        <v>43994176769</v>
      </c>
      <c r="N105" s="10"/>
      <c r="O105" s="10">
        <v>39306872910</v>
      </c>
      <c r="P105" s="10"/>
      <c r="Q105" s="10">
        <f t="shared" si="3"/>
        <v>4687303859</v>
      </c>
    </row>
    <row r="106" spans="1:17">
      <c r="A106" s="1" t="s">
        <v>131</v>
      </c>
      <c r="C106" s="10">
        <v>79889</v>
      </c>
      <c r="D106" s="10"/>
      <c r="E106" s="10">
        <v>76173933601</v>
      </c>
      <c r="F106" s="10"/>
      <c r="G106" s="10">
        <v>74953450934</v>
      </c>
      <c r="H106" s="10"/>
      <c r="I106" s="10">
        <f t="shared" si="2"/>
        <v>1220482667</v>
      </c>
      <c r="J106" s="10"/>
      <c r="K106" s="10">
        <v>79889</v>
      </c>
      <c r="L106" s="10"/>
      <c r="M106" s="10">
        <v>76173933601</v>
      </c>
      <c r="N106" s="10"/>
      <c r="O106" s="10">
        <v>68889728459</v>
      </c>
      <c r="P106" s="10"/>
      <c r="Q106" s="10">
        <f t="shared" si="3"/>
        <v>7284205142</v>
      </c>
    </row>
    <row r="107" spans="1:17">
      <c r="A107" s="1" t="s">
        <v>151</v>
      </c>
      <c r="C107" s="10">
        <v>300000</v>
      </c>
      <c r="D107" s="10"/>
      <c r="E107" s="10">
        <v>293718753829</v>
      </c>
      <c r="F107" s="10"/>
      <c r="G107" s="10">
        <v>293640000000</v>
      </c>
      <c r="H107" s="10"/>
      <c r="I107" s="10">
        <f t="shared" si="2"/>
        <v>78753829</v>
      </c>
      <c r="J107" s="10"/>
      <c r="K107" s="10">
        <v>300000</v>
      </c>
      <c r="L107" s="10"/>
      <c r="M107" s="10">
        <v>293718753830</v>
      </c>
      <c r="N107" s="10"/>
      <c r="O107" s="10">
        <v>293640000000</v>
      </c>
      <c r="P107" s="10"/>
      <c r="Q107" s="10">
        <f t="shared" si="3"/>
        <v>78753830</v>
      </c>
    </row>
    <row r="108" spans="1:17">
      <c r="A108" s="1" t="s">
        <v>148</v>
      </c>
      <c r="C108" s="10">
        <v>0</v>
      </c>
      <c r="D108" s="10"/>
      <c r="E108" s="10">
        <v>0</v>
      </c>
      <c r="F108" s="10"/>
      <c r="G108" s="10">
        <v>0</v>
      </c>
      <c r="H108" s="10"/>
      <c r="I108" s="10">
        <f t="shared" si="2"/>
        <v>0</v>
      </c>
      <c r="J108" s="10"/>
      <c r="K108" s="10">
        <v>10000</v>
      </c>
      <c r="L108" s="10"/>
      <c r="M108" s="10">
        <v>9998177501</v>
      </c>
      <c r="N108" s="10"/>
      <c r="O108" s="10">
        <v>10001802495</v>
      </c>
      <c r="P108" s="10"/>
      <c r="Q108" s="10">
        <f t="shared" si="3"/>
        <v>-3624994</v>
      </c>
    </row>
    <row r="109" spans="1:17">
      <c r="A109" s="1" t="s">
        <v>121</v>
      </c>
      <c r="C109" s="10">
        <v>0</v>
      </c>
      <c r="D109" s="10"/>
      <c r="E109" s="10">
        <v>0</v>
      </c>
      <c r="F109" s="10"/>
      <c r="G109" s="10">
        <v>10877191523</v>
      </c>
      <c r="H109" s="10"/>
      <c r="I109" s="10">
        <f t="shared" si="2"/>
        <v>-10877191523</v>
      </c>
      <c r="J109" s="10"/>
      <c r="K109" s="10">
        <v>0</v>
      </c>
      <c r="L109" s="10"/>
      <c r="M109" s="10">
        <v>0</v>
      </c>
      <c r="N109" s="10"/>
      <c r="O109" s="10">
        <v>0</v>
      </c>
      <c r="P109" s="10"/>
      <c r="Q109" s="10">
        <f t="shared" si="3"/>
        <v>0</v>
      </c>
    </row>
    <row r="110" spans="1:17">
      <c r="A110" s="1" t="s">
        <v>143</v>
      </c>
      <c r="C110" s="10">
        <v>0</v>
      </c>
      <c r="D110" s="10"/>
      <c r="E110" s="10">
        <v>0</v>
      </c>
      <c r="F110" s="10"/>
      <c r="G110" s="10">
        <v>2486345750</v>
      </c>
      <c r="H110" s="10"/>
      <c r="I110" s="10">
        <f t="shared" si="2"/>
        <v>-2486345750</v>
      </c>
      <c r="J110" s="10"/>
      <c r="K110" s="10">
        <v>0</v>
      </c>
      <c r="L110" s="10"/>
      <c r="M110" s="10">
        <v>0</v>
      </c>
      <c r="N110" s="10"/>
      <c r="O110" s="10">
        <v>0</v>
      </c>
      <c r="P110" s="10"/>
      <c r="Q110" s="10">
        <f t="shared" si="3"/>
        <v>0</v>
      </c>
    </row>
    <row r="111" spans="1:17" ht="24.75" thickBot="1">
      <c r="C111" s="16"/>
      <c r="E111" s="17">
        <f>SUM(E8:E110)</f>
        <v>12923454368517</v>
      </c>
      <c r="G111" s="17">
        <f>SUM(G8:G110)</f>
        <v>13367956724854</v>
      </c>
      <c r="I111" s="17">
        <f>SUM(I8:I110)</f>
        <v>-444502356337</v>
      </c>
      <c r="M111" s="17">
        <f>SUM(M8:M110)</f>
        <v>13168353995340</v>
      </c>
      <c r="O111" s="17">
        <f>SUM(O8:O110)</f>
        <v>12422506552124</v>
      </c>
      <c r="Q111" s="17">
        <f>SUM(Q8:Q110)</f>
        <v>745847443216</v>
      </c>
    </row>
    <row r="112" spans="1:17" ht="24.75" thickTop="1"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</row>
    <row r="113" spans="5:19"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</row>
    <row r="114" spans="5:19"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</row>
    <row r="115" spans="5:19">
      <c r="E115" s="4"/>
      <c r="F115" s="4"/>
      <c r="G115" s="5"/>
      <c r="H115" s="4"/>
      <c r="I115" s="5"/>
      <c r="J115" s="4"/>
      <c r="K115" s="4"/>
      <c r="L115" s="4"/>
      <c r="M115" s="4"/>
      <c r="N115" s="4"/>
      <c r="O115" s="5"/>
      <c r="P115" s="4"/>
      <c r="Q115" s="5"/>
    </row>
    <row r="116" spans="5:19">
      <c r="E116" s="10"/>
      <c r="F116" s="10"/>
      <c r="G116" s="10"/>
      <c r="H116" s="10"/>
      <c r="I116" s="10"/>
      <c r="J116" s="5"/>
      <c r="K116" s="5"/>
      <c r="L116" s="5"/>
      <c r="M116" s="5"/>
      <c r="N116" s="5"/>
      <c r="O116" s="5"/>
      <c r="P116" s="5"/>
      <c r="Q116" s="5"/>
    </row>
    <row r="117" spans="5:19"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5:19"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</row>
    <row r="119" spans="5:19">
      <c r="G119" s="3"/>
      <c r="I119" s="5"/>
      <c r="O119" s="5"/>
      <c r="Q119" s="5"/>
    </row>
    <row r="120" spans="5:19"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>
        <f t="shared" ref="R120" si="4">R119-R118</f>
        <v>0</v>
      </c>
      <c r="S120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106"/>
  <sheetViews>
    <sheetView rightToLeft="1" topLeftCell="A88" workbookViewId="0">
      <selection activeCell="F104" sqref="F104"/>
    </sheetView>
  </sheetViews>
  <sheetFormatPr defaultRowHeight="24"/>
  <cols>
    <col min="1" max="1" width="34.42578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4.75">
      <c r="A3" s="27" t="s">
        <v>169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24.75">
      <c r="A6" s="25" t="s">
        <v>3</v>
      </c>
      <c r="C6" s="26" t="s">
        <v>171</v>
      </c>
      <c r="D6" s="26" t="s">
        <v>171</v>
      </c>
      <c r="E6" s="26" t="s">
        <v>171</v>
      </c>
      <c r="F6" s="26" t="s">
        <v>171</v>
      </c>
      <c r="G6" s="26" t="s">
        <v>171</v>
      </c>
      <c r="H6" s="26" t="s">
        <v>171</v>
      </c>
      <c r="I6" s="26" t="s">
        <v>171</v>
      </c>
      <c r="K6" s="26" t="s">
        <v>172</v>
      </c>
      <c r="L6" s="26" t="s">
        <v>172</v>
      </c>
      <c r="M6" s="26" t="s">
        <v>172</v>
      </c>
      <c r="N6" s="26" t="s">
        <v>172</v>
      </c>
      <c r="O6" s="26" t="s">
        <v>172</v>
      </c>
      <c r="P6" s="26" t="s">
        <v>172</v>
      </c>
      <c r="Q6" s="26" t="s">
        <v>172</v>
      </c>
    </row>
    <row r="7" spans="1:17" ht="24.75">
      <c r="A7" s="26" t="s">
        <v>3</v>
      </c>
      <c r="C7" s="26" t="s">
        <v>7</v>
      </c>
      <c r="E7" s="26" t="s">
        <v>218</v>
      </c>
      <c r="G7" s="26" t="s">
        <v>219</v>
      </c>
      <c r="I7" s="26" t="s">
        <v>221</v>
      </c>
      <c r="K7" s="26" t="s">
        <v>7</v>
      </c>
      <c r="M7" s="26" t="s">
        <v>218</v>
      </c>
      <c r="O7" s="26" t="s">
        <v>219</v>
      </c>
      <c r="Q7" s="26" t="s">
        <v>221</v>
      </c>
    </row>
    <row r="8" spans="1:17">
      <c r="A8" s="1" t="s">
        <v>51</v>
      </c>
      <c r="C8" s="10">
        <v>3208600</v>
      </c>
      <c r="D8" s="10"/>
      <c r="E8" s="10">
        <v>26564295041</v>
      </c>
      <c r="F8" s="10"/>
      <c r="G8" s="10">
        <v>18626777756</v>
      </c>
      <c r="H8" s="10"/>
      <c r="I8" s="10">
        <f>E8-G8</f>
        <v>7937517285</v>
      </c>
      <c r="J8" s="10"/>
      <c r="K8" s="10">
        <v>3208600</v>
      </c>
      <c r="L8" s="10"/>
      <c r="M8" s="10">
        <v>26564295041</v>
      </c>
      <c r="N8" s="10"/>
      <c r="O8" s="10">
        <v>18626777756</v>
      </c>
      <c r="P8" s="10"/>
      <c r="Q8" s="10">
        <f>M8-O8</f>
        <v>7937517285</v>
      </c>
    </row>
    <row r="9" spans="1:17">
      <c r="A9" s="1" t="s">
        <v>55</v>
      </c>
      <c r="C9" s="10">
        <v>39362</v>
      </c>
      <c r="D9" s="10"/>
      <c r="E9" s="10">
        <v>25784844638</v>
      </c>
      <c r="F9" s="10"/>
      <c r="G9" s="10">
        <v>17853458980</v>
      </c>
      <c r="H9" s="10"/>
      <c r="I9" s="10">
        <f t="shared" ref="I9:I72" si="0">E9-G9</f>
        <v>7931385658</v>
      </c>
      <c r="J9" s="10"/>
      <c r="K9" s="10">
        <v>39362</v>
      </c>
      <c r="L9" s="10"/>
      <c r="M9" s="10">
        <v>25784844638</v>
      </c>
      <c r="N9" s="10"/>
      <c r="O9" s="10">
        <v>17853458980</v>
      </c>
      <c r="P9" s="10"/>
      <c r="Q9" s="10">
        <f t="shared" ref="Q9:Q72" si="1">M9-O9</f>
        <v>7931385658</v>
      </c>
    </row>
    <row r="10" spans="1:17">
      <c r="A10" s="1" t="s">
        <v>86</v>
      </c>
      <c r="C10" s="10">
        <v>500000</v>
      </c>
      <c r="D10" s="10"/>
      <c r="E10" s="10">
        <v>8429544030</v>
      </c>
      <c r="F10" s="10"/>
      <c r="G10" s="10">
        <v>12514242259</v>
      </c>
      <c r="H10" s="10"/>
      <c r="I10" s="10">
        <f t="shared" si="0"/>
        <v>-4084698229</v>
      </c>
      <c r="J10" s="10"/>
      <c r="K10" s="10">
        <v>500000</v>
      </c>
      <c r="L10" s="10"/>
      <c r="M10" s="10">
        <v>8429544030</v>
      </c>
      <c r="N10" s="10"/>
      <c r="O10" s="10">
        <v>12514242259</v>
      </c>
      <c r="P10" s="10"/>
      <c r="Q10" s="10">
        <f t="shared" si="1"/>
        <v>-4084698229</v>
      </c>
    </row>
    <row r="11" spans="1:17">
      <c r="A11" s="1" t="s">
        <v>80</v>
      </c>
      <c r="C11" s="10">
        <v>1200000</v>
      </c>
      <c r="D11" s="10"/>
      <c r="E11" s="10">
        <v>6314205730</v>
      </c>
      <c r="F11" s="10"/>
      <c r="G11" s="10">
        <v>6735080456</v>
      </c>
      <c r="H11" s="10"/>
      <c r="I11" s="10">
        <f t="shared" si="0"/>
        <v>-420874726</v>
      </c>
      <c r="J11" s="10"/>
      <c r="K11" s="10">
        <v>2100793</v>
      </c>
      <c r="L11" s="10"/>
      <c r="M11" s="10">
        <v>10655769776</v>
      </c>
      <c r="N11" s="10"/>
      <c r="O11" s="10">
        <v>11995482932</v>
      </c>
      <c r="P11" s="10"/>
      <c r="Q11" s="10">
        <f t="shared" si="1"/>
        <v>-1339713156</v>
      </c>
    </row>
    <row r="12" spans="1:17">
      <c r="A12" s="1" t="s">
        <v>63</v>
      </c>
      <c r="C12" s="10">
        <v>600000</v>
      </c>
      <c r="D12" s="10"/>
      <c r="E12" s="10">
        <v>6452233012</v>
      </c>
      <c r="F12" s="10"/>
      <c r="G12" s="10">
        <v>4915213562</v>
      </c>
      <c r="H12" s="10"/>
      <c r="I12" s="10">
        <f t="shared" si="0"/>
        <v>1537019450</v>
      </c>
      <c r="J12" s="10"/>
      <c r="K12" s="10">
        <v>600000</v>
      </c>
      <c r="L12" s="10"/>
      <c r="M12" s="10">
        <v>6452233012</v>
      </c>
      <c r="N12" s="10"/>
      <c r="O12" s="10">
        <v>4915213562</v>
      </c>
      <c r="P12" s="10"/>
      <c r="Q12" s="10">
        <f t="shared" si="1"/>
        <v>1537019450</v>
      </c>
    </row>
    <row r="13" spans="1:17">
      <c r="A13" s="1" t="s">
        <v>89</v>
      </c>
      <c r="C13" s="10">
        <v>400000</v>
      </c>
      <c r="D13" s="10"/>
      <c r="E13" s="10">
        <v>5555631656</v>
      </c>
      <c r="F13" s="10"/>
      <c r="G13" s="10">
        <v>5074956263</v>
      </c>
      <c r="H13" s="10"/>
      <c r="I13" s="10">
        <f t="shared" si="0"/>
        <v>480675393</v>
      </c>
      <c r="J13" s="10"/>
      <c r="K13" s="10">
        <v>14881543</v>
      </c>
      <c r="L13" s="10"/>
      <c r="M13" s="10">
        <v>205102781476</v>
      </c>
      <c r="N13" s="10"/>
      <c r="O13" s="10">
        <v>189810959758</v>
      </c>
      <c r="P13" s="10"/>
      <c r="Q13" s="10">
        <f t="shared" si="1"/>
        <v>15291821718</v>
      </c>
    </row>
    <row r="14" spans="1:17">
      <c r="A14" s="1" t="s">
        <v>45</v>
      </c>
      <c r="C14" s="10">
        <v>793313</v>
      </c>
      <c r="D14" s="10"/>
      <c r="E14" s="10">
        <v>10117645678</v>
      </c>
      <c r="F14" s="10"/>
      <c r="G14" s="10">
        <v>6814942715</v>
      </c>
      <c r="H14" s="10"/>
      <c r="I14" s="10">
        <f t="shared" si="0"/>
        <v>3302702963</v>
      </c>
      <c r="J14" s="10"/>
      <c r="K14" s="10">
        <v>793313</v>
      </c>
      <c r="L14" s="10"/>
      <c r="M14" s="10">
        <v>10117645678</v>
      </c>
      <c r="N14" s="10"/>
      <c r="O14" s="10">
        <v>6814942715</v>
      </c>
      <c r="P14" s="10"/>
      <c r="Q14" s="10">
        <f t="shared" si="1"/>
        <v>3302702963</v>
      </c>
    </row>
    <row r="15" spans="1:17">
      <c r="A15" s="1" t="s">
        <v>101</v>
      </c>
      <c r="C15" s="10">
        <v>408966</v>
      </c>
      <c r="D15" s="10"/>
      <c r="E15" s="10">
        <v>6149948372</v>
      </c>
      <c r="F15" s="10"/>
      <c r="G15" s="10">
        <v>9999881090</v>
      </c>
      <c r="H15" s="10"/>
      <c r="I15" s="10">
        <f t="shared" si="0"/>
        <v>-3849932718</v>
      </c>
      <c r="J15" s="10"/>
      <c r="K15" s="10">
        <v>408966</v>
      </c>
      <c r="L15" s="10"/>
      <c r="M15" s="10">
        <v>6149948372</v>
      </c>
      <c r="N15" s="10"/>
      <c r="O15" s="10">
        <v>9999881090</v>
      </c>
      <c r="P15" s="10"/>
      <c r="Q15" s="10">
        <f t="shared" si="1"/>
        <v>-3849932718</v>
      </c>
    </row>
    <row r="16" spans="1:17">
      <c r="A16" s="1" t="s">
        <v>99</v>
      </c>
      <c r="C16" s="10">
        <v>300000</v>
      </c>
      <c r="D16" s="10"/>
      <c r="E16" s="10">
        <v>4209728786</v>
      </c>
      <c r="F16" s="10"/>
      <c r="G16" s="10">
        <v>3401779022</v>
      </c>
      <c r="H16" s="10"/>
      <c r="I16" s="10">
        <f t="shared" si="0"/>
        <v>807949764</v>
      </c>
      <c r="J16" s="10"/>
      <c r="K16" s="10">
        <v>300000</v>
      </c>
      <c r="L16" s="10"/>
      <c r="M16" s="10">
        <v>4209728786</v>
      </c>
      <c r="N16" s="10"/>
      <c r="O16" s="10">
        <v>3401779022</v>
      </c>
      <c r="P16" s="10"/>
      <c r="Q16" s="10">
        <f t="shared" si="1"/>
        <v>807949764</v>
      </c>
    </row>
    <row r="17" spans="1:17">
      <c r="A17" s="1" t="s">
        <v>30</v>
      </c>
      <c r="C17" s="10">
        <v>70000</v>
      </c>
      <c r="D17" s="10"/>
      <c r="E17" s="10">
        <v>10813276149</v>
      </c>
      <c r="F17" s="10"/>
      <c r="G17" s="10">
        <v>12380214254</v>
      </c>
      <c r="H17" s="10"/>
      <c r="I17" s="10">
        <f t="shared" si="0"/>
        <v>-1566938105</v>
      </c>
      <c r="J17" s="10"/>
      <c r="K17" s="10">
        <v>866980</v>
      </c>
      <c r="L17" s="10"/>
      <c r="M17" s="10">
        <v>159367168274</v>
      </c>
      <c r="N17" s="10"/>
      <c r="O17" s="10">
        <v>262046880042</v>
      </c>
      <c r="P17" s="10"/>
      <c r="Q17" s="10">
        <f t="shared" si="1"/>
        <v>-102679711768</v>
      </c>
    </row>
    <row r="18" spans="1:17">
      <c r="A18" s="1" t="s">
        <v>32</v>
      </c>
      <c r="C18" s="10">
        <v>150000</v>
      </c>
      <c r="D18" s="10"/>
      <c r="E18" s="10">
        <v>17742822629</v>
      </c>
      <c r="F18" s="10"/>
      <c r="G18" s="10">
        <v>16325612436</v>
      </c>
      <c r="H18" s="10"/>
      <c r="I18" s="10">
        <f t="shared" si="0"/>
        <v>1417210193</v>
      </c>
      <c r="J18" s="10"/>
      <c r="K18" s="10">
        <v>1328411</v>
      </c>
      <c r="L18" s="10"/>
      <c r="M18" s="10">
        <v>148771616460</v>
      </c>
      <c r="N18" s="10"/>
      <c r="O18" s="10">
        <v>144660624366</v>
      </c>
      <c r="P18" s="10"/>
      <c r="Q18" s="10">
        <f t="shared" si="1"/>
        <v>4110992094</v>
      </c>
    </row>
    <row r="19" spans="1:17">
      <c r="A19" s="1" t="s">
        <v>25</v>
      </c>
      <c r="C19" s="10">
        <v>207017</v>
      </c>
      <c r="D19" s="10"/>
      <c r="E19" s="10">
        <v>17237860466</v>
      </c>
      <c r="F19" s="10"/>
      <c r="G19" s="10">
        <v>19584165462</v>
      </c>
      <c r="H19" s="10"/>
      <c r="I19" s="10">
        <f t="shared" si="0"/>
        <v>-2346304996</v>
      </c>
      <c r="J19" s="10"/>
      <c r="K19" s="10">
        <v>207017</v>
      </c>
      <c r="L19" s="10"/>
      <c r="M19" s="10">
        <v>17237860466</v>
      </c>
      <c r="N19" s="10"/>
      <c r="O19" s="10">
        <v>19584165462</v>
      </c>
      <c r="P19" s="10"/>
      <c r="Q19" s="10">
        <f t="shared" si="1"/>
        <v>-2346304996</v>
      </c>
    </row>
    <row r="20" spans="1:17">
      <c r="A20" s="1" t="s">
        <v>36</v>
      </c>
      <c r="C20" s="10">
        <v>52642</v>
      </c>
      <c r="D20" s="10"/>
      <c r="E20" s="10">
        <v>7277423580</v>
      </c>
      <c r="F20" s="10"/>
      <c r="G20" s="10">
        <v>6145491937</v>
      </c>
      <c r="H20" s="10"/>
      <c r="I20" s="10">
        <f t="shared" si="0"/>
        <v>1131931643</v>
      </c>
      <c r="J20" s="10"/>
      <c r="K20" s="10">
        <v>52642</v>
      </c>
      <c r="L20" s="10"/>
      <c r="M20" s="10">
        <v>7277423580</v>
      </c>
      <c r="N20" s="10"/>
      <c r="O20" s="10">
        <v>6145491937</v>
      </c>
      <c r="P20" s="10"/>
      <c r="Q20" s="10">
        <f t="shared" si="1"/>
        <v>1131931643</v>
      </c>
    </row>
    <row r="21" spans="1:17">
      <c r="A21" s="1" t="s">
        <v>77</v>
      </c>
      <c r="C21" s="10">
        <v>100000</v>
      </c>
      <c r="D21" s="10"/>
      <c r="E21" s="10">
        <v>841960364</v>
      </c>
      <c r="F21" s="10"/>
      <c r="G21" s="10">
        <v>719713097</v>
      </c>
      <c r="H21" s="10"/>
      <c r="I21" s="10">
        <f t="shared" si="0"/>
        <v>122247267</v>
      </c>
      <c r="J21" s="10"/>
      <c r="K21" s="10">
        <v>1700000</v>
      </c>
      <c r="L21" s="10"/>
      <c r="M21" s="10">
        <v>15731023992</v>
      </c>
      <c r="N21" s="10"/>
      <c r="O21" s="10">
        <v>17687487121</v>
      </c>
      <c r="P21" s="10"/>
      <c r="Q21" s="10">
        <f t="shared" si="1"/>
        <v>-1956463129</v>
      </c>
    </row>
    <row r="22" spans="1:17">
      <c r="A22" s="1" t="s">
        <v>67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f t="shared" si="0"/>
        <v>0</v>
      </c>
      <c r="J22" s="10"/>
      <c r="K22" s="10">
        <v>10976</v>
      </c>
      <c r="L22" s="10"/>
      <c r="M22" s="10">
        <v>120333981</v>
      </c>
      <c r="N22" s="10"/>
      <c r="O22" s="10">
        <v>108919046</v>
      </c>
      <c r="P22" s="10"/>
      <c r="Q22" s="10">
        <f t="shared" si="1"/>
        <v>11414935</v>
      </c>
    </row>
    <row r="23" spans="1:17">
      <c r="A23" s="1" t="s">
        <v>70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f t="shared" si="0"/>
        <v>0</v>
      </c>
      <c r="J23" s="10"/>
      <c r="K23" s="10">
        <v>1</v>
      </c>
      <c r="L23" s="10"/>
      <c r="M23" s="10">
        <v>1</v>
      </c>
      <c r="N23" s="10"/>
      <c r="O23" s="10">
        <v>10212</v>
      </c>
      <c r="P23" s="10"/>
      <c r="Q23" s="10">
        <f t="shared" si="1"/>
        <v>-10211</v>
      </c>
    </row>
    <row r="24" spans="1:17">
      <c r="A24" s="1" t="s">
        <v>222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f t="shared" si="0"/>
        <v>0</v>
      </c>
      <c r="J24" s="10"/>
      <c r="K24" s="10">
        <v>1394767</v>
      </c>
      <c r="L24" s="10"/>
      <c r="M24" s="10">
        <v>6414276177</v>
      </c>
      <c r="N24" s="10"/>
      <c r="O24" s="10">
        <v>6148994483</v>
      </c>
      <c r="P24" s="10"/>
      <c r="Q24" s="10">
        <f t="shared" si="1"/>
        <v>265281694</v>
      </c>
    </row>
    <row r="25" spans="1:17">
      <c r="A25" s="1" t="s">
        <v>95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f t="shared" si="0"/>
        <v>0</v>
      </c>
      <c r="J25" s="10"/>
      <c r="K25" s="10">
        <v>533000</v>
      </c>
      <c r="L25" s="10"/>
      <c r="M25" s="10">
        <v>14706004896</v>
      </c>
      <c r="N25" s="10"/>
      <c r="O25" s="10">
        <v>14814009034</v>
      </c>
      <c r="P25" s="10"/>
      <c r="Q25" s="10">
        <f t="shared" si="1"/>
        <v>-108004138</v>
      </c>
    </row>
    <row r="26" spans="1:17">
      <c r="A26" s="1" t="s">
        <v>223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f t="shared" si="0"/>
        <v>0</v>
      </c>
      <c r="J26" s="10"/>
      <c r="K26" s="10">
        <v>280086</v>
      </c>
      <c r="L26" s="10"/>
      <c r="M26" s="10">
        <v>2707487192</v>
      </c>
      <c r="N26" s="10"/>
      <c r="O26" s="10">
        <v>428531580</v>
      </c>
      <c r="P26" s="10"/>
      <c r="Q26" s="10">
        <f t="shared" si="1"/>
        <v>2278955612</v>
      </c>
    </row>
    <row r="27" spans="1:17">
      <c r="A27" s="1" t="s">
        <v>94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f t="shared" si="0"/>
        <v>0</v>
      </c>
      <c r="J27" s="10"/>
      <c r="K27" s="10">
        <v>700215</v>
      </c>
      <c r="L27" s="10"/>
      <c r="M27" s="10">
        <v>8730486950</v>
      </c>
      <c r="N27" s="10"/>
      <c r="O27" s="10">
        <v>9620409799</v>
      </c>
      <c r="P27" s="10"/>
      <c r="Q27" s="10">
        <f t="shared" si="1"/>
        <v>-889922849</v>
      </c>
    </row>
    <row r="28" spans="1:17">
      <c r="A28" s="1" t="s">
        <v>44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f t="shared" si="0"/>
        <v>0</v>
      </c>
      <c r="J28" s="10"/>
      <c r="K28" s="10">
        <v>2146714</v>
      </c>
      <c r="L28" s="10"/>
      <c r="M28" s="10">
        <v>20235486897</v>
      </c>
      <c r="N28" s="10"/>
      <c r="O28" s="10">
        <v>22796559329</v>
      </c>
      <c r="P28" s="10"/>
      <c r="Q28" s="10">
        <f t="shared" si="1"/>
        <v>-2561072432</v>
      </c>
    </row>
    <row r="29" spans="1:17">
      <c r="A29" s="1" t="s">
        <v>87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f t="shared" si="0"/>
        <v>0</v>
      </c>
      <c r="J29" s="10"/>
      <c r="K29" s="10">
        <v>500000</v>
      </c>
      <c r="L29" s="10"/>
      <c r="M29" s="10">
        <v>5068388255</v>
      </c>
      <c r="N29" s="10"/>
      <c r="O29" s="10">
        <v>5204112307</v>
      </c>
      <c r="P29" s="10"/>
      <c r="Q29" s="10">
        <f t="shared" si="1"/>
        <v>-135724052</v>
      </c>
    </row>
    <row r="30" spans="1:17">
      <c r="A30" s="1" t="s">
        <v>224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f t="shared" si="0"/>
        <v>0</v>
      </c>
      <c r="J30" s="10"/>
      <c r="K30" s="10">
        <v>2531823</v>
      </c>
      <c r="L30" s="10"/>
      <c r="M30" s="10">
        <v>14365563702</v>
      </c>
      <c r="N30" s="10"/>
      <c r="O30" s="10">
        <v>14365563702</v>
      </c>
      <c r="P30" s="10"/>
      <c r="Q30" s="10">
        <f t="shared" si="1"/>
        <v>0</v>
      </c>
    </row>
    <row r="31" spans="1:17">
      <c r="A31" s="1" t="s">
        <v>96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f t="shared" si="0"/>
        <v>0</v>
      </c>
      <c r="J31" s="10"/>
      <c r="K31" s="10">
        <v>6900000</v>
      </c>
      <c r="L31" s="10"/>
      <c r="M31" s="10">
        <v>47816863885</v>
      </c>
      <c r="N31" s="10"/>
      <c r="O31" s="10">
        <v>47564013772</v>
      </c>
      <c r="P31" s="10"/>
      <c r="Q31" s="10">
        <f t="shared" si="1"/>
        <v>252850113</v>
      </c>
    </row>
    <row r="32" spans="1:17">
      <c r="A32" s="1" t="s">
        <v>225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f t="shared" si="0"/>
        <v>0</v>
      </c>
      <c r="J32" s="10"/>
      <c r="K32" s="10">
        <v>4500000</v>
      </c>
      <c r="L32" s="10"/>
      <c r="M32" s="10">
        <v>99507807709</v>
      </c>
      <c r="N32" s="10"/>
      <c r="O32" s="10">
        <v>114693489000</v>
      </c>
      <c r="P32" s="10"/>
      <c r="Q32" s="10">
        <f t="shared" si="1"/>
        <v>-15185681291</v>
      </c>
    </row>
    <row r="33" spans="1:17">
      <c r="A33" s="1" t="s">
        <v>85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f t="shared" si="0"/>
        <v>0</v>
      </c>
      <c r="J33" s="10"/>
      <c r="K33" s="10">
        <v>1</v>
      </c>
      <c r="L33" s="10"/>
      <c r="M33" s="10">
        <v>1</v>
      </c>
      <c r="N33" s="10"/>
      <c r="O33" s="10">
        <v>6772</v>
      </c>
      <c r="P33" s="10"/>
      <c r="Q33" s="10">
        <f t="shared" si="1"/>
        <v>-6771</v>
      </c>
    </row>
    <row r="34" spans="1:17">
      <c r="A34" s="1" t="s">
        <v>84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f t="shared" si="0"/>
        <v>0</v>
      </c>
      <c r="J34" s="10"/>
      <c r="K34" s="10">
        <v>90669</v>
      </c>
      <c r="L34" s="10"/>
      <c r="M34" s="10">
        <v>657044271</v>
      </c>
      <c r="N34" s="10"/>
      <c r="O34" s="10">
        <v>692194688</v>
      </c>
      <c r="P34" s="10"/>
      <c r="Q34" s="10">
        <f t="shared" si="1"/>
        <v>-35150417</v>
      </c>
    </row>
    <row r="35" spans="1:17">
      <c r="A35" s="1" t="s">
        <v>50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f t="shared" si="0"/>
        <v>0</v>
      </c>
      <c r="J35" s="10"/>
      <c r="K35" s="10">
        <v>400000</v>
      </c>
      <c r="L35" s="10"/>
      <c r="M35" s="10">
        <v>1442167753</v>
      </c>
      <c r="N35" s="10"/>
      <c r="O35" s="10">
        <v>2118080524</v>
      </c>
      <c r="P35" s="10"/>
      <c r="Q35" s="10">
        <f t="shared" si="1"/>
        <v>-675912771</v>
      </c>
    </row>
    <row r="36" spans="1:17">
      <c r="A36" s="1" t="s">
        <v>65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f t="shared" si="0"/>
        <v>0</v>
      </c>
      <c r="J36" s="10"/>
      <c r="K36" s="10">
        <v>439136</v>
      </c>
      <c r="L36" s="10"/>
      <c r="M36" s="10">
        <v>6424413212</v>
      </c>
      <c r="N36" s="10"/>
      <c r="O36" s="10">
        <v>6985464890</v>
      </c>
      <c r="P36" s="10"/>
      <c r="Q36" s="10">
        <f t="shared" si="1"/>
        <v>-561051678</v>
      </c>
    </row>
    <row r="37" spans="1:17">
      <c r="A37" s="1" t="s">
        <v>64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f t="shared" si="0"/>
        <v>0</v>
      </c>
      <c r="J37" s="10"/>
      <c r="K37" s="10">
        <v>8700000</v>
      </c>
      <c r="L37" s="10"/>
      <c r="M37" s="10">
        <v>101328105361</v>
      </c>
      <c r="N37" s="10"/>
      <c r="O37" s="10">
        <v>162400986000</v>
      </c>
      <c r="P37" s="10"/>
      <c r="Q37" s="10">
        <f t="shared" si="1"/>
        <v>-61072880639</v>
      </c>
    </row>
    <row r="38" spans="1:17">
      <c r="A38" s="1" t="s">
        <v>226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f t="shared" si="0"/>
        <v>0</v>
      </c>
      <c r="J38" s="10"/>
      <c r="K38" s="10">
        <v>8300000</v>
      </c>
      <c r="L38" s="10"/>
      <c r="M38" s="10">
        <v>92929458117</v>
      </c>
      <c r="N38" s="10"/>
      <c r="O38" s="10">
        <v>92929458117</v>
      </c>
      <c r="P38" s="10"/>
      <c r="Q38" s="10">
        <f t="shared" si="1"/>
        <v>0</v>
      </c>
    </row>
    <row r="39" spans="1:17">
      <c r="A39" s="1" t="s">
        <v>227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f t="shared" si="0"/>
        <v>0</v>
      </c>
      <c r="J39" s="10"/>
      <c r="K39" s="10">
        <v>13188080</v>
      </c>
      <c r="L39" s="10"/>
      <c r="M39" s="10">
        <v>97163299557</v>
      </c>
      <c r="N39" s="10"/>
      <c r="O39" s="10">
        <v>97163299557</v>
      </c>
      <c r="P39" s="10"/>
      <c r="Q39" s="10">
        <f t="shared" si="1"/>
        <v>0</v>
      </c>
    </row>
    <row r="40" spans="1:17">
      <c r="A40" s="1" t="s">
        <v>82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f t="shared" si="0"/>
        <v>0</v>
      </c>
      <c r="J40" s="10"/>
      <c r="K40" s="10">
        <v>100000</v>
      </c>
      <c r="L40" s="10"/>
      <c r="M40" s="10">
        <v>1430437964</v>
      </c>
      <c r="N40" s="10"/>
      <c r="O40" s="10">
        <v>1315624683</v>
      </c>
      <c r="P40" s="10"/>
      <c r="Q40" s="10">
        <f t="shared" si="1"/>
        <v>114813281</v>
      </c>
    </row>
    <row r="41" spans="1:17">
      <c r="A41" s="1" t="s">
        <v>228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f t="shared" si="0"/>
        <v>0</v>
      </c>
      <c r="J41" s="10"/>
      <c r="K41" s="10">
        <v>11130</v>
      </c>
      <c r="L41" s="10"/>
      <c r="M41" s="10">
        <v>105769710</v>
      </c>
      <c r="N41" s="10"/>
      <c r="O41" s="10">
        <v>105217963</v>
      </c>
      <c r="P41" s="10"/>
      <c r="Q41" s="10">
        <f t="shared" si="1"/>
        <v>551747</v>
      </c>
    </row>
    <row r="42" spans="1:17">
      <c r="A42" s="1" t="s">
        <v>38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f t="shared" si="0"/>
        <v>0</v>
      </c>
      <c r="J42" s="10"/>
      <c r="K42" s="10">
        <v>700000</v>
      </c>
      <c r="L42" s="10"/>
      <c r="M42" s="10">
        <v>4137001894</v>
      </c>
      <c r="N42" s="10"/>
      <c r="O42" s="10">
        <v>2853335927</v>
      </c>
      <c r="P42" s="10"/>
      <c r="Q42" s="10">
        <f t="shared" si="1"/>
        <v>1283665967</v>
      </c>
    </row>
    <row r="43" spans="1:17">
      <c r="A43" s="1" t="s">
        <v>39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f t="shared" si="0"/>
        <v>0</v>
      </c>
      <c r="J43" s="10"/>
      <c r="K43" s="10">
        <v>2007501</v>
      </c>
      <c r="L43" s="10"/>
      <c r="M43" s="10">
        <v>7704377262</v>
      </c>
      <c r="N43" s="10"/>
      <c r="O43" s="10">
        <v>8545970059</v>
      </c>
      <c r="P43" s="10"/>
      <c r="Q43" s="10">
        <f t="shared" si="1"/>
        <v>-841592797</v>
      </c>
    </row>
    <row r="44" spans="1:17">
      <c r="A44" s="1" t="s">
        <v>229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f t="shared" si="0"/>
        <v>0</v>
      </c>
      <c r="J44" s="10"/>
      <c r="K44" s="10">
        <v>2399999</v>
      </c>
      <c r="L44" s="10"/>
      <c r="M44" s="10">
        <v>1802399249</v>
      </c>
      <c r="N44" s="10"/>
      <c r="O44" s="10">
        <v>9948448254</v>
      </c>
      <c r="P44" s="10"/>
      <c r="Q44" s="10">
        <f t="shared" si="1"/>
        <v>-8146049005</v>
      </c>
    </row>
    <row r="45" spans="1:17">
      <c r="A45" s="1" t="s">
        <v>230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f t="shared" si="0"/>
        <v>0</v>
      </c>
      <c r="J45" s="10"/>
      <c r="K45" s="10">
        <v>1700000</v>
      </c>
      <c r="L45" s="10"/>
      <c r="M45" s="10">
        <v>61606564087</v>
      </c>
      <c r="N45" s="10"/>
      <c r="O45" s="10">
        <v>52352637300</v>
      </c>
      <c r="P45" s="10"/>
      <c r="Q45" s="10">
        <f t="shared" si="1"/>
        <v>9253926787</v>
      </c>
    </row>
    <row r="46" spans="1:17">
      <c r="A46" s="1" t="s">
        <v>231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f t="shared" si="0"/>
        <v>0</v>
      </c>
      <c r="J46" s="10"/>
      <c r="K46" s="10">
        <v>2595868</v>
      </c>
      <c r="L46" s="10"/>
      <c r="M46" s="10">
        <v>15915078913</v>
      </c>
      <c r="N46" s="10"/>
      <c r="O46" s="10">
        <v>11095721202</v>
      </c>
      <c r="P46" s="10"/>
      <c r="Q46" s="10">
        <f t="shared" si="1"/>
        <v>4819357711</v>
      </c>
    </row>
    <row r="47" spans="1:17">
      <c r="A47" s="1" t="s">
        <v>213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f t="shared" si="0"/>
        <v>0</v>
      </c>
      <c r="J47" s="10"/>
      <c r="K47" s="10">
        <v>81785</v>
      </c>
      <c r="L47" s="10"/>
      <c r="M47" s="10">
        <v>1253621082</v>
      </c>
      <c r="N47" s="10"/>
      <c r="O47" s="10">
        <v>1755394604</v>
      </c>
      <c r="P47" s="10"/>
      <c r="Q47" s="10">
        <f t="shared" si="1"/>
        <v>-501773522</v>
      </c>
    </row>
    <row r="48" spans="1:17">
      <c r="A48" s="1" t="s">
        <v>232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f t="shared" si="0"/>
        <v>0</v>
      </c>
      <c r="J48" s="10"/>
      <c r="K48" s="10">
        <v>1724137</v>
      </c>
      <c r="L48" s="10"/>
      <c r="M48" s="10">
        <v>29918949361</v>
      </c>
      <c r="N48" s="10"/>
      <c r="O48" s="10">
        <v>29918949361</v>
      </c>
      <c r="P48" s="10"/>
      <c r="Q48" s="10">
        <f t="shared" si="1"/>
        <v>0</v>
      </c>
    </row>
    <row r="49" spans="1:17">
      <c r="A49" s="1" t="s">
        <v>76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f t="shared" si="0"/>
        <v>0</v>
      </c>
      <c r="J49" s="10"/>
      <c r="K49" s="10">
        <v>200000</v>
      </c>
      <c r="L49" s="10"/>
      <c r="M49" s="10">
        <v>3723711310</v>
      </c>
      <c r="N49" s="10"/>
      <c r="O49" s="10">
        <v>3769238789</v>
      </c>
      <c r="P49" s="10"/>
      <c r="Q49" s="10">
        <f t="shared" si="1"/>
        <v>-45527479</v>
      </c>
    </row>
    <row r="50" spans="1:17">
      <c r="A50" s="1" t="s">
        <v>233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f t="shared" si="0"/>
        <v>0</v>
      </c>
      <c r="J50" s="10"/>
      <c r="K50" s="10">
        <v>3100</v>
      </c>
      <c r="L50" s="10"/>
      <c r="M50" s="10">
        <v>3602884761</v>
      </c>
      <c r="N50" s="10"/>
      <c r="O50" s="10">
        <v>3582219721</v>
      </c>
      <c r="P50" s="10"/>
      <c r="Q50" s="10">
        <f t="shared" si="1"/>
        <v>20665040</v>
      </c>
    </row>
    <row r="51" spans="1:17">
      <c r="A51" s="1" t="s">
        <v>234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f t="shared" si="0"/>
        <v>0</v>
      </c>
      <c r="J51" s="10"/>
      <c r="K51" s="10">
        <v>102200</v>
      </c>
      <c r="L51" s="10"/>
      <c r="M51" s="10">
        <v>125603800000</v>
      </c>
      <c r="N51" s="10"/>
      <c r="O51" s="10">
        <v>117631218240</v>
      </c>
      <c r="P51" s="10"/>
      <c r="Q51" s="10">
        <f t="shared" si="1"/>
        <v>7972581760</v>
      </c>
    </row>
    <row r="52" spans="1:17">
      <c r="A52" s="1" t="s">
        <v>235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f t="shared" si="0"/>
        <v>0</v>
      </c>
      <c r="J52" s="10"/>
      <c r="K52" s="10">
        <v>77500</v>
      </c>
      <c r="L52" s="10"/>
      <c r="M52" s="10">
        <v>92225000000</v>
      </c>
      <c r="N52" s="10"/>
      <c r="O52" s="10">
        <v>98169443794</v>
      </c>
      <c r="P52" s="10"/>
      <c r="Q52" s="10">
        <f t="shared" si="1"/>
        <v>-5944443794</v>
      </c>
    </row>
    <row r="53" spans="1:17">
      <c r="A53" s="1" t="s">
        <v>236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f t="shared" si="0"/>
        <v>0</v>
      </c>
      <c r="J53" s="10"/>
      <c r="K53" s="10">
        <v>1400</v>
      </c>
      <c r="L53" s="10"/>
      <c r="M53" s="10">
        <v>1632486943</v>
      </c>
      <c r="N53" s="10"/>
      <c r="O53" s="10">
        <v>1774074221</v>
      </c>
      <c r="P53" s="10"/>
      <c r="Q53" s="10">
        <f t="shared" si="1"/>
        <v>-141587278</v>
      </c>
    </row>
    <row r="54" spans="1:17">
      <c r="A54" s="1" t="s">
        <v>237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f t="shared" si="0"/>
        <v>0</v>
      </c>
      <c r="J54" s="10"/>
      <c r="K54" s="10">
        <v>241824</v>
      </c>
      <c r="L54" s="10"/>
      <c r="M54" s="10">
        <v>2187430301</v>
      </c>
      <c r="N54" s="10"/>
      <c r="O54" s="10">
        <v>2194717832</v>
      </c>
      <c r="P54" s="10"/>
      <c r="Q54" s="10">
        <f t="shared" si="1"/>
        <v>-7287531</v>
      </c>
    </row>
    <row r="55" spans="1:17">
      <c r="A55" s="1" t="s">
        <v>91</v>
      </c>
      <c r="C55" s="10">
        <v>0</v>
      </c>
      <c r="D55" s="10"/>
      <c r="E55" s="10">
        <v>0</v>
      </c>
      <c r="F55" s="10"/>
      <c r="G55" s="10">
        <v>0</v>
      </c>
      <c r="H55" s="10"/>
      <c r="I55" s="10">
        <f t="shared" si="0"/>
        <v>0</v>
      </c>
      <c r="J55" s="10"/>
      <c r="K55" s="10">
        <v>28113</v>
      </c>
      <c r="L55" s="10"/>
      <c r="M55" s="10">
        <v>523423482</v>
      </c>
      <c r="N55" s="10"/>
      <c r="O55" s="10">
        <v>511616560</v>
      </c>
      <c r="P55" s="10"/>
      <c r="Q55" s="10">
        <f t="shared" si="1"/>
        <v>11806922</v>
      </c>
    </row>
    <row r="56" spans="1:17">
      <c r="A56" s="1" t="s">
        <v>238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f t="shared" si="0"/>
        <v>0</v>
      </c>
      <c r="J56" s="10"/>
      <c r="K56" s="10">
        <v>2855616</v>
      </c>
      <c r="L56" s="10"/>
      <c r="M56" s="10">
        <v>96837277079</v>
      </c>
      <c r="N56" s="10"/>
      <c r="O56" s="10">
        <v>94913473504</v>
      </c>
      <c r="P56" s="10"/>
      <c r="Q56" s="10">
        <f t="shared" si="1"/>
        <v>1923803575</v>
      </c>
    </row>
    <row r="57" spans="1:17">
      <c r="A57" s="1" t="s">
        <v>239</v>
      </c>
      <c r="C57" s="10">
        <v>0</v>
      </c>
      <c r="D57" s="10"/>
      <c r="E57" s="10">
        <v>0</v>
      </c>
      <c r="F57" s="10"/>
      <c r="G57" s="10">
        <v>0</v>
      </c>
      <c r="H57" s="10"/>
      <c r="I57" s="10">
        <f t="shared" si="0"/>
        <v>0</v>
      </c>
      <c r="J57" s="10"/>
      <c r="K57" s="10">
        <v>38136</v>
      </c>
      <c r="L57" s="10"/>
      <c r="M57" s="10">
        <v>101632439</v>
      </c>
      <c r="N57" s="10"/>
      <c r="O57" s="10">
        <v>83968638</v>
      </c>
      <c r="P57" s="10"/>
      <c r="Q57" s="10">
        <f t="shared" si="1"/>
        <v>17663801</v>
      </c>
    </row>
    <row r="58" spans="1:17">
      <c r="A58" s="1" t="s">
        <v>240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f t="shared" si="0"/>
        <v>0</v>
      </c>
      <c r="J58" s="10"/>
      <c r="K58" s="10">
        <v>31326</v>
      </c>
      <c r="L58" s="10"/>
      <c r="M58" s="10">
        <v>37497221</v>
      </c>
      <c r="N58" s="10"/>
      <c r="O58" s="10">
        <v>31333988</v>
      </c>
      <c r="P58" s="10"/>
      <c r="Q58" s="10">
        <f t="shared" si="1"/>
        <v>6163233</v>
      </c>
    </row>
    <row r="59" spans="1:17">
      <c r="A59" s="1" t="s">
        <v>62</v>
      </c>
      <c r="C59" s="10">
        <v>0</v>
      </c>
      <c r="D59" s="10"/>
      <c r="E59" s="10">
        <v>0</v>
      </c>
      <c r="F59" s="10"/>
      <c r="G59" s="10">
        <v>0</v>
      </c>
      <c r="H59" s="10"/>
      <c r="I59" s="10">
        <f t="shared" si="0"/>
        <v>0</v>
      </c>
      <c r="J59" s="10"/>
      <c r="K59" s="10">
        <v>1449921</v>
      </c>
      <c r="L59" s="10"/>
      <c r="M59" s="10">
        <v>5947725510</v>
      </c>
      <c r="N59" s="10"/>
      <c r="O59" s="10">
        <v>7334168530</v>
      </c>
      <c r="P59" s="10"/>
      <c r="Q59" s="10">
        <f t="shared" si="1"/>
        <v>-1386443020</v>
      </c>
    </row>
    <row r="60" spans="1:17">
      <c r="A60" s="1" t="s">
        <v>20</v>
      </c>
      <c r="C60" s="10">
        <v>0</v>
      </c>
      <c r="D60" s="10"/>
      <c r="E60" s="10">
        <v>0</v>
      </c>
      <c r="F60" s="10"/>
      <c r="G60" s="10">
        <v>0</v>
      </c>
      <c r="H60" s="10"/>
      <c r="I60" s="10">
        <f t="shared" si="0"/>
        <v>0</v>
      </c>
      <c r="J60" s="10"/>
      <c r="K60" s="10">
        <v>2</v>
      </c>
      <c r="L60" s="10"/>
      <c r="M60" s="10">
        <v>2</v>
      </c>
      <c r="N60" s="10"/>
      <c r="O60" s="10">
        <v>9597</v>
      </c>
      <c r="P60" s="10"/>
      <c r="Q60" s="10">
        <f t="shared" si="1"/>
        <v>-9595</v>
      </c>
    </row>
    <row r="61" spans="1:17">
      <c r="A61" s="1" t="s">
        <v>241</v>
      </c>
      <c r="C61" s="10">
        <v>0</v>
      </c>
      <c r="D61" s="10"/>
      <c r="E61" s="10">
        <v>0</v>
      </c>
      <c r="F61" s="10"/>
      <c r="G61" s="10">
        <v>0</v>
      </c>
      <c r="H61" s="10"/>
      <c r="I61" s="10">
        <f t="shared" si="0"/>
        <v>0</v>
      </c>
      <c r="J61" s="10"/>
      <c r="K61" s="10">
        <v>1362</v>
      </c>
      <c r="L61" s="10"/>
      <c r="M61" s="10">
        <v>2630021</v>
      </c>
      <c r="N61" s="10"/>
      <c r="O61" s="10">
        <v>2502148</v>
      </c>
      <c r="P61" s="10"/>
      <c r="Q61" s="10">
        <f t="shared" si="1"/>
        <v>127873</v>
      </c>
    </row>
    <row r="62" spans="1:17">
      <c r="A62" s="1" t="s">
        <v>98</v>
      </c>
      <c r="C62" s="10">
        <v>0</v>
      </c>
      <c r="D62" s="10"/>
      <c r="E62" s="10">
        <v>0</v>
      </c>
      <c r="F62" s="10"/>
      <c r="G62" s="10">
        <v>0</v>
      </c>
      <c r="H62" s="10"/>
      <c r="I62" s="10">
        <f t="shared" si="0"/>
        <v>0</v>
      </c>
      <c r="J62" s="10"/>
      <c r="K62" s="10">
        <v>100000</v>
      </c>
      <c r="L62" s="10"/>
      <c r="M62" s="10">
        <v>1489086928</v>
      </c>
      <c r="N62" s="10"/>
      <c r="O62" s="10">
        <v>1932568532</v>
      </c>
      <c r="P62" s="10"/>
      <c r="Q62" s="10">
        <f t="shared" si="1"/>
        <v>-443481604</v>
      </c>
    </row>
    <row r="63" spans="1:17">
      <c r="A63" s="1" t="s">
        <v>242</v>
      </c>
      <c r="C63" s="10">
        <v>0</v>
      </c>
      <c r="D63" s="10"/>
      <c r="E63" s="10">
        <v>0</v>
      </c>
      <c r="F63" s="10"/>
      <c r="G63" s="10">
        <v>0</v>
      </c>
      <c r="H63" s="10"/>
      <c r="I63" s="10">
        <f t="shared" si="0"/>
        <v>0</v>
      </c>
      <c r="J63" s="10"/>
      <c r="K63" s="10">
        <v>58566</v>
      </c>
      <c r="L63" s="10"/>
      <c r="M63" s="10">
        <v>199065833</v>
      </c>
      <c r="N63" s="10"/>
      <c r="O63" s="10">
        <v>160887319</v>
      </c>
      <c r="P63" s="10"/>
      <c r="Q63" s="10">
        <f t="shared" si="1"/>
        <v>38178514</v>
      </c>
    </row>
    <row r="64" spans="1:17">
      <c r="A64" s="1" t="s">
        <v>24</v>
      </c>
      <c r="C64" s="10">
        <v>0</v>
      </c>
      <c r="D64" s="10"/>
      <c r="E64" s="10">
        <v>0</v>
      </c>
      <c r="F64" s="10"/>
      <c r="G64" s="10">
        <v>0</v>
      </c>
      <c r="H64" s="10"/>
      <c r="I64" s="10">
        <f t="shared" si="0"/>
        <v>0</v>
      </c>
      <c r="J64" s="10"/>
      <c r="K64" s="10">
        <v>30933</v>
      </c>
      <c r="L64" s="10"/>
      <c r="M64" s="10">
        <v>3136215356</v>
      </c>
      <c r="N64" s="10"/>
      <c r="O64" s="10">
        <v>4021839465</v>
      </c>
      <c r="P64" s="10"/>
      <c r="Q64" s="10">
        <f t="shared" si="1"/>
        <v>-885624109</v>
      </c>
    </row>
    <row r="65" spans="1:17">
      <c r="A65" s="1" t="s">
        <v>243</v>
      </c>
      <c r="C65" s="10">
        <v>0</v>
      </c>
      <c r="D65" s="10"/>
      <c r="E65" s="10">
        <v>0</v>
      </c>
      <c r="F65" s="10"/>
      <c r="G65" s="10">
        <v>0</v>
      </c>
      <c r="H65" s="10"/>
      <c r="I65" s="10">
        <f t="shared" si="0"/>
        <v>0</v>
      </c>
      <c r="J65" s="10"/>
      <c r="K65" s="10">
        <v>15580119</v>
      </c>
      <c r="L65" s="10"/>
      <c r="M65" s="10">
        <v>129791353852</v>
      </c>
      <c r="N65" s="10"/>
      <c r="O65" s="10">
        <v>129791353852</v>
      </c>
      <c r="P65" s="10"/>
      <c r="Q65" s="10">
        <f t="shared" si="1"/>
        <v>0</v>
      </c>
    </row>
    <row r="66" spans="1:17">
      <c r="A66" s="1" t="s">
        <v>92</v>
      </c>
      <c r="C66" s="10">
        <v>0</v>
      </c>
      <c r="D66" s="10"/>
      <c r="E66" s="10">
        <v>0</v>
      </c>
      <c r="F66" s="10"/>
      <c r="G66" s="10">
        <v>0</v>
      </c>
      <c r="H66" s="10"/>
      <c r="I66" s="10">
        <f t="shared" si="0"/>
        <v>0</v>
      </c>
      <c r="J66" s="10"/>
      <c r="K66" s="10">
        <v>1707080</v>
      </c>
      <c r="L66" s="10"/>
      <c r="M66" s="10">
        <v>34935378780</v>
      </c>
      <c r="N66" s="10"/>
      <c r="O66" s="10">
        <v>40713329604</v>
      </c>
      <c r="P66" s="10"/>
      <c r="Q66" s="10">
        <f t="shared" si="1"/>
        <v>-5777950824</v>
      </c>
    </row>
    <row r="67" spans="1:17">
      <c r="A67" s="1" t="s">
        <v>81</v>
      </c>
      <c r="C67" s="10">
        <v>0</v>
      </c>
      <c r="D67" s="10"/>
      <c r="E67" s="10">
        <v>0</v>
      </c>
      <c r="F67" s="10"/>
      <c r="G67" s="10">
        <v>0</v>
      </c>
      <c r="H67" s="10"/>
      <c r="I67" s="10">
        <f t="shared" si="0"/>
        <v>0</v>
      </c>
      <c r="J67" s="10"/>
      <c r="K67" s="10">
        <v>5193373</v>
      </c>
      <c r="L67" s="10"/>
      <c r="M67" s="10">
        <v>57381813238</v>
      </c>
      <c r="N67" s="10"/>
      <c r="O67" s="10">
        <v>89053288961</v>
      </c>
      <c r="P67" s="10"/>
      <c r="Q67" s="10">
        <f t="shared" si="1"/>
        <v>-31671475723</v>
      </c>
    </row>
    <row r="68" spans="1:17">
      <c r="A68" s="1" t="s">
        <v>244</v>
      </c>
      <c r="C68" s="10">
        <v>0</v>
      </c>
      <c r="D68" s="10"/>
      <c r="E68" s="10">
        <v>0</v>
      </c>
      <c r="F68" s="10"/>
      <c r="G68" s="10">
        <v>0</v>
      </c>
      <c r="H68" s="10"/>
      <c r="I68" s="10">
        <f t="shared" si="0"/>
        <v>0</v>
      </c>
      <c r="J68" s="10"/>
      <c r="K68" s="10">
        <v>5985523</v>
      </c>
      <c r="L68" s="10"/>
      <c r="M68" s="10">
        <v>24640807830</v>
      </c>
      <c r="N68" s="10"/>
      <c r="O68" s="10">
        <v>27465433447</v>
      </c>
      <c r="P68" s="10"/>
      <c r="Q68" s="10">
        <f t="shared" si="1"/>
        <v>-2824625617</v>
      </c>
    </row>
    <row r="69" spans="1:17">
      <c r="A69" s="1" t="s">
        <v>19</v>
      </c>
      <c r="C69" s="10">
        <v>0</v>
      </c>
      <c r="D69" s="10"/>
      <c r="E69" s="10">
        <v>0</v>
      </c>
      <c r="F69" s="10"/>
      <c r="G69" s="10">
        <v>0</v>
      </c>
      <c r="H69" s="10"/>
      <c r="I69" s="10">
        <f t="shared" si="0"/>
        <v>0</v>
      </c>
      <c r="J69" s="10"/>
      <c r="K69" s="10">
        <v>684260</v>
      </c>
      <c r="L69" s="10"/>
      <c r="M69" s="10">
        <v>3101213040</v>
      </c>
      <c r="N69" s="10"/>
      <c r="O69" s="10">
        <v>2533981182</v>
      </c>
      <c r="P69" s="10"/>
      <c r="Q69" s="10">
        <f t="shared" si="1"/>
        <v>567231858</v>
      </c>
    </row>
    <row r="70" spans="1:17">
      <c r="A70" s="1" t="s">
        <v>245</v>
      </c>
      <c r="C70" s="10">
        <v>0</v>
      </c>
      <c r="D70" s="10"/>
      <c r="E70" s="10">
        <v>0</v>
      </c>
      <c r="F70" s="10"/>
      <c r="G70" s="10">
        <v>0</v>
      </c>
      <c r="H70" s="10"/>
      <c r="I70" s="10">
        <f t="shared" si="0"/>
        <v>0</v>
      </c>
      <c r="J70" s="10"/>
      <c r="K70" s="10">
        <v>3666666</v>
      </c>
      <c r="L70" s="10"/>
      <c r="M70" s="10">
        <v>11403331260</v>
      </c>
      <c r="N70" s="10"/>
      <c r="O70" s="10">
        <v>7530258730</v>
      </c>
      <c r="P70" s="10"/>
      <c r="Q70" s="10">
        <f t="shared" si="1"/>
        <v>3873072530</v>
      </c>
    </row>
    <row r="71" spans="1:17">
      <c r="A71" s="1" t="s">
        <v>246</v>
      </c>
      <c r="C71" s="10">
        <v>0</v>
      </c>
      <c r="D71" s="10"/>
      <c r="E71" s="10">
        <v>0</v>
      </c>
      <c r="F71" s="10"/>
      <c r="G71" s="10">
        <v>0</v>
      </c>
      <c r="H71" s="10"/>
      <c r="I71" s="10">
        <f t="shared" si="0"/>
        <v>0</v>
      </c>
      <c r="J71" s="10"/>
      <c r="K71" s="10">
        <v>635792</v>
      </c>
      <c r="L71" s="10"/>
      <c r="M71" s="10">
        <v>34623529424</v>
      </c>
      <c r="N71" s="10"/>
      <c r="O71" s="10">
        <v>35986736082</v>
      </c>
      <c r="P71" s="10"/>
      <c r="Q71" s="10">
        <f t="shared" si="1"/>
        <v>-1363206658</v>
      </c>
    </row>
    <row r="72" spans="1:17">
      <c r="A72" s="1" t="s">
        <v>83</v>
      </c>
      <c r="C72" s="10">
        <v>0</v>
      </c>
      <c r="D72" s="10"/>
      <c r="E72" s="10">
        <v>0</v>
      </c>
      <c r="F72" s="10"/>
      <c r="G72" s="10">
        <v>0</v>
      </c>
      <c r="H72" s="10"/>
      <c r="I72" s="10">
        <f t="shared" si="0"/>
        <v>0</v>
      </c>
      <c r="J72" s="10"/>
      <c r="K72" s="10">
        <v>200000</v>
      </c>
      <c r="L72" s="10"/>
      <c r="M72" s="10">
        <v>5586561005</v>
      </c>
      <c r="N72" s="10"/>
      <c r="O72" s="10">
        <v>6237838287</v>
      </c>
      <c r="P72" s="10"/>
      <c r="Q72" s="10">
        <f t="shared" si="1"/>
        <v>-651277282</v>
      </c>
    </row>
    <row r="73" spans="1:17">
      <c r="A73" s="1" t="s">
        <v>247</v>
      </c>
      <c r="C73" s="10">
        <v>0</v>
      </c>
      <c r="D73" s="10"/>
      <c r="E73" s="10">
        <v>0</v>
      </c>
      <c r="F73" s="10"/>
      <c r="G73" s="10">
        <v>0</v>
      </c>
      <c r="H73" s="10"/>
      <c r="I73" s="10">
        <f t="shared" ref="I73:I100" si="2">E73-G73</f>
        <v>0</v>
      </c>
      <c r="J73" s="10"/>
      <c r="K73" s="10">
        <v>4294801</v>
      </c>
      <c r="L73" s="10"/>
      <c r="M73" s="10">
        <v>32334477030</v>
      </c>
      <c r="N73" s="10"/>
      <c r="O73" s="10">
        <v>32334477030</v>
      </c>
      <c r="P73" s="10"/>
      <c r="Q73" s="10">
        <f t="shared" ref="Q73:Q100" si="3">M73-O73</f>
        <v>0</v>
      </c>
    </row>
    <row r="74" spans="1:17">
      <c r="A74" s="1" t="s">
        <v>53</v>
      </c>
      <c r="C74" s="10">
        <v>0</v>
      </c>
      <c r="D74" s="10"/>
      <c r="E74" s="10">
        <v>0</v>
      </c>
      <c r="F74" s="10"/>
      <c r="G74" s="10">
        <v>0</v>
      </c>
      <c r="H74" s="10"/>
      <c r="I74" s="10">
        <f t="shared" si="2"/>
        <v>0</v>
      </c>
      <c r="J74" s="10"/>
      <c r="K74" s="10">
        <v>257784</v>
      </c>
      <c r="L74" s="10"/>
      <c r="M74" s="10">
        <v>3180543576</v>
      </c>
      <c r="N74" s="10"/>
      <c r="O74" s="10">
        <v>2953987715</v>
      </c>
      <c r="P74" s="10"/>
      <c r="Q74" s="10">
        <f t="shared" si="3"/>
        <v>226555861</v>
      </c>
    </row>
    <row r="75" spans="1:17">
      <c r="A75" s="1" t="s">
        <v>248</v>
      </c>
      <c r="C75" s="10">
        <v>0</v>
      </c>
      <c r="D75" s="10"/>
      <c r="E75" s="10">
        <v>0</v>
      </c>
      <c r="F75" s="10"/>
      <c r="G75" s="10">
        <v>0</v>
      </c>
      <c r="H75" s="10"/>
      <c r="I75" s="10">
        <f t="shared" si="2"/>
        <v>0</v>
      </c>
      <c r="J75" s="10"/>
      <c r="K75" s="10">
        <v>218674</v>
      </c>
      <c r="L75" s="10"/>
      <c r="M75" s="10">
        <v>3120927871</v>
      </c>
      <c r="N75" s="10"/>
      <c r="O75" s="10">
        <v>4495271358</v>
      </c>
      <c r="P75" s="10"/>
      <c r="Q75" s="10">
        <f t="shared" si="3"/>
        <v>-1374343487</v>
      </c>
    </row>
    <row r="76" spans="1:17">
      <c r="A76" s="1" t="s">
        <v>29</v>
      </c>
      <c r="C76" s="10">
        <v>0</v>
      </c>
      <c r="D76" s="10"/>
      <c r="E76" s="10">
        <v>0</v>
      </c>
      <c r="F76" s="10"/>
      <c r="G76" s="10">
        <v>0</v>
      </c>
      <c r="H76" s="10"/>
      <c r="I76" s="10">
        <f t="shared" si="2"/>
        <v>0</v>
      </c>
      <c r="J76" s="10"/>
      <c r="K76" s="10">
        <v>1477654</v>
      </c>
      <c r="L76" s="10"/>
      <c r="M76" s="10">
        <v>18455001680</v>
      </c>
      <c r="N76" s="10"/>
      <c r="O76" s="10">
        <v>16078828553</v>
      </c>
      <c r="P76" s="10"/>
      <c r="Q76" s="10">
        <f t="shared" si="3"/>
        <v>2376173127</v>
      </c>
    </row>
    <row r="77" spans="1:17">
      <c r="A77" s="1" t="s">
        <v>26</v>
      </c>
      <c r="C77" s="10">
        <v>0</v>
      </c>
      <c r="D77" s="10"/>
      <c r="E77" s="10">
        <v>0</v>
      </c>
      <c r="F77" s="10"/>
      <c r="G77" s="10">
        <v>0</v>
      </c>
      <c r="H77" s="10"/>
      <c r="I77" s="10">
        <f t="shared" si="2"/>
        <v>0</v>
      </c>
      <c r="J77" s="10"/>
      <c r="K77" s="10">
        <v>891297</v>
      </c>
      <c r="L77" s="10"/>
      <c r="M77" s="10">
        <v>69586037006</v>
      </c>
      <c r="N77" s="10"/>
      <c r="O77" s="10">
        <v>65676430305</v>
      </c>
      <c r="P77" s="10"/>
      <c r="Q77" s="10">
        <f t="shared" si="3"/>
        <v>3909606701</v>
      </c>
    </row>
    <row r="78" spans="1:17">
      <c r="A78" s="1" t="s">
        <v>28</v>
      </c>
      <c r="C78" s="10">
        <v>0</v>
      </c>
      <c r="D78" s="10"/>
      <c r="E78" s="10">
        <v>0</v>
      </c>
      <c r="F78" s="10"/>
      <c r="G78" s="10">
        <v>0</v>
      </c>
      <c r="H78" s="10"/>
      <c r="I78" s="10">
        <f t="shared" si="2"/>
        <v>0</v>
      </c>
      <c r="J78" s="10"/>
      <c r="K78" s="10">
        <v>21994</v>
      </c>
      <c r="L78" s="10"/>
      <c r="M78" s="10">
        <v>3563750531</v>
      </c>
      <c r="N78" s="10"/>
      <c r="O78" s="10">
        <v>4130602197</v>
      </c>
      <c r="P78" s="10"/>
      <c r="Q78" s="10">
        <f t="shared" si="3"/>
        <v>-566851666</v>
      </c>
    </row>
    <row r="79" spans="1:17">
      <c r="A79" s="1" t="s">
        <v>37</v>
      </c>
      <c r="C79" s="10">
        <v>0</v>
      </c>
      <c r="D79" s="10"/>
      <c r="E79" s="10">
        <v>0</v>
      </c>
      <c r="F79" s="10"/>
      <c r="G79" s="10">
        <v>0</v>
      </c>
      <c r="H79" s="10"/>
      <c r="I79" s="10">
        <f t="shared" si="2"/>
        <v>0</v>
      </c>
      <c r="J79" s="10"/>
      <c r="K79" s="10">
        <v>50000</v>
      </c>
      <c r="L79" s="10"/>
      <c r="M79" s="10">
        <v>5187588010</v>
      </c>
      <c r="N79" s="10"/>
      <c r="O79" s="10">
        <v>5465435950</v>
      </c>
      <c r="P79" s="10"/>
      <c r="Q79" s="10">
        <f t="shared" si="3"/>
        <v>-277847940</v>
      </c>
    </row>
    <row r="80" spans="1:17">
      <c r="A80" s="1" t="s">
        <v>88</v>
      </c>
      <c r="C80" s="10">
        <v>0</v>
      </c>
      <c r="D80" s="10"/>
      <c r="E80" s="10">
        <v>0</v>
      </c>
      <c r="F80" s="10"/>
      <c r="G80" s="10">
        <v>0</v>
      </c>
      <c r="H80" s="10"/>
      <c r="I80" s="10">
        <f t="shared" si="2"/>
        <v>0</v>
      </c>
      <c r="J80" s="10"/>
      <c r="K80" s="10">
        <v>1</v>
      </c>
      <c r="L80" s="10"/>
      <c r="M80" s="10">
        <v>1</v>
      </c>
      <c r="N80" s="10"/>
      <c r="O80" s="10">
        <v>3146</v>
      </c>
      <c r="P80" s="10"/>
      <c r="Q80" s="10">
        <f t="shared" si="3"/>
        <v>-3145</v>
      </c>
    </row>
    <row r="81" spans="1:17">
      <c r="A81" s="1" t="s">
        <v>33</v>
      </c>
      <c r="C81" s="10">
        <v>0</v>
      </c>
      <c r="D81" s="10"/>
      <c r="E81" s="10">
        <v>0</v>
      </c>
      <c r="F81" s="10"/>
      <c r="G81" s="10">
        <v>0</v>
      </c>
      <c r="H81" s="10"/>
      <c r="I81" s="10">
        <f t="shared" si="2"/>
        <v>0</v>
      </c>
      <c r="J81" s="10"/>
      <c r="K81" s="10">
        <v>854853</v>
      </c>
      <c r="L81" s="10"/>
      <c r="M81" s="10">
        <v>39233173914</v>
      </c>
      <c r="N81" s="10"/>
      <c r="O81" s="10">
        <v>42874196593</v>
      </c>
      <c r="P81" s="10"/>
      <c r="Q81" s="10">
        <f t="shared" si="3"/>
        <v>-3641022679</v>
      </c>
    </row>
    <row r="82" spans="1:17">
      <c r="A82" s="1" t="s">
        <v>249</v>
      </c>
      <c r="C82" s="10">
        <v>0</v>
      </c>
      <c r="D82" s="10"/>
      <c r="E82" s="10">
        <v>0</v>
      </c>
      <c r="F82" s="10"/>
      <c r="G82" s="10">
        <v>0</v>
      </c>
      <c r="H82" s="10"/>
      <c r="I82" s="10">
        <f t="shared" si="2"/>
        <v>0</v>
      </c>
      <c r="J82" s="10"/>
      <c r="K82" s="10">
        <v>2550528</v>
      </c>
      <c r="L82" s="10"/>
      <c r="M82" s="10">
        <v>58399221912</v>
      </c>
      <c r="N82" s="10"/>
      <c r="O82" s="10">
        <v>70686774280</v>
      </c>
      <c r="P82" s="10"/>
      <c r="Q82" s="10">
        <f t="shared" si="3"/>
        <v>-12287552368</v>
      </c>
    </row>
    <row r="83" spans="1:17">
      <c r="A83" s="1" t="s">
        <v>27</v>
      </c>
      <c r="C83" s="10">
        <v>0</v>
      </c>
      <c r="D83" s="10"/>
      <c r="E83" s="10">
        <v>0</v>
      </c>
      <c r="F83" s="10"/>
      <c r="G83" s="10">
        <v>0</v>
      </c>
      <c r="H83" s="10"/>
      <c r="I83" s="10">
        <f t="shared" si="2"/>
        <v>0</v>
      </c>
      <c r="J83" s="10"/>
      <c r="K83" s="10">
        <v>8010001</v>
      </c>
      <c r="L83" s="10"/>
      <c r="M83" s="10">
        <v>22971763195</v>
      </c>
      <c r="N83" s="10"/>
      <c r="O83" s="10">
        <v>21424354826</v>
      </c>
      <c r="P83" s="10"/>
      <c r="Q83" s="10">
        <f t="shared" si="3"/>
        <v>1547408369</v>
      </c>
    </row>
    <row r="84" spans="1:17">
      <c r="A84" s="1" t="s">
        <v>143</v>
      </c>
      <c r="C84" s="10">
        <v>100000</v>
      </c>
      <c r="D84" s="10"/>
      <c r="E84" s="10">
        <v>100000000000</v>
      </c>
      <c r="F84" s="10"/>
      <c r="G84" s="10">
        <v>97415543750</v>
      </c>
      <c r="H84" s="10"/>
      <c r="I84" s="10">
        <f t="shared" si="2"/>
        <v>2584456250</v>
      </c>
      <c r="J84" s="10"/>
      <c r="K84" s="10">
        <v>100000</v>
      </c>
      <c r="L84" s="10"/>
      <c r="M84" s="10">
        <v>100000000000</v>
      </c>
      <c r="N84" s="10"/>
      <c r="O84" s="10">
        <v>97415543750</v>
      </c>
      <c r="P84" s="10"/>
      <c r="Q84" s="10">
        <f t="shared" si="3"/>
        <v>2584456250</v>
      </c>
    </row>
    <row r="85" spans="1:17">
      <c r="A85" s="1" t="s">
        <v>121</v>
      </c>
      <c r="C85" s="10">
        <v>97965</v>
      </c>
      <c r="D85" s="10"/>
      <c r="E85" s="10">
        <v>97965000000</v>
      </c>
      <c r="F85" s="10"/>
      <c r="G85" s="10">
        <v>86335447991</v>
      </c>
      <c r="H85" s="10"/>
      <c r="I85" s="10">
        <f t="shared" si="2"/>
        <v>11629552009</v>
      </c>
      <c r="J85" s="10"/>
      <c r="K85" s="10">
        <v>97965</v>
      </c>
      <c r="L85" s="10"/>
      <c r="M85" s="10">
        <v>97965000000</v>
      </c>
      <c r="N85" s="10"/>
      <c r="O85" s="10">
        <v>86335447991</v>
      </c>
      <c r="P85" s="10"/>
      <c r="Q85" s="10">
        <f t="shared" si="3"/>
        <v>11629552009</v>
      </c>
    </row>
    <row r="86" spans="1:17">
      <c r="A86" s="1" t="s">
        <v>184</v>
      </c>
      <c r="C86" s="10">
        <v>0</v>
      </c>
      <c r="D86" s="10"/>
      <c r="E86" s="10">
        <v>0</v>
      </c>
      <c r="F86" s="10"/>
      <c r="G86" s="10">
        <v>0</v>
      </c>
      <c r="H86" s="10"/>
      <c r="I86" s="10">
        <f t="shared" si="2"/>
        <v>0</v>
      </c>
      <c r="J86" s="10"/>
      <c r="K86" s="10">
        <v>420511</v>
      </c>
      <c r="L86" s="10"/>
      <c r="M86" s="10">
        <v>420511000000</v>
      </c>
      <c r="N86" s="10"/>
      <c r="O86" s="10">
        <v>416494965631</v>
      </c>
      <c r="P86" s="10"/>
      <c r="Q86" s="10">
        <f t="shared" si="3"/>
        <v>4016034369</v>
      </c>
    </row>
    <row r="87" spans="1:17">
      <c r="A87" s="1" t="s">
        <v>131</v>
      </c>
      <c r="C87" s="10">
        <v>0</v>
      </c>
      <c r="D87" s="10"/>
      <c r="E87" s="10">
        <v>0</v>
      </c>
      <c r="F87" s="10"/>
      <c r="G87" s="10">
        <v>0</v>
      </c>
      <c r="H87" s="10"/>
      <c r="I87" s="10">
        <f t="shared" si="2"/>
        <v>0</v>
      </c>
      <c r="J87" s="10"/>
      <c r="K87" s="10">
        <v>100000</v>
      </c>
      <c r="L87" s="10"/>
      <c r="M87" s="10">
        <v>93344582500</v>
      </c>
      <c r="N87" s="10"/>
      <c r="O87" s="10">
        <v>86231807206</v>
      </c>
      <c r="P87" s="10"/>
      <c r="Q87" s="10">
        <f t="shared" si="3"/>
        <v>7112775294</v>
      </c>
    </row>
    <row r="88" spans="1:17">
      <c r="A88" s="1" t="s">
        <v>250</v>
      </c>
      <c r="C88" s="10">
        <v>0</v>
      </c>
      <c r="D88" s="10"/>
      <c r="E88" s="10">
        <v>0</v>
      </c>
      <c r="F88" s="10"/>
      <c r="G88" s="10">
        <v>0</v>
      </c>
      <c r="H88" s="10"/>
      <c r="I88" s="10">
        <f t="shared" si="2"/>
        <v>0</v>
      </c>
      <c r="J88" s="10"/>
      <c r="K88" s="10">
        <v>5000</v>
      </c>
      <c r="L88" s="10"/>
      <c r="M88" s="10">
        <v>5000000000</v>
      </c>
      <c r="N88" s="10"/>
      <c r="O88" s="10">
        <v>4926201964</v>
      </c>
      <c r="P88" s="10"/>
      <c r="Q88" s="10">
        <f t="shared" si="3"/>
        <v>73798036</v>
      </c>
    </row>
    <row r="89" spans="1:17">
      <c r="A89" s="1" t="s">
        <v>251</v>
      </c>
      <c r="C89" s="10">
        <v>0</v>
      </c>
      <c r="D89" s="10"/>
      <c r="E89" s="10">
        <v>0</v>
      </c>
      <c r="F89" s="10"/>
      <c r="G89" s="10">
        <v>0</v>
      </c>
      <c r="H89" s="10"/>
      <c r="I89" s="10">
        <f t="shared" si="2"/>
        <v>0</v>
      </c>
      <c r="J89" s="10"/>
      <c r="K89" s="10">
        <v>56965</v>
      </c>
      <c r="L89" s="10"/>
      <c r="M89" s="10">
        <v>56965000000</v>
      </c>
      <c r="N89" s="10"/>
      <c r="O89" s="10">
        <v>55075170815</v>
      </c>
      <c r="P89" s="10"/>
      <c r="Q89" s="10">
        <f t="shared" si="3"/>
        <v>1889829185</v>
      </c>
    </row>
    <row r="90" spans="1:17">
      <c r="A90" s="1" t="s">
        <v>146</v>
      </c>
      <c r="C90" s="10">
        <v>0</v>
      </c>
      <c r="D90" s="10"/>
      <c r="E90" s="10">
        <v>0</v>
      </c>
      <c r="F90" s="10"/>
      <c r="G90" s="10">
        <v>0</v>
      </c>
      <c r="H90" s="10"/>
      <c r="I90" s="10">
        <f t="shared" si="2"/>
        <v>0</v>
      </c>
      <c r="J90" s="10"/>
      <c r="K90" s="10">
        <v>105000</v>
      </c>
      <c r="L90" s="10"/>
      <c r="M90" s="10">
        <v>104288090506</v>
      </c>
      <c r="N90" s="10"/>
      <c r="O90" s="10">
        <v>103332603750</v>
      </c>
      <c r="P90" s="10"/>
      <c r="Q90" s="10">
        <f t="shared" si="3"/>
        <v>955486756</v>
      </c>
    </row>
    <row r="91" spans="1:17">
      <c r="A91" s="1" t="s">
        <v>252</v>
      </c>
      <c r="C91" s="10">
        <v>0</v>
      </c>
      <c r="D91" s="10"/>
      <c r="E91" s="10">
        <v>0</v>
      </c>
      <c r="F91" s="10"/>
      <c r="G91" s="10">
        <v>0</v>
      </c>
      <c r="H91" s="10"/>
      <c r="I91" s="10">
        <f t="shared" si="2"/>
        <v>0</v>
      </c>
      <c r="J91" s="10"/>
      <c r="K91" s="10">
        <v>91619</v>
      </c>
      <c r="L91" s="10"/>
      <c r="M91" s="10">
        <v>91619000000</v>
      </c>
      <c r="N91" s="10"/>
      <c r="O91" s="10">
        <v>87846512695</v>
      </c>
      <c r="P91" s="10"/>
      <c r="Q91" s="10">
        <f t="shared" si="3"/>
        <v>3772487305</v>
      </c>
    </row>
    <row r="92" spans="1:17">
      <c r="A92" s="1" t="s">
        <v>180</v>
      </c>
      <c r="C92" s="10">
        <v>0</v>
      </c>
      <c r="D92" s="10"/>
      <c r="E92" s="10">
        <v>0</v>
      </c>
      <c r="F92" s="10"/>
      <c r="G92" s="10">
        <v>0</v>
      </c>
      <c r="H92" s="10"/>
      <c r="I92" s="10">
        <f t="shared" si="2"/>
        <v>0</v>
      </c>
      <c r="J92" s="10"/>
      <c r="K92" s="10">
        <v>1000</v>
      </c>
      <c r="L92" s="10"/>
      <c r="M92" s="10">
        <v>1000000000</v>
      </c>
      <c r="N92" s="10"/>
      <c r="O92" s="10">
        <v>979822375</v>
      </c>
      <c r="P92" s="10"/>
      <c r="Q92" s="10">
        <f t="shared" si="3"/>
        <v>20177625</v>
      </c>
    </row>
    <row r="93" spans="1:17">
      <c r="A93" s="1" t="s">
        <v>253</v>
      </c>
      <c r="C93" s="10">
        <v>0</v>
      </c>
      <c r="D93" s="10"/>
      <c r="E93" s="10">
        <v>0</v>
      </c>
      <c r="F93" s="10"/>
      <c r="G93" s="10">
        <v>0</v>
      </c>
      <c r="H93" s="10"/>
      <c r="I93" s="10">
        <f t="shared" si="2"/>
        <v>0</v>
      </c>
      <c r="J93" s="10"/>
      <c r="K93" s="10">
        <v>2348</v>
      </c>
      <c r="L93" s="10"/>
      <c r="M93" s="10">
        <v>2348000000</v>
      </c>
      <c r="N93" s="10"/>
      <c r="O93" s="10">
        <v>2094644408</v>
      </c>
      <c r="P93" s="10"/>
      <c r="Q93" s="10">
        <f t="shared" si="3"/>
        <v>253355592</v>
      </c>
    </row>
    <row r="94" spans="1:17">
      <c r="A94" s="1" t="s">
        <v>254</v>
      </c>
      <c r="C94" s="10">
        <v>0</v>
      </c>
      <c r="D94" s="10"/>
      <c r="E94" s="10">
        <v>0</v>
      </c>
      <c r="F94" s="10"/>
      <c r="G94" s="10">
        <v>0</v>
      </c>
      <c r="H94" s="10"/>
      <c r="I94" s="10">
        <f t="shared" si="2"/>
        <v>0</v>
      </c>
      <c r="J94" s="10"/>
      <c r="K94" s="10">
        <v>29349</v>
      </c>
      <c r="L94" s="10"/>
      <c r="M94" s="10">
        <v>29349000000</v>
      </c>
      <c r="N94" s="10"/>
      <c r="O94" s="10">
        <v>27945273974</v>
      </c>
      <c r="P94" s="10"/>
      <c r="Q94" s="10">
        <f t="shared" si="3"/>
        <v>1403726026</v>
      </c>
    </row>
    <row r="95" spans="1:17">
      <c r="A95" s="1" t="s">
        <v>178</v>
      </c>
      <c r="C95" s="10">
        <v>0</v>
      </c>
      <c r="D95" s="10"/>
      <c r="E95" s="10">
        <v>0</v>
      </c>
      <c r="F95" s="10"/>
      <c r="G95" s="10">
        <v>0</v>
      </c>
      <c r="H95" s="10"/>
      <c r="I95" s="10">
        <f t="shared" si="2"/>
        <v>0</v>
      </c>
      <c r="J95" s="10"/>
      <c r="K95" s="10">
        <v>250000</v>
      </c>
      <c r="L95" s="10"/>
      <c r="M95" s="10">
        <v>249967187500</v>
      </c>
      <c r="N95" s="10"/>
      <c r="O95" s="10">
        <v>250019062500</v>
      </c>
      <c r="P95" s="10"/>
      <c r="Q95" s="10">
        <f t="shared" si="3"/>
        <v>-51875000</v>
      </c>
    </row>
    <row r="96" spans="1:17">
      <c r="A96" s="1" t="s">
        <v>255</v>
      </c>
      <c r="C96" s="10">
        <v>0</v>
      </c>
      <c r="D96" s="10"/>
      <c r="E96" s="10">
        <v>0</v>
      </c>
      <c r="F96" s="10"/>
      <c r="G96" s="10">
        <v>0</v>
      </c>
      <c r="H96" s="10"/>
      <c r="I96" s="10">
        <f t="shared" si="2"/>
        <v>0</v>
      </c>
      <c r="J96" s="10"/>
      <c r="K96" s="10">
        <v>38137</v>
      </c>
      <c r="L96" s="10"/>
      <c r="M96" s="10">
        <v>31305183279</v>
      </c>
      <c r="N96" s="10"/>
      <c r="O96" s="10">
        <v>27806998254</v>
      </c>
      <c r="P96" s="10"/>
      <c r="Q96" s="10">
        <f t="shared" si="3"/>
        <v>3498185025</v>
      </c>
    </row>
    <row r="97" spans="1:18">
      <c r="A97" s="1" t="s">
        <v>182</v>
      </c>
      <c r="C97" s="10">
        <v>0</v>
      </c>
      <c r="D97" s="10"/>
      <c r="E97" s="10">
        <v>0</v>
      </c>
      <c r="F97" s="10"/>
      <c r="G97" s="10">
        <v>0</v>
      </c>
      <c r="H97" s="10"/>
      <c r="I97" s="10">
        <f t="shared" si="2"/>
        <v>0</v>
      </c>
      <c r="J97" s="10"/>
      <c r="K97" s="10">
        <v>405000</v>
      </c>
      <c r="L97" s="10"/>
      <c r="M97" s="10">
        <v>405000000000</v>
      </c>
      <c r="N97" s="10"/>
      <c r="O97" s="10">
        <v>403248279888</v>
      </c>
      <c r="P97" s="10"/>
      <c r="Q97" s="10">
        <f t="shared" si="3"/>
        <v>1751720112</v>
      </c>
    </row>
    <row r="98" spans="1:18">
      <c r="A98" s="1" t="s">
        <v>140</v>
      </c>
      <c r="C98" s="10">
        <v>0</v>
      </c>
      <c r="D98" s="10"/>
      <c r="E98" s="10">
        <v>0</v>
      </c>
      <c r="F98" s="10"/>
      <c r="G98" s="10">
        <v>0</v>
      </c>
      <c r="H98" s="10"/>
      <c r="I98" s="10">
        <f t="shared" si="2"/>
        <v>0</v>
      </c>
      <c r="J98" s="10"/>
      <c r="K98" s="10">
        <v>343376</v>
      </c>
      <c r="L98" s="10"/>
      <c r="M98" s="10">
        <v>289054498130</v>
      </c>
      <c r="N98" s="10"/>
      <c r="O98" s="10">
        <v>265982910155</v>
      </c>
      <c r="P98" s="10"/>
      <c r="Q98" s="10">
        <f t="shared" si="3"/>
        <v>23071587975</v>
      </c>
    </row>
    <row r="99" spans="1:18">
      <c r="A99" s="1" t="s">
        <v>256</v>
      </c>
      <c r="C99" s="10">
        <v>0</v>
      </c>
      <c r="D99" s="10"/>
      <c r="E99" s="10">
        <v>0</v>
      </c>
      <c r="F99" s="10"/>
      <c r="G99" s="10">
        <v>0</v>
      </c>
      <c r="H99" s="10"/>
      <c r="I99" s="10">
        <f t="shared" si="2"/>
        <v>0</v>
      </c>
      <c r="J99" s="10"/>
      <c r="K99" s="10">
        <v>482778</v>
      </c>
      <c r="L99" s="10"/>
      <c r="M99" s="10">
        <v>482778000000</v>
      </c>
      <c r="N99" s="10"/>
      <c r="O99" s="10">
        <v>455292501216</v>
      </c>
      <c r="P99" s="10"/>
      <c r="Q99" s="10">
        <f t="shared" si="3"/>
        <v>27485498784</v>
      </c>
    </row>
    <row r="100" spans="1:18">
      <c r="A100" s="1" t="s">
        <v>257</v>
      </c>
      <c r="C100" s="10">
        <v>0</v>
      </c>
      <c r="D100" s="10"/>
      <c r="E100" s="10">
        <v>0</v>
      </c>
      <c r="F100" s="10"/>
      <c r="G100" s="10">
        <v>0</v>
      </c>
      <c r="H100" s="10"/>
      <c r="I100" s="10">
        <f t="shared" si="2"/>
        <v>0</v>
      </c>
      <c r="J100" s="10"/>
      <c r="K100" s="10">
        <v>31029</v>
      </c>
      <c r="L100" s="10"/>
      <c r="M100" s="10">
        <v>31029000000</v>
      </c>
      <c r="N100" s="10"/>
      <c r="O100" s="10">
        <v>29860274781</v>
      </c>
      <c r="P100" s="10"/>
      <c r="Q100" s="10">
        <f t="shared" si="3"/>
        <v>1168725219</v>
      </c>
    </row>
    <row r="101" spans="1:18" ht="24.75" thickBot="1">
      <c r="C101" s="10"/>
      <c r="D101" s="10"/>
      <c r="E101" s="17">
        <f>SUM(E8:E100)</f>
        <v>351456420131</v>
      </c>
      <c r="F101" s="10"/>
      <c r="G101" s="17">
        <f>SUM(G8:G100)</f>
        <v>324842521030</v>
      </c>
      <c r="H101" s="10"/>
      <c r="I101" s="17">
        <f>SUM(I8:I100)</f>
        <v>26613899101</v>
      </c>
      <c r="J101" s="10"/>
      <c r="K101" s="10"/>
      <c r="L101" s="10"/>
      <c r="M101" s="17">
        <f>SUM(M8:M100)</f>
        <v>4681613153276</v>
      </c>
      <c r="N101" s="10"/>
      <c r="O101" s="17">
        <f>SUM(O8:O100)</f>
        <v>4784416673496</v>
      </c>
      <c r="P101" s="10"/>
      <c r="Q101" s="17">
        <f>SUM(Q8:Q100)</f>
        <v>-102803520220</v>
      </c>
    </row>
    <row r="102" spans="1:18" ht="24.75" thickTop="1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8">
      <c r="G103" s="3"/>
      <c r="I103" s="5"/>
      <c r="O103" s="3"/>
      <c r="Q103" s="3"/>
    </row>
    <row r="104" spans="1:18">
      <c r="I104" s="15"/>
      <c r="Q104" s="3"/>
    </row>
    <row r="105" spans="1:18">
      <c r="E105" s="4"/>
      <c r="F105" s="4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5">
        <f t="shared" ref="R105" si="4">SUM(R84:R100)</f>
        <v>0</v>
      </c>
    </row>
    <row r="106" spans="1:18">
      <c r="G106" s="3"/>
      <c r="I106" s="3"/>
      <c r="O106" s="3"/>
      <c r="Q106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2022-06-27T11:00:54Z</dcterms:created>
  <dcterms:modified xsi:type="dcterms:W3CDTF">2022-06-29T13:40:23Z</dcterms:modified>
</cp:coreProperties>
</file>