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فروردین\"/>
    </mc:Choice>
  </mc:AlternateContent>
  <xr:revisionPtr revIDLastSave="0" documentId="13_ncr:1_{1EC0EEED-8297-40FA-82DD-A8D8C6776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5" l="1"/>
  <c r="G11" i="15"/>
  <c r="E8" i="15"/>
  <c r="E9" i="15"/>
  <c r="E10" i="15"/>
  <c r="E7" i="15"/>
  <c r="C11" i="15"/>
  <c r="C10" i="15"/>
  <c r="C9" i="15"/>
  <c r="C8" i="15"/>
  <c r="C7" i="15"/>
  <c r="E11" i="14"/>
  <c r="C11" i="14"/>
  <c r="K10" i="13"/>
  <c r="K9" i="13"/>
  <c r="K8" i="13"/>
  <c r="G10" i="13"/>
  <c r="G9" i="13"/>
  <c r="G8" i="13"/>
  <c r="I10" i="13"/>
  <c r="E10" i="13"/>
  <c r="K30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8" i="12"/>
  <c r="C30" i="12"/>
  <c r="E30" i="12"/>
  <c r="G30" i="12"/>
  <c r="M30" i="12"/>
  <c r="O30" i="12"/>
  <c r="I116" i="11"/>
  <c r="S116" i="11"/>
  <c r="S117" i="11" s="1"/>
  <c r="Q117" i="11"/>
  <c r="O117" i="11"/>
  <c r="M117" i="11"/>
  <c r="G117" i="11"/>
  <c r="E117" i="11"/>
  <c r="C11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8" i="10"/>
  <c r="E69" i="10"/>
  <c r="G69" i="10"/>
  <c r="I69" i="10"/>
  <c r="M69" i="10"/>
  <c r="O69" i="10"/>
  <c r="Q69" i="10"/>
  <c r="F119" i="9"/>
  <c r="O112" i="9"/>
  <c r="M112" i="9"/>
  <c r="G112" i="9"/>
  <c r="E11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8" i="9"/>
  <c r="S20" i="8"/>
  <c r="Q20" i="8"/>
  <c r="O20" i="8"/>
  <c r="M20" i="8"/>
  <c r="K20" i="8"/>
  <c r="I20" i="8"/>
  <c r="S17" i="7"/>
  <c r="Q17" i="7"/>
  <c r="O17" i="7"/>
  <c r="M17" i="7"/>
  <c r="K17" i="7"/>
  <c r="I17" i="7"/>
  <c r="K10" i="6"/>
  <c r="M10" i="6"/>
  <c r="O10" i="6"/>
  <c r="Q10" i="6"/>
  <c r="AI24" i="3"/>
  <c r="AG24" i="3"/>
  <c r="AA24" i="3"/>
  <c r="W24" i="3"/>
  <c r="S24" i="3"/>
  <c r="Q24" i="3"/>
  <c r="Y98" i="1"/>
  <c r="E98" i="1"/>
  <c r="G98" i="1"/>
  <c r="K98" i="1"/>
  <c r="O98" i="1"/>
  <c r="U98" i="1"/>
  <c r="W98" i="1"/>
  <c r="I30" i="12" l="1"/>
  <c r="Q30" i="12"/>
  <c r="I117" i="11"/>
  <c r="K12" i="11" s="1"/>
  <c r="U12" i="11"/>
  <c r="U116" i="11"/>
  <c r="U87" i="11"/>
  <c r="U39" i="11"/>
  <c r="U115" i="11"/>
  <c r="U99" i="11"/>
  <c r="U83" i="11"/>
  <c r="U67" i="11"/>
  <c r="U51" i="11"/>
  <c r="U35" i="11"/>
  <c r="U19" i="11"/>
  <c r="U103" i="11"/>
  <c r="U71" i="11"/>
  <c r="U23" i="11"/>
  <c r="U111" i="11"/>
  <c r="U95" i="11"/>
  <c r="U79" i="11"/>
  <c r="U63" i="11"/>
  <c r="U47" i="11"/>
  <c r="U31" i="11"/>
  <c r="U15" i="11"/>
  <c r="U55" i="11"/>
  <c r="U107" i="11"/>
  <c r="U91" i="11"/>
  <c r="U75" i="11"/>
  <c r="U59" i="11"/>
  <c r="U43" i="11"/>
  <c r="U27" i="11"/>
  <c r="U11" i="11"/>
  <c r="U114" i="11"/>
  <c r="U110" i="11"/>
  <c r="U106" i="11"/>
  <c r="U102" i="11"/>
  <c r="U98" i="11"/>
  <c r="U94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113" i="11"/>
  <c r="U109" i="11"/>
  <c r="U105" i="11"/>
  <c r="U101" i="11"/>
  <c r="U97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8" i="11"/>
  <c r="U112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K87" i="11"/>
  <c r="K115" i="11"/>
  <c r="K83" i="11"/>
  <c r="K51" i="11"/>
  <c r="K19" i="11"/>
  <c r="K55" i="11"/>
  <c r="K95" i="11"/>
  <c r="K63" i="11"/>
  <c r="K31" i="11"/>
  <c r="K71" i="11"/>
  <c r="K107" i="11"/>
  <c r="K75" i="11"/>
  <c r="K43" i="11"/>
  <c r="K11" i="11"/>
  <c r="K110" i="11"/>
  <c r="K102" i="11"/>
  <c r="K94" i="11"/>
  <c r="K86" i="11"/>
  <c r="K78" i="11"/>
  <c r="K70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113" i="11"/>
  <c r="K109" i="11"/>
  <c r="K105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8" i="11"/>
  <c r="K112" i="11"/>
  <c r="K108" i="11"/>
  <c r="K104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Q112" i="9"/>
  <c r="I112" i="9"/>
  <c r="S10" i="6"/>
  <c r="AK24" i="3"/>
  <c r="U117" i="11" l="1"/>
  <c r="K66" i="11"/>
  <c r="K82" i="11"/>
  <c r="K98" i="11"/>
  <c r="K114" i="11"/>
  <c r="K59" i="11"/>
  <c r="K39" i="11"/>
  <c r="K47" i="11"/>
  <c r="K111" i="11"/>
  <c r="K35" i="11"/>
  <c r="K99" i="11"/>
  <c r="K74" i="11"/>
  <c r="K90" i="11"/>
  <c r="K106" i="11"/>
  <c r="K27" i="11"/>
  <c r="K117" i="11" s="1"/>
  <c r="K91" i="11"/>
  <c r="K15" i="11"/>
  <c r="K79" i="11"/>
  <c r="K103" i="11"/>
  <c r="K67" i="11"/>
  <c r="K23" i="11"/>
  <c r="K116" i="11"/>
</calcChain>
</file>

<file path=xl/sharedStrings.xml><?xml version="1.0" encoding="utf-8"?>
<sst xmlns="http://schemas.openxmlformats.org/spreadsheetml/2006/main" count="926" uniqueCount="259">
  <si>
    <t>صندوق سرمایه‌گذاری توسعه اندوخته آینده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</si>
  <si>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</si>
  <si>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</si>
  <si>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</si>
  <si>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</si>
  <si>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</si>
  <si>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</si>
  <si>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</si>
  <si>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</si>
  <si>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</si>
  <si>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</si>
  <si>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</si>
  <si>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</si>
  <si>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</si>
  <si>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</si>
  <si>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</si>
  <si>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</si>
  <si>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</si>
  <si>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</si>
  <si>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</si>
  <si>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</si>
  <si>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</si>
  <si>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</si>
  <si>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</si>
  <si>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</si>
  <si>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</si>
  <si>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</si>
  <si>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</si>
  <si>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</si>
  <si>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</si>
  <si>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</si>
  <si>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</si>
  <si>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</si>
  <si>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</si>
  <si>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</si>
  <si>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</si>
  <si>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</si>
  <si>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</si>
  <si>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</si>
  <si>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</si>
  <si>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 0110 صادرات</t>
  </si>
  <si>
    <t>تمام سکه طرح جدید0312 رفاه</t>
  </si>
  <si>
    <t>توسعه‌معادن‌وفلزات‌</t>
  </si>
  <si>
    <t>تولیدی‌مهرام‌</t>
  </si>
  <si>
    <t>ح . معدنی و صنعتی گل گهر</t>
  </si>
  <si>
    <t>ح . واسپاری ملت</t>
  </si>
  <si>
    <t>ح. شرکت کی بی سی</t>
  </si>
  <si>
    <t>حفاری شمال</t>
  </si>
  <si>
    <t>داروسازی‌ ابوریحان‌</t>
  </si>
  <si>
    <t>دوده‌ صنعتی‌ پارس‌</t>
  </si>
  <si>
    <t>ذوب آهن اصفهان</t>
  </si>
  <si>
    <t>سپنتا</t>
  </si>
  <si>
    <t>سخت آژند</t>
  </si>
  <si>
    <t>سرما آفرین‌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</si>
  <si>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</si>
  <si>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</si>
  <si>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</si>
  <si>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</si>
  <si>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</si>
  <si>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</si>
  <si>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</si>
  <si>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</si>
  <si>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</si>
  <si>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</si>
  <si>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</si>
  <si>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</si>
  <si>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</si>
  <si>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</si>
  <si>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</si>
  <si>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</si>
  <si>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</si>
  <si>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صنایع غذایی مینو شرق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</si>
  <si>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</si>
  <si>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</si>
  <si>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</si>
  <si>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</si>
  <si>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</si>
  <si>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</si>
  <si>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</si>
  <si>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</si>
  <si>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</si>
  <si>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</si>
  <si>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</si>
  <si>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</si>
  <si>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</si>
  <si>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</si>
  <si>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</si>
  <si>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</si>
  <si>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</si>
  <si>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</si>
  <si>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</si>
  <si>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</si>
  <si>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</si>
  <si>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</si>
  <si>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</si>
  <si>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</si>
  <si>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</si>
  <si>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</si>
  <si>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</si>
  <si>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کارخانجات‌داروپخش‌</t>
  </si>
  <si>
    <t>کالسیمین‌</t>
  </si>
  <si>
    <t>صندوق سکه طلای مفید</t>
  </si>
  <si>
    <t>بانک‌اقتصادنوین‌</t>
  </si>
  <si>
    <t>ح . سرمایه گذاری صبا تامین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</si>
  <si>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</si>
  <si>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</si>
  <si>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</si>
  <si>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</si>
  <si>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</si>
  <si>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</si>
  <si>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</si>
  <si>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</si>
  <si>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</si>
  <si>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</si>
  <si>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</si>
  <si>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</si>
  <si>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</si>
  <si>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</si>
  <si>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اسنادخزانه-م13بودجه98-010219</t>
  </si>
  <si>
    <t>بله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</si>
  <si>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</si>
  <si>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</si>
  <si>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</si>
  <si>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</si>
  <si>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</si>
  <si>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</si>
  <si>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</si>
  <si>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1401/04/06</t>
  </si>
  <si>
    <t>اسنادخزانه-م17بودجه99-010226</t>
  </si>
  <si>
    <t>1400/01/14</t>
  </si>
  <si>
    <t>1401/02/26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</si>
  <si>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</si>
  <si>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</si>
  <si>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</si>
  <si>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</si>
  <si>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</si>
  <si>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</si>
  <si>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</si>
  <si>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</si>
  <si>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</si>
  <si>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</si>
  <si>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</si>
  <si>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</si>
  <si>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</si>
  <si>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</si>
  <si>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</si>
  <si>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</si>
  <si>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</si>
  <si>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</si>
  <si>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</si>
  <si>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</si>
  <si>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</si>
  <si>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</si>
  <si>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</si>
  <si>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</si>
  <si>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</si>
  <si>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</si>
  <si>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دولت61-ش.خ0309</t>
  </si>
  <si>
    <t>1399/09/26</t>
  </si>
  <si>
    <t>1403/09/26</t>
  </si>
  <si>
    <t>منفعت دولت5-ش.خاص کاردان0108</t>
  </si>
  <si>
    <t>1398/08/18</t>
  </si>
  <si>
    <t>1401/08/18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</si>
  <si>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</si>
  <si>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</si>
  <si>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</si>
  <si>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</si>
  <si>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</si>
  <si>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</si>
  <si>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</si>
  <si>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</si>
  <si>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</si>
  <si>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</si>
  <si>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</si>
  <si>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</si>
  <si>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</si>
  <si>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</si>
  <si>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</si>
  <si>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</si>
  <si>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</si>
  <si>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</si>
  <si>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</si>
  <si>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</si>
  <si>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</si>
  <si>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</si>
  <si>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</si>
  <si>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</si>
  <si>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</si>
  <si>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</si>
  <si>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0009</t>
  </si>
  <si>
    <t>1400/09/12</t>
  </si>
  <si>
    <t>منفعت صبا اروند ملت 14001222</t>
  </si>
  <si>
    <t>1400/12/22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</si>
  <si>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</si>
  <si>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</si>
  <si>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</si>
  <si>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</si>
  <si>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</si>
  <si>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</si>
  <si>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1400/11/25</t>
  </si>
  <si>
    <t>1400/12/23</t>
  </si>
  <si>
    <t>1400/12/24</t>
  </si>
  <si>
    <t>1400/12/21</t>
  </si>
  <si>
    <t>1400/08/06</t>
  </si>
  <si>
    <t>1400/10/29</t>
  </si>
  <si>
    <t>1400/10/06</t>
  </si>
  <si>
    <t>1400/12/18</t>
  </si>
  <si>
    <t>1401/01/30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</si>
  <si>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</si>
  <si>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</si>
  <si>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</si>
  <si>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</si>
  <si>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</si>
  <si>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ریل پرداز نو آفرین</t>
  </si>
  <si>
    <t>صنایع چوب خزر کاسپین</t>
  </si>
  <si>
    <t>س. و خدمات مدیریت صند. ب کشوری</t>
  </si>
  <si>
    <t>تمام سکه طرح جدید0012صادرات</t>
  </si>
  <si>
    <t>تمام سکه طرح جدید0012رفاه</t>
  </si>
  <si>
    <t>تمام سکه طرح جدید0111آینده</t>
  </si>
  <si>
    <t>تمام سکه طرح جدید0112سامان</t>
  </si>
  <si>
    <t>ح . غلتک سازان سپاهان</t>
  </si>
  <si>
    <t>ح . فجر انرژی خلیج فارس</t>
  </si>
  <si>
    <t>واسپاری ملت</t>
  </si>
  <si>
    <t>ح . بیمه اتکایی امین</t>
  </si>
  <si>
    <t>ح.گروه مدیریت سرمایه گذار امید</t>
  </si>
  <si>
    <t>ح.سرمایه گذاری صندوق بازنشستگی</t>
  </si>
  <si>
    <t>ح . صنایع‌خاک‌چینی‌ایران‌</t>
  </si>
  <si>
    <t>ح . تامین سرمایه لوتوس پارسیان</t>
  </si>
  <si>
    <t>سپید ماکیان</t>
  </si>
  <si>
    <t>ح . دوده‌ صنعتی‌ پارس‌</t>
  </si>
  <si>
    <t>مدیریت صنعت شوینده ت.ص.بهشهر</t>
  </si>
  <si>
    <t>آریان کیمیا تک</t>
  </si>
  <si>
    <t>اسنادخزانه-م12بودجه98-001111</t>
  </si>
  <si>
    <t>اسنادخزانه-م10بودجه98-001006</t>
  </si>
  <si>
    <t>اسنادخزانه-م23بودجه97-000824</t>
  </si>
  <si>
    <t>اسنادخزانه-م9بودجه98-000923</t>
  </si>
  <si>
    <t>اسنادخزانه-م11بودجه98-001013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</si>
  <si>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</si>
  <si>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</si>
  <si>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</si>
  <si>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</si>
  <si>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</si>
  <si>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</si>
  <si>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</si>
  <si>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</si>
  <si>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</si>
  <si>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</si>
  <si>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</si>
  <si>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</si>
  <si>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</si>
  <si>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</si>
  <si>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</si>
  <si>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</si>
  <si>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</si>
  <si>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1401/01/01</t>
  </si>
  <si>
    <t>-</t>
  </si>
  <si>
    <t>سایر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</si>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</sst>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0" xfId="0" applyNumberFormat="1" applyFont="1"/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AB378E2-9D54-454B-B34E-2F3BF92EFF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06F9-50A6-4493-B4BF-9576C7E05546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123825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5"/>
  <sheetViews>
    <sheetView rightToLeft="1" topLeftCell="A4" workbookViewId="0">
      <selection activeCell="I76" sqref="I76"/>
    </sheetView>
  </sheetViews>
  <sheetFormatPr defaultRowHeight="24"/>
  <cols>
    <col min="1" max="1" width="34.42578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17" t="s">
        <v>181</v>
      </c>
      <c r="D6" s="17" t="s">
        <v>181</v>
      </c>
      <c r="E6" s="17" t="s">
        <v>181</v>
      </c>
      <c r="F6" s="17" t="s">
        <v>181</v>
      </c>
      <c r="G6" s="17" t="s">
        <v>181</v>
      </c>
      <c r="H6" s="17" t="s">
        <v>181</v>
      </c>
      <c r="I6" s="17" t="s">
        <v>181</v>
      </c>
      <c r="K6" s="17" t="s">
        <v>182</v>
      </c>
      <c r="L6" s="17" t="s">
        <v>182</v>
      </c>
      <c r="M6" s="17" t="s">
        <v>182</v>
      </c>
      <c r="N6" s="17" t="s">
        <v>182</v>
      </c>
      <c r="O6" s="17" t="s">
        <v>182</v>
      </c>
      <c r="P6" s="17" t="s">
        <v>182</v>
      </c>
      <c r="Q6" s="17" t="s">
        <v>182</v>
      </c>
    </row>
    <row r="7" spans="1:17" ht="24.75">
      <c r="A7" s="17" t="s">
        <v>3</v>
      </c>
      <c r="C7" s="17" t="s">
        <v>7</v>
      </c>
      <c r="E7" s="17" t="s">
        <v>209</v>
      </c>
      <c r="G7" s="17" t="s">
        <v>210</v>
      </c>
      <c r="I7" s="17" t="s">
        <v>212</v>
      </c>
      <c r="K7" s="17" t="s">
        <v>7</v>
      </c>
      <c r="M7" s="17" t="s">
        <v>209</v>
      </c>
      <c r="O7" s="17" t="s">
        <v>210</v>
      </c>
      <c r="Q7" s="17" t="s">
        <v>212</v>
      </c>
    </row>
    <row r="8" spans="1:17">
      <c r="A8" s="1" t="s">
        <v>62</v>
      </c>
      <c r="C8" s="6">
        <v>10975</v>
      </c>
      <c r="D8" s="6"/>
      <c r="E8" s="6">
        <v>120333980</v>
      </c>
      <c r="F8" s="6"/>
      <c r="G8" s="6">
        <v>108909123</v>
      </c>
      <c r="H8" s="6"/>
      <c r="I8" s="6">
        <f>E8-G8</f>
        <v>11424857</v>
      </c>
      <c r="J8" s="6"/>
      <c r="K8" s="6">
        <v>10975</v>
      </c>
      <c r="L8" s="6"/>
      <c r="M8" s="6">
        <v>120333980</v>
      </c>
      <c r="N8" s="6"/>
      <c r="O8" s="6">
        <v>108909123</v>
      </c>
      <c r="P8" s="6"/>
      <c r="Q8" s="6">
        <f>M8-O8</f>
        <v>11424857</v>
      </c>
    </row>
    <row r="9" spans="1:17">
      <c r="A9" s="1" t="s">
        <v>46</v>
      </c>
      <c r="C9" s="6">
        <v>1724137</v>
      </c>
      <c r="D9" s="6"/>
      <c r="E9" s="6">
        <v>29918949361</v>
      </c>
      <c r="F9" s="6"/>
      <c r="G9" s="6">
        <v>29918949361</v>
      </c>
      <c r="H9" s="6"/>
      <c r="I9" s="6">
        <f t="shared" ref="I9:I68" si="0">E9-G9</f>
        <v>0</v>
      </c>
      <c r="J9" s="6"/>
      <c r="K9" s="6">
        <v>1724137</v>
      </c>
      <c r="L9" s="6"/>
      <c r="M9" s="6">
        <v>29918949361</v>
      </c>
      <c r="N9" s="6"/>
      <c r="O9" s="6">
        <v>29918949361</v>
      </c>
      <c r="P9" s="6"/>
      <c r="Q9" s="6">
        <f t="shared" ref="Q9:Q68" si="1">M9-O9</f>
        <v>0</v>
      </c>
    </row>
    <row r="10" spans="1:17">
      <c r="A10" s="1" t="s">
        <v>57</v>
      </c>
      <c r="C10" s="6">
        <v>576851</v>
      </c>
      <c r="D10" s="6"/>
      <c r="E10" s="6">
        <v>2520175442</v>
      </c>
      <c r="F10" s="6"/>
      <c r="G10" s="6">
        <v>2917898595</v>
      </c>
      <c r="H10" s="6"/>
      <c r="I10" s="6">
        <f t="shared" si="0"/>
        <v>-397723153</v>
      </c>
      <c r="J10" s="6"/>
      <c r="K10" s="6">
        <v>1449921</v>
      </c>
      <c r="L10" s="6"/>
      <c r="M10" s="6">
        <v>5947725510</v>
      </c>
      <c r="N10" s="6"/>
      <c r="O10" s="6">
        <v>7334168530</v>
      </c>
      <c r="P10" s="6"/>
      <c r="Q10" s="6">
        <f t="shared" si="1"/>
        <v>-1386443020</v>
      </c>
    </row>
    <row r="11" spans="1:17">
      <c r="A11" s="1" t="s">
        <v>90</v>
      </c>
      <c r="C11" s="6">
        <v>100000</v>
      </c>
      <c r="D11" s="6"/>
      <c r="E11" s="6">
        <v>2374785470</v>
      </c>
      <c r="F11" s="6"/>
      <c r="G11" s="6">
        <v>2386893625</v>
      </c>
      <c r="H11" s="6"/>
      <c r="I11" s="6">
        <f t="shared" si="0"/>
        <v>-12108155</v>
      </c>
      <c r="J11" s="6"/>
      <c r="K11" s="6">
        <v>1602080</v>
      </c>
      <c r="L11" s="6"/>
      <c r="M11" s="6">
        <v>32142120546</v>
      </c>
      <c r="N11" s="6"/>
      <c r="O11" s="6">
        <v>38207091288</v>
      </c>
      <c r="P11" s="6"/>
      <c r="Q11" s="6">
        <f t="shared" si="1"/>
        <v>-6064970742</v>
      </c>
    </row>
    <row r="12" spans="1:17">
      <c r="A12" s="1" t="s">
        <v>74</v>
      </c>
      <c r="C12" s="6">
        <v>500000</v>
      </c>
      <c r="D12" s="6"/>
      <c r="E12" s="6">
        <v>3570325259</v>
      </c>
      <c r="F12" s="6"/>
      <c r="G12" s="6">
        <v>3598565492</v>
      </c>
      <c r="H12" s="6"/>
      <c r="I12" s="6">
        <f t="shared" si="0"/>
        <v>-28240233</v>
      </c>
      <c r="J12" s="6"/>
      <c r="K12" s="6">
        <v>1600000</v>
      </c>
      <c r="L12" s="6"/>
      <c r="M12" s="6">
        <v>14889063628</v>
      </c>
      <c r="N12" s="6"/>
      <c r="O12" s="6">
        <v>16967774024</v>
      </c>
      <c r="P12" s="6"/>
      <c r="Q12" s="6">
        <f t="shared" si="1"/>
        <v>-2078710396</v>
      </c>
    </row>
    <row r="13" spans="1:17">
      <c r="A13" s="1" t="s">
        <v>213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1394767</v>
      </c>
      <c r="L13" s="6"/>
      <c r="M13" s="6">
        <v>6414276177</v>
      </c>
      <c r="N13" s="6"/>
      <c r="O13" s="6">
        <v>6148994483</v>
      </c>
      <c r="P13" s="6"/>
      <c r="Q13" s="6">
        <f t="shared" si="1"/>
        <v>265281694</v>
      </c>
    </row>
    <row r="14" spans="1:17">
      <c r="A14" s="1" t="s">
        <v>93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533000</v>
      </c>
      <c r="L14" s="6"/>
      <c r="M14" s="6">
        <v>14706004896</v>
      </c>
      <c r="N14" s="6"/>
      <c r="O14" s="6">
        <v>14814009034</v>
      </c>
      <c r="P14" s="6"/>
      <c r="Q14" s="6">
        <f t="shared" si="1"/>
        <v>-108004138</v>
      </c>
    </row>
    <row r="15" spans="1:17">
      <c r="A15" s="1" t="s">
        <v>42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2146714</v>
      </c>
      <c r="L15" s="6"/>
      <c r="M15" s="6">
        <v>20235486897</v>
      </c>
      <c r="N15" s="6"/>
      <c r="O15" s="6">
        <v>22796559329</v>
      </c>
      <c r="P15" s="6"/>
      <c r="Q15" s="6">
        <f t="shared" si="1"/>
        <v>-2561072432</v>
      </c>
    </row>
    <row r="16" spans="1:17">
      <c r="A16" s="1" t="s">
        <v>214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1700000</v>
      </c>
      <c r="L16" s="6"/>
      <c r="M16" s="6">
        <v>61606564087</v>
      </c>
      <c r="N16" s="6"/>
      <c r="O16" s="6">
        <v>52352637300</v>
      </c>
      <c r="P16" s="6"/>
      <c r="Q16" s="6">
        <f t="shared" si="1"/>
        <v>9253926787</v>
      </c>
    </row>
    <row r="17" spans="1:17">
      <c r="A17" s="1" t="s">
        <v>72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200000</v>
      </c>
      <c r="L17" s="6"/>
      <c r="M17" s="6">
        <v>3723711310</v>
      </c>
      <c r="N17" s="6"/>
      <c r="O17" s="6">
        <v>3769238789</v>
      </c>
      <c r="P17" s="6"/>
      <c r="Q17" s="6">
        <f t="shared" si="1"/>
        <v>-45527479</v>
      </c>
    </row>
    <row r="18" spans="1:17">
      <c r="A18" s="1" t="s">
        <v>215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241824</v>
      </c>
      <c r="L18" s="6"/>
      <c r="M18" s="6">
        <v>2187430301</v>
      </c>
      <c r="N18" s="6"/>
      <c r="O18" s="6">
        <v>2194717832</v>
      </c>
      <c r="P18" s="6"/>
      <c r="Q18" s="6">
        <f t="shared" si="1"/>
        <v>-7287531</v>
      </c>
    </row>
    <row r="19" spans="1:17">
      <c r="A19" s="1" t="s">
        <v>216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102200</v>
      </c>
      <c r="L19" s="6"/>
      <c r="M19" s="6">
        <v>125603800000</v>
      </c>
      <c r="N19" s="6"/>
      <c r="O19" s="6">
        <v>117631218240</v>
      </c>
      <c r="P19" s="6"/>
      <c r="Q19" s="6">
        <f t="shared" si="1"/>
        <v>7972581760</v>
      </c>
    </row>
    <row r="20" spans="1:17">
      <c r="A20" s="1" t="s">
        <v>217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77500</v>
      </c>
      <c r="L20" s="6"/>
      <c r="M20" s="6">
        <v>92225000000</v>
      </c>
      <c r="N20" s="6"/>
      <c r="O20" s="6">
        <v>98169443794</v>
      </c>
      <c r="P20" s="6"/>
      <c r="Q20" s="6">
        <f t="shared" si="1"/>
        <v>-5944443794</v>
      </c>
    </row>
    <row r="21" spans="1:17">
      <c r="A21" s="1" t="s">
        <v>218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1400</v>
      </c>
      <c r="L21" s="6"/>
      <c r="M21" s="6">
        <v>1632486943</v>
      </c>
      <c r="N21" s="6"/>
      <c r="O21" s="6">
        <v>1774074221</v>
      </c>
      <c r="P21" s="6"/>
      <c r="Q21" s="6">
        <f t="shared" si="1"/>
        <v>-141587278</v>
      </c>
    </row>
    <row r="22" spans="1:17">
      <c r="A22" s="1" t="s">
        <v>219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3100</v>
      </c>
      <c r="L22" s="6"/>
      <c r="M22" s="6">
        <v>3602884761</v>
      </c>
      <c r="N22" s="6"/>
      <c r="O22" s="6">
        <v>3582219721</v>
      </c>
      <c r="P22" s="6"/>
      <c r="Q22" s="6">
        <f t="shared" si="1"/>
        <v>20665040</v>
      </c>
    </row>
    <row r="23" spans="1:17">
      <c r="A23" s="1" t="s">
        <v>85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500000</v>
      </c>
      <c r="L23" s="6"/>
      <c r="M23" s="6">
        <v>5068388255</v>
      </c>
      <c r="N23" s="6"/>
      <c r="O23" s="6">
        <v>5204112307</v>
      </c>
      <c r="P23" s="6"/>
      <c r="Q23" s="6">
        <f t="shared" si="1"/>
        <v>-135724052</v>
      </c>
    </row>
    <row r="24" spans="1:17">
      <c r="A24" s="1" t="s">
        <v>220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2531823</v>
      </c>
      <c r="L24" s="6"/>
      <c r="M24" s="6">
        <v>14365563702</v>
      </c>
      <c r="N24" s="6"/>
      <c r="O24" s="6">
        <v>14365563702</v>
      </c>
      <c r="P24" s="6"/>
      <c r="Q24" s="6">
        <f t="shared" si="1"/>
        <v>0</v>
      </c>
    </row>
    <row r="25" spans="1:17">
      <c r="A25" s="1" t="s">
        <v>81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90669</v>
      </c>
      <c r="L25" s="6"/>
      <c r="M25" s="6">
        <v>657044271</v>
      </c>
      <c r="N25" s="6"/>
      <c r="O25" s="6">
        <v>692194688</v>
      </c>
      <c r="P25" s="6"/>
      <c r="Q25" s="6">
        <f t="shared" si="1"/>
        <v>-35150417</v>
      </c>
    </row>
    <row r="26" spans="1:17">
      <c r="A26" s="1" t="s">
        <v>94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6900000</v>
      </c>
      <c r="L26" s="6"/>
      <c r="M26" s="6">
        <v>47816863885</v>
      </c>
      <c r="N26" s="6"/>
      <c r="O26" s="6">
        <v>47564013772</v>
      </c>
      <c r="P26" s="6"/>
      <c r="Q26" s="6">
        <f t="shared" si="1"/>
        <v>252850113</v>
      </c>
    </row>
    <row r="27" spans="1:17">
      <c r="A27" s="1" t="s">
        <v>77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900793</v>
      </c>
      <c r="L27" s="6"/>
      <c r="M27" s="6">
        <v>4341564046</v>
      </c>
      <c r="N27" s="6"/>
      <c r="O27" s="6">
        <v>5260402476</v>
      </c>
      <c r="P27" s="6"/>
      <c r="Q27" s="6">
        <f t="shared" si="1"/>
        <v>-918838430</v>
      </c>
    </row>
    <row r="28" spans="1:17">
      <c r="A28" s="1" t="s">
        <v>84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3601932</v>
      </c>
      <c r="L28" s="6"/>
      <c r="M28" s="6">
        <v>79824540969</v>
      </c>
      <c r="N28" s="6"/>
      <c r="O28" s="6">
        <v>91795496489</v>
      </c>
      <c r="P28" s="6"/>
      <c r="Q28" s="6">
        <f t="shared" si="1"/>
        <v>-11970955520</v>
      </c>
    </row>
    <row r="29" spans="1:17">
      <c r="A29" s="1" t="s">
        <v>96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100000</v>
      </c>
      <c r="L29" s="6"/>
      <c r="M29" s="6">
        <v>1489086928</v>
      </c>
      <c r="N29" s="6"/>
      <c r="O29" s="6">
        <v>1932568532</v>
      </c>
      <c r="P29" s="6"/>
      <c r="Q29" s="6">
        <f t="shared" si="1"/>
        <v>-443481604</v>
      </c>
    </row>
    <row r="30" spans="1:17">
      <c r="A30" s="1" t="s">
        <v>23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30933</v>
      </c>
      <c r="L30" s="6"/>
      <c r="M30" s="6">
        <v>3136215356</v>
      </c>
      <c r="N30" s="6"/>
      <c r="O30" s="6">
        <v>4021839465</v>
      </c>
      <c r="P30" s="6"/>
      <c r="Q30" s="6">
        <f t="shared" si="1"/>
        <v>-885624109</v>
      </c>
    </row>
    <row r="31" spans="1:17">
      <c r="A31" s="1" t="s">
        <v>221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15580119</v>
      </c>
      <c r="L31" s="6"/>
      <c r="M31" s="6">
        <v>129791353852</v>
      </c>
      <c r="N31" s="6"/>
      <c r="O31" s="6">
        <v>129791353852</v>
      </c>
      <c r="P31" s="6"/>
      <c r="Q31" s="6">
        <f t="shared" si="1"/>
        <v>0</v>
      </c>
    </row>
    <row r="32" spans="1:17">
      <c r="A32" s="1" t="s">
        <v>78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5193373</v>
      </c>
      <c r="L32" s="6"/>
      <c r="M32" s="6">
        <v>57381813238</v>
      </c>
      <c r="N32" s="6"/>
      <c r="O32" s="6">
        <v>89053288961</v>
      </c>
      <c r="P32" s="6"/>
      <c r="Q32" s="6">
        <f t="shared" si="1"/>
        <v>-31671475723</v>
      </c>
    </row>
    <row r="33" spans="1:17">
      <c r="A33" s="1" t="s">
        <v>222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5985523</v>
      </c>
      <c r="L33" s="6"/>
      <c r="M33" s="6">
        <v>24640807830</v>
      </c>
      <c r="N33" s="6"/>
      <c r="O33" s="6">
        <v>27465433447</v>
      </c>
      <c r="P33" s="6"/>
      <c r="Q33" s="6">
        <f t="shared" si="1"/>
        <v>-2824625617</v>
      </c>
    </row>
    <row r="34" spans="1:17">
      <c r="A34" s="1" t="s">
        <v>223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3666666</v>
      </c>
      <c r="L34" s="6"/>
      <c r="M34" s="6">
        <v>11403331260</v>
      </c>
      <c r="N34" s="6"/>
      <c r="O34" s="6">
        <v>7530258730</v>
      </c>
      <c r="P34" s="6"/>
      <c r="Q34" s="6">
        <f t="shared" si="1"/>
        <v>3873072530</v>
      </c>
    </row>
    <row r="35" spans="1:17">
      <c r="A35" s="1" t="s">
        <v>18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684260</v>
      </c>
      <c r="L35" s="6"/>
      <c r="M35" s="6">
        <v>3101213040</v>
      </c>
      <c r="N35" s="6"/>
      <c r="O35" s="6">
        <v>2533981182</v>
      </c>
      <c r="P35" s="6"/>
      <c r="Q35" s="6">
        <f t="shared" si="1"/>
        <v>567231858</v>
      </c>
    </row>
    <row r="36" spans="1:17">
      <c r="A36" s="1" t="s">
        <v>47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400000</v>
      </c>
      <c r="L36" s="6"/>
      <c r="M36" s="6">
        <v>1442167753</v>
      </c>
      <c r="N36" s="6"/>
      <c r="O36" s="6">
        <v>2118080524</v>
      </c>
      <c r="P36" s="6"/>
      <c r="Q36" s="6">
        <f t="shared" si="1"/>
        <v>-675912771</v>
      </c>
    </row>
    <row r="37" spans="1:17">
      <c r="A37" s="1" t="s">
        <v>87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14381543</v>
      </c>
      <c r="L37" s="6"/>
      <c r="M37" s="6">
        <v>198119491149</v>
      </c>
      <c r="N37" s="6"/>
      <c r="O37" s="6">
        <v>183467264427</v>
      </c>
      <c r="P37" s="6"/>
      <c r="Q37" s="6">
        <f t="shared" si="1"/>
        <v>14652226722</v>
      </c>
    </row>
    <row r="38" spans="1:17">
      <c r="A38" s="1" t="s">
        <v>59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8700000</v>
      </c>
      <c r="L38" s="6"/>
      <c r="M38" s="6">
        <v>101328105361</v>
      </c>
      <c r="N38" s="6"/>
      <c r="O38" s="6">
        <v>162400986000</v>
      </c>
      <c r="P38" s="6"/>
      <c r="Q38" s="6">
        <f t="shared" si="1"/>
        <v>-61072880639</v>
      </c>
    </row>
    <row r="39" spans="1:17">
      <c r="A39" s="1" t="s">
        <v>224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8300000</v>
      </c>
      <c r="L39" s="6"/>
      <c r="M39" s="6">
        <v>92929458117</v>
      </c>
      <c r="N39" s="6"/>
      <c r="O39" s="6">
        <v>92929458117</v>
      </c>
      <c r="P39" s="6"/>
      <c r="Q39" s="6">
        <f t="shared" si="1"/>
        <v>0</v>
      </c>
    </row>
    <row r="40" spans="1:17">
      <c r="A40" s="1" t="s">
        <v>225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13188080</v>
      </c>
      <c r="L40" s="6"/>
      <c r="M40" s="6">
        <v>97163299557</v>
      </c>
      <c r="N40" s="6"/>
      <c r="O40" s="6">
        <v>97163299557</v>
      </c>
      <c r="P40" s="6"/>
      <c r="Q40" s="6">
        <f t="shared" si="1"/>
        <v>0</v>
      </c>
    </row>
    <row r="41" spans="1:17">
      <c r="A41" s="1" t="s">
        <v>60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439136</v>
      </c>
      <c r="L41" s="6"/>
      <c r="M41" s="6">
        <v>6424413212</v>
      </c>
      <c r="N41" s="6"/>
      <c r="O41" s="6">
        <v>6985464890</v>
      </c>
      <c r="P41" s="6"/>
      <c r="Q41" s="6">
        <f t="shared" si="1"/>
        <v>-561051678</v>
      </c>
    </row>
    <row r="42" spans="1:17">
      <c r="A42" s="1" t="s">
        <v>226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11130</v>
      </c>
      <c r="L42" s="6"/>
      <c r="M42" s="6">
        <v>105769710</v>
      </c>
      <c r="N42" s="6"/>
      <c r="O42" s="6">
        <v>105217963</v>
      </c>
      <c r="P42" s="6"/>
      <c r="Q42" s="6">
        <f t="shared" si="1"/>
        <v>551747</v>
      </c>
    </row>
    <row r="43" spans="1:17">
      <c r="A43" s="1" t="s">
        <v>79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100000</v>
      </c>
      <c r="L43" s="6"/>
      <c r="M43" s="6">
        <v>1430437964</v>
      </c>
      <c r="N43" s="6"/>
      <c r="O43" s="6">
        <v>1315624683</v>
      </c>
      <c r="P43" s="6"/>
      <c r="Q43" s="6">
        <f t="shared" si="1"/>
        <v>114813281</v>
      </c>
    </row>
    <row r="44" spans="1:17">
      <c r="A44" s="1" t="s">
        <v>38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2007500</v>
      </c>
      <c r="L44" s="6"/>
      <c r="M44" s="6">
        <v>7704377261</v>
      </c>
      <c r="N44" s="6"/>
      <c r="O44" s="6">
        <v>8545965803</v>
      </c>
      <c r="P44" s="6"/>
      <c r="Q44" s="6">
        <f t="shared" si="1"/>
        <v>-841588542</v>
      </c>
    </row>
    <row r="45" spans="1:17">
      <c r="A45" s="1" t="s">
        <v>227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2399999</v>
      </c>
      <c r="L45" s="6"/>
      <c r="M45" s="6">
        <v>1802399249</v>
      </c>
      <c r="N45" s="6"/>
      <c r="O45" s="6">
        <v>9948448254</v>
      </c>
      <c r="P45" s="6"/>
      <c r="Q45" s="6">
        <f t="shared" si="1"/>
        <v>-8146049005</v>
      </c>
    </row>
    <row r="46" spans="1:17">
      <c r="A46" s="1" t="s">
        <v>37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615726</v>
      </c>
      <c r="L46" s="6"/>
      <c r="M46" s="6">
        <v>3509545342</v>
      </c>
      <c r="N46" s="6"/>
      <c r="O46" s="6">
        <v>2509818737</v>
      </c>
      <c r="P46" s="6"/>
      <c r="Q46" s="6">
        <f t="shared" si="1"/>
        <v>999726605</v>
      </c>
    </row>
    <row r="47" spans="1:17">
      <c r="A47" s="1" t="s">
        <v>228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635792</v>
      </c>
      <c r="L47" s="6"/>
      <c r="M47" s="6">
        <v>34623529424</v>
      </c>
      <c r="N47" s="6"/>
      <c r="O47" s="6">
        <v>35986736082</v>
      </c>
      <c r="P47" s="6"/>
      <c r="Q47" s="6">
        <f t="shared" si="1"/>
        <v>-1363206658</v>
      </c>
    </row>
    <row r="48" spans="1:17">
      <c r="A48" s="1" t="s">
        <v>80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200000</v>
      </c>
      <c r="L48" s="6"/>
      <c r="M48" s="6">
        <v>5586561005</v>
      </c>
      <c r="N48" s="6"/>
      <c r="O48" s="6">
        <v>6237838287</v>
      </c>
      <c r="P48" s="6"/>
      <c r="Q48" s="6">
        <f t="shared" si="1"/>
        <v>-651277282</v>
      </c>
    </row>
    <row r="49" spans="1:17">
      <c r="A49" s="1" t="s">
        <v>29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796980</v>
      </c>
      <c r="L49" s="6"/>
      <c r="M49" s="6">
        <v>148553892125</v>
      </c>
      <c r="N49" s="6"/>
      <c r="O49" s="6">
        <v>249666665788</v>
      </c>
      <c r="P49" s="6"/>
      <c r="Q49" s="6">
        <f t="shared" si="1"/>
        <v>-101112773663</v>
      </c>
    </row>
    <row r="50" spans="1:17">
      <c r="A50" s="1" t="s">
        <v>31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250000</v>
      </c>
      <c r="L50" s="6"/>
      <c r="M50" s="6">
        <v>22718505315</v>
      </c>
      <c r="N50" s="6"/>
      <c r="O50" s="6">
        <v>27289157520</v>
      </c>
      <c r="P50" s="6"/>
      <c r="Q50" s="6">
        <f t="shared" si="1"/>
        <v>-4570652205</v>
      </c>
    </row>
    <row r="51" spans="1:17">
      <c r="A51" s="1" t="s">
        <v>229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4294801</v>
      </c>
      <c r="L51" s="6"/>
      <c r="M51" s="6">
        <v>32334477030</v>
      </c>
      <c r="N51" s="6"/>
      <c r="O51" s="6">
        <v>32334477030</v>
      </c>
      <c r="P51" s="6"/>
      <c r="Q51" s="6">
        <f t="shared" si="1"/>
        <v>0</v>
      </c>
    </row>
    <row r="52" spans="1:17">
      <c r="A52" s="1" t="s">
        <v>49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257784</v>
      </c>
      <c r="L52" s="6"/>
      <c r="M52" s="6">
        <v>3180543576</v>
      </c>
      <c r="N52" s="6"/>
      <c r="O52" s="6">
        <v>2953987715</v>
      </c>
      <c r="P52" s="6"/>
      <c r="Q52" s="6">
        <f t="shared" si="1"/>
        <v>226555861</v>
      </c>
    </row>
    <row r="53" spans="1:17">
      <c r="A53" s="1" t="s">
        <v>230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218674</v>
      </c>
      <c r="L53" s="6"/>
      <c r="M53" s="6">
        <v>3120927871</v>
      </c>
      <c r="N53" s="6"/>
      <c r="O53" s="6">
        <v>4495271358</v>
      </c>
      <c r="P53" s="6"/>
      <c r="Q53" s="6">
        <f t="shared" si="1"/>
        <v>-1374343487</v>
      </c>
    </row>
    <row r="54" spans="1:17">
      <c r="A54" s="1" t="s">
        <v>25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391297</v>
      </c>
      <c r="L54" s="6"/>
      <c r="M54" s="6">
        <v>25676783423</v>
      </c>
      <c r="N54" s="6"/>
      <c r="O54" s="6">
        <v>28834647741</v>
      </c>
      <c r="P54" s="6"/>
      <c r="Q54" s="6">
        <f t="shared" si="1"/>
        <v>-3157864318</v>
      </c>
    </row>
    <row r="55" spans="1:17">
      <c r="A55" s="1" t="s">
        <v>27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21994</v>
      </c>
      <c r="L55" s="6"/>
      <c r="M55" s="6">
        <v>3563750531</v>
      </c>
      <c r="N55" s="6"/>
      <c r="O55" s="6">
        <v>4130602197</v>
      </c>
      <c r="P55" s="6"/>
      <c r="Q55" s="6">
        <f t="shared" si="1"/>
        <v>-566851666</v>
      </c>
    </row>
    <row r="56" spans="1:17">
      <c r="A56" s="1" t="s">
        <v>36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50000</v>
      </c>
      <c r="L56" s="6"/>
      <c r="M56" s="6">
        <v>5187588010</v>
      </c>
      <c r="N56" s="6"/>
      <c r="O56" s="6">
        <v>5465435954</v>
      </c>
      <c r="P56" s="6"/>
      <c r="Q56" s="6">
        <f t="shared" si="1"/>
        <v>-277847944</v>
      </c>
    </row>
    <row r="57" spans="1:17">
      <c r="A57" s="1" t="s">
        <v>32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354853</v>
      </c>
      <c r="L57" s="6"/>
      <c r="M57" s="6">
        <v>15551425018</v>
      </c>
      <c r="N57" s="6"/>
      <c r="O57" s="6">
        <v>18603614987</v>
      </c>
      <c r="P57" s="6"/>
      <c r="Q57" s="6">
        <f t="shared" si="1"/>
        <v>-3052189969</v>
      </c>
    </row>
    <row r="58" spans="1:17">
      <c r="A58" s="1" t="s">
        <v>231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2550528</v>
      </c>
      <c r="L58" s="6"/>
      <c r="M58" s="6">
        <v>58399221912</v>
      </c>
      <c r="N58" s="6"/>
      <c r="O58" s="6">
        <v>70686774280</v>
      </c>
      <c r="P58" s="6"/>
      <c r="Q58" s="6">
        <f t="shared" si="1"/>
        <v>-12287552368</v>
      </c>
    </row>
    <row r="59" spans="1:17">
      <c r="A59" s="1" t="s">
        <v>26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10000</v>
      </c>
      <c r="L59" s="6"/>
      <c r="M59" s="6">
        <v>1629264178</v>
      </c>
      <c r="N59" s="6"/>
      <c r="O59" s="6">
        <v>2021798274</v>
      </c>
      <c r="P59" s="6"/>
      <c r="Q59" s="6">
        <f t="shared" si="1"/>
        <v>-392534096</v>
      </c>
    </row>
    <row r="60" spans="1:17">
      <c r="A60" s="1" t="s">
        <v>143</v>
      </c>
      <c r="C60" s="6">
        <v>238524</v>
      </c>
      <c r="D60" s="6"/>
      <c r="E60" s="6">
        <v>199981238763</v>
      </c>
      <c r="F60" s="6"/>
      <c r="G60" s="6">
        <v>184763372110</v>
      </c>
      <c r="H60" s="6"/>
      <c r="I60" s="6">
        <f t="shared" si="0"/>
        <v>15217866653</v>
      </c>
      <c r="J60" s="6"/>
      <c r="K60" s="6">
        <v>238710</v>
      </c>
      <c r="L60" s="6"/>
      <c r="M60" s="6">
        <v>200133900054</v>
      </c>
      <c r="N60" s="6"/>
      <c r="O60" s="6">
        <v>184907449801</v>
      </c>
      <c r="P60" s="6"/>
      <c r="Q60" s="6">
        <f t="shared" si="1"/>
        <v>15226450253</v>
      </c>
    </row>
    <row r="61" spans="1:17">
      <c r="A61" s="1" t="s">
        <v>157</v>
      </c>
      <c r="C61" s="6">
        <v>100000</v>
      </c>
      <c r="D61" s="6"/>
      <c r="E61" s="6">
        <v>99984375000</v>
      </c>
      <c r="F61" s="6"/>
      <c r="G61" s="6">
        <v>100007625000</v>
      </c>
      <c r="H61" s="6"/>
      <c r="I61" s="6">
        <f t="shared" si="0"/>
        <v>-23250000</v>
      </c>
      <c r="J61" s="6"/>
      <c r="K61" s="6">
        <v>250000</v>
      </c>
      <c r="L61" s="6"/>
      <c r="M61" s="6">
        <v>249967187500</v>
      </c>
      <c r="N61" s="6"/>
      <c r="O61" s="6">
        <v>250019062500</v>
      </c>
      <c r="P61" s="6"/>
      <c r="Q61" s="6">
        <f t="shared" si="1"/>
        <v>-51875000</v>
      </c>
    </row>
    <row r="62" spans="1:17">
      <c r="A62" s="1" t="s">
        <v>232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482778</v>
      </c>
      <c r="L62" s="6"/>
      <c r="M62" s="6">
        <v>482778000000</v>
      </c>
      <c r="N62" s="6"/>
      <c r="O62" s="6">
        <v>455292501216</v>
      </c>
      <c r="P62" s="6"/>
      <c r="Q62" s="6">
        <f t="shared" si="1"/>
        <v>27485498784</v>
      </c>
    </row>
    <row r="63" spans="1:17">
      <c r="A63" s="1" t="s">
        <v>233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31029</v>
      </c>
      <c r="L63" s="6"/>
      <c r="M63" s="6">
        <v>31029000000</v>
      </c>
      <c r="N63" s="6"/>
      <c r="O63" s="6">
        <v>29860274781</v>
      </c>
      <c r="P63" s="6"/>
      <c r="Q63" s="6">
        <f t="shared" si="1"/>
        <v>1168725219</v>
      </c>
    </row>
    <row r="64" spans="1:17">
      <c r="A64" s="1" t="s">
        <v>191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405000</v>
      </c>
      <c r="L64" s="6"/>
      <c r="M64" s="6">
        <v>405000000000</v>
      </c>
      <c r="N64" s="6"/>
      <c r="O64" s="6">
        <v>403248279888</v>
      </c>
      <c r="P64" s="6"/>
      <c r="Q64" s="6">
        <f t="shared" si="1"/>
        <v>1751720112</v>
      </c>
    </row>
    <row r="65" spans="1:17">
      <c r="A65" s="1" t="s">
        <v>234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5000</v>
      </c>
      <c r="L65" s="6"/>
      <c r="M65" s="6">
        <v>5000000000</v>
      </c>
      <c r="N65" s="6"/>
      <c r="O65" s="6">
        <v>4926201964</v>
      </c>
      <c r="P65" s="6"/>
      <c r="Q65" s="6">
        <f t="shared" si="1"/>
        <v>73798036</v>
      </c>
    </row>
    <row r="66" spans="1:17">
      <c r="A66" s="1" t="s">
        <v>235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56965</v>
      </c>
      <c r="L66" s="6"/>
      <c r="M66" s="6">
        <v>56965000000</v>
      </c>
      <c r="N66" s="6"/>
      <c r="O66" s="6">
        <v>55075170815</v>
      </c>
      <c r="P66" s="6"/>
      <c r="Q66" s="6">
        <f t="shared" si="1"/>
        <v>1889829185</v>
      </c>
    </row>
    <row r="67" spans="1:17">
      <c r="A67" s="1" t="s">
        <v>236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91619</v>
      </c>
      <c r="L67" s="6"/>
      <c r="M67" s="6">
        <v>91619000000</v>
      </c>
      <c r="N67" s="6"/>
      <c r="O67" s="6">
        <v>87846512695</v>
      </c>
      <c r="P67" s="6"/>
      <c r="Q67" s="6">
        <f t="shared" si="1"/>
        <v>3772487305</v>
      </c>
    </row>
    <row r="68" spans="1:17">
      <c r="A68" s="1" t="s">
        <v>189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1000</v>
      </c>
      <c r="L68" s="6"/>
      <c r="M68" s="6">
        <v>1000000000</v>
      </c>
      <c r="N68" s="6"/>
      <c r="O68" s="6">
        <v>979822375</v>
      </c>
      <c r="P68" s="6"/>
      <c r="Q68" s="6">
        <f t="shared" si="1"/>
        <v>20177625</v>
      </c>
    </row>
    <row r="69" spans="1:17" ht="24.75" thickBot="1">
      <c r="C69" s="6"/>
      <c r="D69" s="6"/>
      <c r="E69" s="7">
        <f>SUM(E8:E68)</f>
        <v>338470183275</v>
      </c>
      <c r="F69" s="6"/>
      <c r="G69" s="7">
        <f>SUM(G8:G68)</f>
        <v>323702213306</v>
      </c>
      <c r="H69" s="6"/>
      <c r="I69" s="7">
        <f>SUM(I8:I68)</f>
        <v>14767969969</v>
      </c>
      <c r="J69" s="6"/>
      <c r="K69" s="6"/>
      <c r="L69" s="6"/>
      <c r="M69" s="7">
        <f>SUM(M8:M68)</f>
        <v>3193551646676</v>
      </c>
      <c r="N69" s="6"/>
      <c r="O69" s="7">
        <f>SUM(O8:O68)</f>
        <v>3371332424875</v>
      </c>
      <c r="P69" s="6"/>
      <c r="Q69" s="7">
        <f>SUM(Q8:Q68)</f>
        <v>-177780778199</v>
      </c>
    </row>
    <row r="70" spans="1:17" ht="24.75" thickTop="1"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>
      <c r="G71" s="3"/>
      <c r="I71" s="3"/>
      <c r="O71" s="3"/>
      <c r="Q71" s="3"/>
    </row>
    <row r="72" spans="1:17"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4" spans="1:17"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>
      <c r="G75" s="3"/>
      <c r="I75" s="3"/>
      <c r="O75" s="3"/>
      <c r="Q75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8"/>
  <sheetViews>
    <sheetView rightToLeft="1" workbookViewId="0">
      <selection activeCell="M122" sqref="M122"/>
    </sheetView>
  </sheetViews>
  <sheetFormatPr defaultRowHeight="24"/>
  <cols>
    <col min="1" max="1" width="34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9" t="s">
        <v>3</v>
      </c>
      <c r="C6" s="17" t="s">
        <v>181</v>
      </c>
      <c r="D6" s="17" t="s">
        <v>181</v>
      </c>
      <c r="E6" s="17" t="s">
        <v>181</v>
      </c>
      <c r="F6" s="17" t="s">
        <v>181</v>
      </c>
      <c r="G6" s="17" t="s">
        <v>181</v>
      </c>
      <c r="H6" s="17" t="s">
        <v>181</v>
      </c>
      <c r="I6" s="17" t="s">
        <v>181</v>
      </c>
      <c r="J6" s="17" t="s">
        <v>181</v>
      </c>
      <c r="K6" s="17" t="s">
        <v>181</v>
      </c>
      <c r="M6" s="17" t="s">
        <v>182</v>
      </c>
      <c r="N6" s="17" t="s">
        <v>182</v>
      </c>
      <c r="O6" s="17" t="s">
        <v>182</v>
      </c>
      <c r="P6" s="17" t="s">
        <v>182</v>
      </c>
      <c r="Q6" s="17" t="s">
        <v>182</v>
      </c>
      <c r="R6" s="17" t="s">
        <v>182</v>
      </c>
      <c r="S6" s="17" t="s">
        <v>182</v>
      </c>
      <c r="T6" s="17" t="s">
        <v>182</v>
      </c>
      <c r="U6" s="17" t="s">
        <v>182</v>
      </c>
    </row>
    <row r="7" spans="1:21" ht="24.75">
      <c r="A7" s="17" t="s">
        <v>3</v>
      </c>
      <c r="C7" s="17" t="s">
        <v>237</v>
      </c>
      <c r="E7" s="17" t="s">
        <v>238</v>
      </c>
      <c r="G7" s="17" t="s">
        <v>239</v>
      </c>
      <c r="I7" s="17" t="s">
        <v>169</v>
      </c>
      <c r="K7" s="17" t="s">
        <v>240</v>
      </c>
      <c r="M7" s="17" t="s">
        <v>237</v>
      </c>
      <c r="O7" s="17" t="s">
        <v>238</v>
      </c>
      <c r="Q7" s="17" t="s">
        <v>239</v>
      </c>
      <c r="S7" s="17" t="s">
        <v>169</v>
      </c>
      <c r="U7" s="17" t="s">
        <v>240</v>
      </c>
    </row>
    <row r="8" spans="1:21">
      <c r="A8" s="1" t="s">
        <v>62</v>
      </c>
      <c r="C8" s="6">
        <v>0</v>
      </c>
      <c r="D8" s="6"/>
      <c r="E8" s="6">
        <v>20403817</v>
      </c>
      <c r="F8" s="6"/>
      <c r="G8" s="6">
        <v>11424857</v>
      </c>
      <c r="H8" s="6"/>
      <c r="I8" s="6">
        <f>C8+E8+G8</f>
        <v>31828674</v>
      </c>
      <c r="J8" s="6"/>
      <c r="K8" s="8">
        <f>I8/$I$117</f>
        <v>2.0202765220335086E-5</v>
      </c>
      <c r="L8" s="6"/>
      <c r="M8" s="6">
        <v>20392588</v>
      </c>
      <c r="N8" s="6"/>
      <c r="O8" s="6">
        <v>13639905</v>
      </c>
      <c r="P8" s="6"/>
      <c r="Q8" s="6">
        <v>11424857</v>
      </c>
      <c r="R8" s="6"/>
      <c r="S8" s="6">
        <f>M8+O8+Q8</f>
        <v>45457350</v>
      </c>
      <c r="T8" s="6"/>
      <c r="U8" s="8">
        <f>S8/$S$117</f>
        <v>6.1953452630142237E-5</v>
      </c>
    </row>
    <row r="9" spans="1:21">
      <c r="A9" s="1" t="s">
        <v>46</v>
      </c>
      <c r="C9" s="6">
        <v>0</v>
      </c>
      <c r="D9" s="6"/>
      <c r="E9" s="6">
        <v>19909899594</v>
      </c>
      <c r="F9" s="6"/>
      <c r="G9" s="6">
        <v>0</v>
      </c>
      <c r="H9" s="6"/>
      <c r="I9" s="6">
        <f t="shared" ref="I9:I72" si="0">C9+E9+G9</f>
        <v>19909899594</v>
      </c>
      <c r="J9" s="6"/>
      <c r="K9" s="8">
        <f t="shared" ref="K9:K72" si="1">I9/$I$117</f>
        <v>1.2637505007529588E-2</v>
      </c>
      <c r="L9" s="6"/>
      <c r="M9" s="6">
        <v>0</v>
      </c>
      <c r="N9" s="6"/>
      <c r="O9" s="6">
        <v>0</v>
      </c>
      <c r="P9" s="6"/>
      <c r="Q9" s="6">
        <v>0</v>
      </c>
      <c r="R9" s="6"/>
      <c r="S9" s="6">
        <f t="shared" ref="S9:S72" si="2">M9+O9+Q9</f>
        <v>0</v>
      </c>
      <c r="T9" s="6"/>
      <c r="U9" s="8">
        <f t="shared" ref="U9:U72" si="3">S9/$S$117</f>
        <v>0</v>
      </c>
    </row>
    <row r="10" spans="1:21">
      <c r="A10" s="1" t="s">
        <v>57</v>
      </c>
      <c r="C10" s="6">
        <v>0</v>
      </c>
      <c r="D10" s="6"/>
      <c r="E10" s="6">
        <v>31858112186</v>
      </c>
      <c r="F10" s="6"/>
      <c r="G10" s="6">
        <v>-397723153</v>
      </c>
      <c r="H10" s="6"/>
      <c r="I10" s="6">
        <f t="shared" si="0"/>
        <v>31460389033</v>
      </c>
      <c r="J10" s="6"/>
      <c r="K10" s="8">
        <f t="shared" si="1"/>
        <v>1.9969001956352431E-2</v>
      </c>
      <c r="L10" s="6"/>
      <c r="M10" s="6">
        <v>0</v>
      </c>
      <c r="N10" s="6"/>
      <c r="O10" s="6">
        <v>-18142367826</v>
      </c>
      <c r="P10" s="6"/>
      <c r="Q10" s="6">
        <v>-1386443020</v>
      </c>
      <c r="R10" s="6"/>
      <c r="S10" s="6">
        <f t="shared" si="2"/>
        <v>-19528810846</v>
      </c>
      <c r="T10" s="6"/>
      <c r="U10" s="8">
        <f t="shared" si="3"/>
        <v>-2.6615657482688033E-2</v>
      </c>
    </row>
    <row r="11" spans="1:21">
      <c r="A11" s="1" t="s">
        <v>90</v>
      </c>
      <c r="C11" s="6">
        <v>0</v>
      </c>
      <c r="D11" s="6"/>
      <c r="E11" s="6">
        <v>37032934841</v>
      </c>
      <c r="F11" s="6"/>
      <c r="G11" s="6">
        <v>-12108155</v>
      </c>
      <c r="H11" s="6"/>
      <c r="I11" s="6">
        <f t="shared" si="0"/>
        <v>37020826686</v>
      </c>
      <c r="J11" s="6"/>
      <c r="K11" s="8">
        <f t="shared" si="1"/>
        <v>2.3498404922554228E-2</v>
      </c>
      <c r="L11" s="6"/>
      <c r="M11" s="6">
        <v>0</v>
      </c>
      <c r="N11" s="6"/>
      <c r="O11" s="6">
        <v>11001910469</v>
      </c>
      <c r="P11" s="6"/>
      <c r="Q11" s="6">
        <v>-6064970742</v>
      </c>
      <c r="R11" s="6"/>
      <c r="S11" s="6">
        <f t="shared" si="2"/>
        <v>4936939727</v>
      </c>
      <c r="T11" s="6"/>
      <c r="U11" s="8">
        <f t="shared" si="3"/>
        <v>6.7285150039446172E-3</v>
      </c>
    </row>
    <row r="12" spans="1:21">
      <c r="A12" s="1" t="s">
        <v>74</v>
      </c>
      <c r="C12" s="6">
        <v>0</v>
      </c>
      <c r="D12" s="6"/>
      <c r="E12" s="6">
        <v>36238054914</v>
      </c>
      <c r="F12" s="6"/>
      <c r="G12" s="6">
        <v>-28240233</v>
      </c>
      <c r="H12" s="6"/>
      <c r="I12" s="6">
        <f t="shared" si="0"/>
        <v>36209814681</v>
      </c>
      <c r="J12" s="6"/>
      <c r="K12" s="8">
        <f t="shared" si="1"/>
        <v>2.2983627425763497E-2</v>
      </c>
      <c r="L12" s="6"/>
      <c r="M12" s="6">
        <v>0</v>
      </c>
      <c r="N12" s="6"/>
      <c r="O12" s="6">
        <v>20589674254</v>
      </c>
      <c r="P12" s="6"/>
      <c r="Q12" s="6">
        <v>-2078710396</v>
      </c>
      <c r="R12" s="6"/>
      <c r="S12" s="6">
        <f t="shared" si="2"/>
        <v>18510963858</v>
      </c>
      <c r="T12" s="6"/>
      <c r="U12" s="8">
        <f t="shared" si="3"/>
        <v>2.5228442100449715E-2</v>
      </c>
    </row>
    <row r="13" spans="1:21">
      <c r="A13" s="1" t="s">
        <v>213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8">
        <f t="shared" si="1"/>
        <v>0</v>
      </c>
      <c r="L13" s="6"/>
      <c r="M13" s="6">
        <v>0</v>
      </c>
      <c r="N13" s="6"/>
      <c r="O13" s="6">
        <v>0</v>
      </c>
      <c r="P13" s="6"/>
      <c r="Q13" s="6">
        <v>265281694</v>
      </c>
      <c r="R13" s="6"/>
      <c r="S13" s="6">
        <f t="shared" si="2"/>
        <v>265281694</v>
      </c>
      <c r="T13" s="6"/>
      <c r="U13" s="8">
        <f t="shared" si="3"/>
        <v>3.6155026333195594E-4</v>
      </c>
    </row>
    <row r="14" spans="1:21">
      <c r="A14" s="1" t="s">
        <v>93</v>
      </c>
      <c r="C14" s="6">
        <v>0</v>
      </c>
      <c r="D14" s="6"/>
      <c r="E14" s="6">
        <v>761222297</v>
      </c>
      <c r="F14" s="6"/>
      <c r="G14" s="6">
        <v>0</v>
      </c>
      <c r="H14" s="6"/>
      <c r="I14" s="6">
        <f t="shared" si="0"/>
        <v>761222297</v>
      </c>
      <c r="J14" s="6"/>
      <c r="K14" s="8">
        <f t="shared" si="1"/>
        <v>4.8317423926536127E-4</v>
      </c>
      <c r="L14" s="6"/>
      <c r="M14" s="6">
        <v>0</v>
      </c>
      <c r="N14" s="6"/>
      <c r="O14" s="6">
        <v>26218454541</v>
      </c>
      <c r="P14" s="6"/>
      <c r="Q14" s="6">
        <v>-108004138</v>
      </c>
      <c r="R14" s="6"/>
      <c r="S14" s="6">
        <f t="shared" si="2"/>
        <v>26110450403</v>
      </c>
      <c r="T14" s="6"/>
      <c r="U14" s="8">
        <f t="shared" si="3"/>
        <v>3.5585720509311226E-2</v>
      </c>
    </row>
    <row r="15" spans="1:21">
      <c r="A15" s="1" t="s">
        <v>42</v>
      </c>
      <c r="C15" s="6">
        <v>0</v>
      </c>
      <c r="D15" s="6"/>
      <c r="E15" s="6">
        <v>-3332178106</v>
      </c>
      <c r="F15" s="6"/>
      <c r="G15" s="6">
        <v>0</v>
      </c>
      <c r="H15" s="6"/>
      <c r="I15" s="6">
        <f t="shared" si="0"/>
        <v>-3332178106</v>
      </c>
      <c r="J15" s="6"/>
      <c r="K15" s="8">
        <f t="shared" si="1"/>
        <v>-2.1150492146753846E-3</v>
      </c>
      <c r="L15" s="6"/>
      <c r="M15" s="6">
        <v>0</v>
      </c>
      <c r="N15" s="6"/>
      <c r="O15" s="6">
        <v>9597934667</v>
      </c>
      <c r="P15" s="6"/>
      <c r="Q15" s="6">
        <v>-2561072432</v>
      </c>
      <c r="R15" s="6"/>
      <c r="S15" s="6">
        <f t="shared" si="2"/>
        <v>7036862235</v>
      </c>
      <c r="T15" s="6"/>
      <c r="U15" s="8">
        <f t="shared" si="3"/>
        <v>9.5904823123413325E-3</v>
      </c>
    </row>
    <row r="16" spans="1:21">
      <c r="A16" s="1" t="s">
        <v>214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8">
        <f t="shared" si="1"/>
        <v>0</v>
      </c>
      <c r="L16" s="6"/>
      <c r="M16" s="6">
        <v>0</v>
      </c>
      <c r="N16" s="6"/>
      <c r="O16" s="6">
        <v>0</v>
      </c>
      <c r="P16" s="6"/>
      <c r="Q16" s="6">
        <v>9253926787</v>
      </c>
      <c r="R16" s="6"/>
      <c r="S16" s="6">
        <f t="shared" si="2"/>
        <v>9253926787</v>
      </c>
      <c r="T16" s="6"/>
      <c r="U16" s="8">
        <f t="shared" si="3"/>
        <v>1.2612101559840352E-2</v>
      </c>
    </row>
    <row r="17" spans="1:21">
      <c r="A17" s="1" t="s">
        <v>72</v>
      </c>
      <c r="C17" s="6">
        <v>2613262911</v>
      </c>
      <c r="D17" s="6"/>
      <c r="E17" s="6">
        <v>-14086115488</v>
      </c>
      <c r="F17" s="6"/>
      <c r="G17" s="6">
        <v>0</v>
      </c>
      <c r="H17" s="6"/>
      <c r="I17" s="6">
        <f t="shared" si="0"/>
        <v>-11472852577</v>
      </c>
      <c r="J17" s="6"/>
      <c r="K17" s="8">
        <f t="shared" si="1"/>
        <v>-7.2822181351522011E-3</v>
      </c>
      <c r="L17" s="6"/>
      <c r="M17" s="6">
        <v>2613262911</v>
      </c>
      <c r="N17" s="6"/>
      <c r="O17" s="6">
        <v>-8991079753</v>
      </c>
      <c r="P17" s="6"/>
      <c r="Q17" s="6">
        <v>-45527479</v>
      </c>
      <c r="R17" s="6"/>
      <c r="S17" s="6">
        <f t="shared" si="2"/>
        <v>-6423344321</v>
      </c>
      <c r="T17" s="6"/>
      <c r="U17" s="8">
        <f t="shared" si="3"/>
        <v>-8.754323736825104E-3</v>
      </c>
    </row>
    <row r="18" spans="1:21">
      <c r="A18" s="1" t="s">
        <v>215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8">
        <f t="shared" si="1"/>
        <v>0</v>
      </c>
      <c r="L18" s="6"/>
      <c r="M18" s="6">
        <v>0</v>
      </c>
      <c r="N18" s="6"/>
      <c r="O18" s="6">
        <v>0</v>
      </c>
      <c r="P18" s="6"/>
      <c r="Q18" s="6">
        <v>-7287531</v>
      </c>
      <c r="R18" s="6"/>
      <c r="S18" s="6">
        <f t="shared" si="2"/>
        <v>-7287531</v>
      </c>
      <c r="T18" s="6"/>
      <c r="U18" s="8">
        <f t="shared" si="3"/>
        <v>-9.9321167335797854E-6</v>
      </c>
    </row>
    <row r="19" spans="1:21">
      <c r="A19" s="1" t="s">
        <v>216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8">
        <f t="shared" si="1"/>
        <v>0</v>
      </c>
      <c r="L19" s="6"/>
      <c r="M19" s="6">
        <v>0</v>
      </c>
      <c r="N19" s="6"/>
      <c r="O19" s="6">
        <v>0</v>
      </c>
      <c r="P19" s="6"/>
      <c r="Q19" s="6">
        <v>7972581760</v>
      </c>
      <c r="R19" s="6"/>
      <c r="S19" s="6">
        <f t="shared" si="2"/>
        <v>7972581760</v>
      </c>
      <c r="T19" s="6"/>
      <c r="U19" s="8">
        <f t="shared" si="3"/>
        <v>1.0865766843163888E-2</v>
      </c>
    </row>
    <row r="20" spans="1:21">
      <c r="A20" s="1" t="s">
        <v>217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8">
        <f t="shared" si="1"/>
        <v>0</v>
      </c>
      <c r="L20" s="6"/>
      <c r="M20" s="6">
        <v>0</v>
      </c>
      <c r="N20" s="6"/>
      <c r="O20" s="6">
        <v>0</v>
      </c>
      <c r="P20" s="6"/>
      <c r="Q20" s="6">
        <v>-5944443794</v>
      </c>
      <c r="R20" s="6"/>
      <c r="S20" s="6">
        <f t="shared" si="2"/>
        <v>-5944443794</v>
      </c>
      <c r="T20" s="6"/>
      <c r="U20" s="8">
        <f t="shared" si="3"/>
        <v>-8.1016341032665116E-3</v>
      </c>
    </row>
    <row r="21" spans="1:21">
      <c r="A21" s="1" t="s">
        <v>218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8">
        <f t="shared" si="1"/>
        <v>0</v>
      </c>
      <c r="L21" s="6"/>
      <c r="M21" s="6">
        <v>0</v>
      </c>
      <c r="N21" s="6"/>
      <c r="O21" s="6">
        <v>0</v>
      </c>
      <c r="P21" s="6"/>
      <c r="Q21" s="6">
        <v>-141587278</v>
      </c>
      <c r="R21" s="6"/>
      <c r="S21" s="6">
        <f t="shared" si="2"/>
        <v>-141587278</v>
      </c>
      <c r="T21" s="6"/>
      <c r="U21" s="8">
        <f t="shared" si="3"/>
        <v>-1.9296814971844553E-4</v>
      </c>
    </row>
    <row r="22" spans="1:21">
      <c r="A22" s="1" t="s">
        <v>219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8">
        <f t="shared" si="1"/>
        <v>0</v>
      </c>
      <c r="L22" s="6"/>
      <c r="M22" s="6">
        <v>0</v>
      </c>
      <c r="N22" s="6"/>
      <c r="O22" s="6">
        <v>0</v>
      </c>
      <c r="P22" s="6"/>
      <c r="Q22" s="6">
        <v>20665040</v>
      </c>
      <c r="R22" s="6"/>
      <c r="S22" s="6">
        <f t="shared" si="2"/>
        <v>20665040</v>
      </c>
      <c r="T22" s="6"/>
      <c r="U22" s="8">
        <f t="shared" si="3"/>
        <v>2.8164214956217079E-5</v>
      </c>
    </row>
    <row r="23" spans="1:21">
      <c r="A23" s="1" t="s">
        <v>85</v>
      </c>
      <c r="C23" s="6">
        <v>0</v>
      </c>
      <c r="D23" s="6"/>
      <c r="E23" s="6">
        <v>51366346775</v>
      </c>
      <c r="F23" s="6"/>
      <c r="G23" s="6">
        <v>0</v>
      </c>
      <c r="H23" s="6"/>
      <c r="I23" s="6">
        <f t="shared" si="0"/>
        <v>51366346775</v>
      </c>
      <c r="J23" s="6"/>
      <c r="K23" s="8">
        <f t="shared" si="1"/>
        <v>3.2604004933464749E-2</v>
      </c>
      <c r="L23" s="6"/>
      <c r="M23" s="6">
        <v>0</v>
      </c>
      <c r="N23" s="6"/>
      <c r="O23" s="6">
        <v>75363690691</v>
      </c>
      <c r="P23" s="6"/>
      <c r="Q23" s="6">
        <v>-135724052</v>
      </c>
      <c r="R23" s="6"/>
      <c r="S23" s="6">
        <f t="shared" si="2"/>
        <v>75227966639</v>
      </c>
      <c r="T23" s="6"/>
      <c r="U23" s="8">
        <f t="shared" si="3"/>
        <v>0.10252758393595769</v>
      </c>
    </row>
    <row r="24" spans="1:21">
      <c r="A24" s="1" t="s">
        <v>220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8">
        <f t="shared" si="1"/>
        <v>0</v>
      </c>
      <c r="L24" s="6"/>
      <c r="M24" s="6">
        <v>0</v>
      </c>
      <c r="N24" s="6"/>
      <c r="O24" s="6">
        <v>0</v>
      </c>
      <c r="P24" s="6"/>
      <c r="Q24" s="6">
        <v>0</v>
      </c>
      <c r="R24" s="6"/>
      <c r="S24" s="6">
        <f t="shared" si="2"/>
        <v>0</v>
      </c>
      <c r="T24" s="6"/>
      <c r="U24" s="8">
        <f t="shared" si="3"/>
        <v>0</v>
      </c>
    </row>
    <row r="25" spans="1:21">
      <c r="A25" s="1" t="s">
        <v>81</v>
      </c>
      <c r="C25" s="6">
        <v>0</v>
      </c>
      <c r="D25" s="6"/>
      <c r="E25" s="6">
        <v>15682618017</v>
      </c>
      <c r="F25" s="6"/>
      <c r="G25" s="6">
        <v>0</v>
      </c>
      <c r="H25" s="6"/>
      <c r="I25" s="6">
        <f t="shared" si="0"/>
        <v>15682618017</v>
      </c>
      <c r="J25" s="6"/>
      <c r="K25" s="8">
        <f t="shared" si="1"/>
        <v>9.9543025209799171E-3</v>
      </c>
      <c r="L25" s="6"/>
      <c r="M25" s="6">
        <v>0</v>
      </c>
      <c r="N25" s="6"/>
      <c r="O25" s="6">
        <v>5846226129</v>
      </c>
      <c r="P25" s="6"/>
      <c r="Q25" s="6">
        <v>-35150417</v>
      </c>
      <c r="R25" s="6"/>
      <c r="S25" s="6">
        <f t="shared" si="2"/>
        <v>5811075712</v>
      </c>
      <c r="T25" s="6"/>
      <c r="U25" s="8">
        <f t="shared" si="3"/>
        <v>7.9198678289333201E-3</v>
      </c>
    </row>
    <row r="26" spans="1:21">
      <c r="A26" s="1" t="s">
        <v>94</v>
      </c>
      <c r="C26" s="6">
        <v>0</v>
      </c>
      <c r="D26" s="6"/>
      <c r="E26" s="6">
        <v>3283901572</v>
      </c>
      <c r="F26" s="6"/>
      <c r="G26" s="6">
        <v>0</v>
      </c>
      <c r="H26" s="6"/>
      <c r="I26" s="6">
        <f t="shared" si="0"/>
        <v>3283901572</v>
      </c>
      <c r="J26" s="6"/>
      <c r="K26" s="8">
        <f t="shared" si="1"/>
        <v>2.0844064212604432E-3</v>
      </c>
      <c r="L26" s="6"/>
      <c r="M26" s="6">
        <v>0</v>
      </c>
      <c r="N26" s="6"/>
      <c r="O26" s="6">
        <v>11284071926</v>
      </c>
      <c r="P26" s="6"/>
      <c r="Q26" s="6">
        <v>252850113</v>
      </c>
      <c r="R26" s="6"/>
      <c r="S26" s="6">
        <f t="shared" si="2"/>
        <v>11536922039</v>
      </c>
      <c r="T26" s="6"/>
      <c r="U26" s="8">
        <f t="shared" si="3"/>
        <v>1.5723577222183659E-2</v>
      </c>
    </row>
    <row r="27" spans="1:21">
      <c r="A27" s="1" t="s">
        <v>77</v>
      </c>
      <c r="C27" s="6">
        <v>0</v>
      </c>
      <c r="D27" s="6"/>
      <c r="E27" s="6">
        <v>857319129</v>
      </c>
      <c r="F27" s="6"/>
      <c r="G27" s="6">
        <v>0</v>
      </c>
      <c r="H27" s="6"/>
      <c r="I27" s="6">
        <f t="shared" si="0"/>
        <v>857319129</v>
      </c>
      <c r="J27" s="6"/>
      <c r="K27" s="8">
        <f t="shared" si="1"/>
        <v>5.4417023725490947E-4</v>
      </c>
      <c r="L27" s="6"/>
      <c r="M27" s="6">
        <v>0</v>
      </c>
      <c r="N27" s="6"/>
      <c r="O27" s="6">
        <v>-7676749152</v>
      </c>
      <c r="P27" s="6"/>
      <c r="Q27" s="6">
        <v>-918838430</v>
      </c>
      <c r="R27" s="6"/>
      <c r="S27" s="6">
        <f t="shared" si="2"/>
        <v>-8595587582</v>
      </c>
      <c r="T27" s="6"/>
      <c r="U27" s="8">
        <f t="shared" si="3"/>
        <v>-1.1714856411332289E-2</v>
      </c>
    </row>
    <row r="28" spans="1:21">
      <c r="A28" s="1" t="s">
        <v>84</v>
      </c>
      <c r="C28" s="6">
        <v>0</v>
      </c>
      <c r="D28" s="6"/>
      <c r="E28" s="6">
        <v>1499777152</v>
      </c>
      <c r="F28" s="6"/>
      <c r="G28" s="6">
        <v>0</v>
      </c>
      <c r="H28" s="6"/>
      <c r="I28" s="6">
        <f t="shared" si="0"/>
        <v>1499777152</v>
      </c>
      <c r="J28" s="6"/>
      <c r="K28" s="8">
        <f t="shared" si="1"/>
        <v>9.5196066555203673E-4</v>
      </c>
      <c r="L28" s="6"/>
      <c r="M28" s="6">
        <v>0</v>
      </c>
      <c r="N28" s="6"/>
      <c r="O28" s="6">
        <v>-3168781162</v>
      </c>
      <c r="P28" s="6"/>
      <c r="Q28" s="6">
        <v>-11970955520</v>
      </c>
      <c r="R28" s="6"/>
      <c r="S28" s="6">
        <f t="shared" si="2"/>
        <v>-15139736682</v>
      </c>
      <c r="T28" s="6"/>
      <c r="U28" s="8">
        <f t="shared" si="3"/>
        <v>-2.0633823999003764E-2</v>
      </c>
    </row>
    <row r="29" spans="1:21">
      <c r="A29" s="1" t="s">
        <v>96</v>
      </c>
      <c r="C29" s="6">
        <v>0</v>
      </c>
      <c r="D29" s="6"/>
      <c r="E29" s="6">
        <v>3313786432</v>
      </c>
      <c r="F29" s="6"/>
      <c r="G29" s="6">
        <v>0</v>
      </c>
      <c r="H29" s="6"/>
      <c r="I29" s="6">
        <f t="shared" si="0"/>
        <v>3313786432</v>
      </c>
      <c r="J29" s="6"/>
      <c r="K29" s="8">
        <f t="shared" si="1"/>
        <v>2.1033753802005041E-3</v>
      </c>
      <c r="L29" s="6"/>
      <c r="M29" s="6">
        <v>0</v>
      </c>
      <c r="N29" s="6"/>
      <c r="O29" s="6">
        <v>-5809606243</v>
      </c>
      <c r="P29" s="6"/>
      <c r="Q29" s="6">
        <v>-443481604</v>
      </c>
      <c r="R29" s="6"/>
      <c r="S29" s="6">
        <f t="shared" si="2"/>
        <v>-6253087847</v>
      </c>
      <c r="T29" s="6"/>
      <c r="U29" s="8">
        <f t="shared" si="3"/>
        <v>-8.5222825730323602E-3</v>
      </c>
    </row>
    <row r="30" spans="1:21">
      <c r="A30" s="1" t="s">
        <v>23</v>
      </c>
      <c r="C30" s="6">
        <v>0</v>
      </c>
      <c r="D30" s="6"/>
      <c r="E30" s="6">
        <v>22827628033</v>
      </c>
      <c r="F30" s="6"/>
      <c r="G30" s="6">
        <v>0</v>
      </c>
      <c r="H30" s="6"/>
      <c r="I30" s="6">
        <f t="shared" si="0"/>
        <v>22827628033</v>
      </c>
      <c r="J30" s="6"/>
      <c r="K30" s="8">
        <f t="shared" si="1"/>
        <v>1.4489488619219218E-2</v>
      </c>
      <c r="L30" s="6"/>
      <c r="M30" s="6">
        <v>0</v>
      </c>
      <c r="N30" s="6"/>
      <c r="O30" s="6">
        <v>18748630183</v>
      </c>
      <c r="P30" s="6"/>
      <c r="Q30" s="6">
        <v>-885624109</v>
      </c>
      <c r="R30" s="6"/>
      <c r="S30" s="6">
        <f t="shared" si="2"/>
        <v>17863006074</v>
      </c>
      <c r="T30" s="6"/>
      <c r="U30" s="8">
        <f t="shared" si="3"/>
        <v>2.4345345706194971E-2</v>
      </c>
    </row>
    <row r="31" spans="1:21">
      <c r="A31" s="1" t="s">
        <v>221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8">
        <f t="shared" si="1"/>
        <v>0</v>
      </c>
      <c r="L31" s="6"/>
      <c r="M31" s="6">
        <v>0</v>
      </c>
      <c r="N31" s="6"/>
      <c r="O31" s="6">
        <v>0</v>
      </c>
      <c r="P31" s="6"/>
      <c r="Q31" s="6">
        <v>0</v>
      </c>
      <c r="R31" s="6"/>
      <c r="S31" s="6">
        <f t="shared" si="2"/>
        <v>0</v>
      </c>
      <c r="T31" s="6"/>
      <c r="U31" s="8">
        <f t="shared" si="3"/>
        <v>0</v>
      </c>
    </row>
    <row r="32" spans="1:21">
      <c r="A32" s="1" t="s">
        <v>78</v>
      </c>
      <c r="C32" s="6">
        <v>0</v>
      </c>
      <c r="D32" s="6"/>
      <c r="E32" s="6">
        <v>20598264999</v>
      </c>
      <c r="F32" s="6"/>
      <c r="G32" s="6">
        <v>0</v>
      </c>
      <c r="H32" s="6"/>
      <c r="I32" s="6">
        <f t="shared" si="0"/>
        <v>20598264999</v>
      </c>
      <c r="J32" s="6"/>
      <c r="K32" s="8">
        <f t="shared" si="1"/>
        <v>1.3074434446155145E-2</v>
      </c>
      <c r="L32" s="6"/>
      <c r="M32" s="6">
        <v>0</v>
      </c>
      <c r="N32" s="6"/>
      <c r="O32" s="6">
        <v>54259176346</v>
      </c>
      <c r="P32" s="6"/>
      <c r="Q32" s="6">
        <v>-31671475723</v>
      </c>
      <c r="R32" s="6"/>
      <c r="S32" s="6">
        <f t="shared" si="2"/>
        <v>22587700623</v>
      </c>
      <c r="T32" s="6"/>
      <c r="U32" s="8">
        <f t="shared" si="3"/>
        <v>3.0784593483141113E-2</v>
      </c>
    </row>
    <row r="33" spans="1:21">
      <c r="A33" s="1" t="s">
        <v>222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8">
        <f t="shared" si="1"/>
        <v>0</v>
      </c>
      <c r="L33" s="6"/>
      <c r="M33" s="6">
        <v>0</v>
      </c>
      <c r="N33" s="6"/>
      <c r="O33" s="6">
        <v>0</v>
      </c>
      <c r="P33" s="6"/>
      <c r="Q33" s="6">
        <v>-2824625617</v>
      </c>
      <c r="R33" s="6"/>
      <c r="S33" s="6">
        <f t="shared" si="2"/>
        <v>-2824625617</v>
      </c>
      <c r="T33" s="6"/>
      <c r="U33" s="8">
        <f t="shared" si="3"/>
        <v>-3.8496592819576101E-3</v>
      </c>
    </row>
    <row r="34" spans="1:21">
      <c r="A34" s="1" t="s">
        <v>223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8">
        <f t="shared" si="1"/>
        <v>0</v>
      </c>
      <c r="L34" s="6"/>
      <c r="M34" s="6">
        <v>0</v>
      </c>
      <c r="N34" s="6"/>
      <c r="O34" s="6">
        <v>0</v>
      </c>
      <c r="P34" s="6"/>
      <c r="Q34" s="6">
        <v>3873072530</v>
      </c>
      <c r="R34" s="6"/>
      <c r="S34" s="6">
        <f t="shared" si="2"/>
        <v>3873072530</v>
      </c>
      <c r="T34" s="6"/>
      <c r="U34" s="8">
        <f t="shared" si="3"/>
        <v>5.2785790531225448E-3</v>
      </c>
    </row>
    <row r="35" spans="1:21">
      <c r="A35" s="1" t="s">
        <v>18</v>
      </c>
      <c r="C35" s="6">
        <v>0</v>
      </c>
      <c r="D35" s="6"/>
      <c r="E35" s="6">
        <v>4323127993</v>
      </c>
      <c r="F35" s="6"/>
      <c r="G35" s="6">
        <v>0</v>
      </c>
      <c r="H35" s="6"/>
      <c r="I35" s="6">
        <f t="shared" si="0"/>
        <v>4323127993</v>
      </c>
      <c r="J35" s="6"/>
      <c r="K35" s="8">
        <f t="shared" si="1"/>
        <v>2.7440395368037453E-3</v>
      </c>
      <c r="L35" s="6"/>
      <c r="M35" s="6">
        <v>11733332800</v>
      </c>
      <c r="N35" s="6"/>
      <c r="O35" s="6">
        <v>9055464297</v>
      </c>
      <c r="P35" s="6"/>
      <c r="Q35" s="6">
        <v>567231858</v>
      </c>
      <c r="R35" s="6"/>
      <c r="S35" s="6">
        <f t="shared" si="2"/>
        <v>21356028955</v>
      </c>
      <c r="T35" s="6"/>
      <c r="U35" s="8">
        <f t="shared" si="3"/>
        <v>2.9105958183473925E-2</v>
      </c>
    </row>
    <row r="36" spans="1:21">
      <c r="A36" s="1" t="s">
        <v>47</v>
      </c>
      <c r="C36" s="6">
        <v>0</v>
      </c>
      <c r="D36" s="6"/>
      <c r="E36" s="6">
        <v>-3222694400</v>
      </c>
      <c r="F36" s="6"/>
      <c r="G36" s="6">
        <v>0</v>
      </c>
      <c r="H36" s="6"/>
      <c r="I36" s="6">
        <f t="shared" si="0"/>
        <v>-3222694400</v>
      </c>
      <c r="J36" s="6"/>
      <c r="K36" s="8">
        <f t="shared" si="1"/>
        <v>-2.0455561026541239E-3</v>
      </c>
      <c r="L36" s="6"/>
      <c r="M36" s="6">
        <v>7614888750</v>
      </c>
      <c r="N36" s="6"/>
      <c r="O36" s="6">
        <v>-22126825257</v>
      </c>
      <c r="P36" s="6"/>
      <c r="Q36" s="6">
        <v>-675912771</v>
      </c>
      <c r="R36" s="6"/>
      <c r="S36" s="6">
        <f t="shared" si="2"/>
        <v>-15187849278</v>
      </c>
      <c r="T36" s="6"/>
      <c r="U36" s="8">
        <f t="shared" si="3"/>
        <v>-2.0699396264813347E-2</v>
      </c>
    </row>
    <row r="37" spans="1:21">
      <c r="A37" s="1" t="s">
        <v>87</v>
      </c>
      <c r="C37" s="6">
        <v>0</v>
      </c>
      <c r="D37" s="6"/>
      <c r="E37" s="6">
        <v>24328689068</v>
      </c>
      <c r="F37" s="6"/>
      <c r="G37" s="6">
        <v>0</v>
      </c>
      <c r="H37" s="6"/>
      <c r="I37" s="6">
        <f t="shared" si="0"/>
        <v>24328689068</v>
      </c>
      <c r="J37" s="6"/>
      <c r="K37" s="8">
        <f t="shared" si="1"/>
        <v>1.544226420991766E-2</v>
      </c>
      <c r="L37" s="6"/>
      <c r="M37" s="6">
        <v>0</v>
      </c>
      <c r="N37" s="6"/>
      <c r="O37" s="6">
        <v>48591462708</v>
      </c>
      <c r="P37" s="6"/>
      <c r="Q37" s="6">
        <v>14652226722</v>
      </c>
      <c r="R37" s="6"/>
      <c r="S37" s="6">
        <f t="shared" si="2"/>
        <v>63243689430</v>
      </c>
      <c r="T37" s="6"/>
      <c r="U37" s="8">
        <f t="shared" si="3"/>
        <v>8.6194309990726081E-2</v>
      </c>
    </row>
    <row r="38" spans="1:21">
      <c r="A38" s="1" t="s">
        <v>59</v>
      </c>
      <c r="C38" s="6">
        <v>0</v>
      </c>
      <c r="D38" s="6"/>
      <c r="E38" s="6">
        <v>35789237822</v>
      </c>
      <c r="F38" s="6"/>
      <c r="G38" s="6">
        <v>0</v>
      </c>
      <c r="H38" s="6"/>
      <c r="I38" s="6">
        <f t="shared" si="0"/>
        <v>35789237822</v>
      </c>
      <c r="J38" s="6"/>
      <c r="K38" s="8">
        <f t="shared" si="1"/>
        <v>2.2716672681136592E-2</v>
      </c>
      <c r="L38" s="6"/>
      <c r="M38" s="6">
        <v>0</v>
      </c>
      <c r="N38" s="6"/>
      <c r="O38" s="6">
        <v>80131267168</v>
      </c>
      <c r="P38" s="6"/>
      <c r="Q38" s="6">
        <v>-61072880639</v>
      </c>
      <c r="R38" s="6"/>
      <c r="S38" s="6">
        <f t="shared" si="2"/>
        <v>19058386529</v>
      </c>
      <c r="T38" s="6"/>
      <c r="U38" s="8">
        <f t="shared" si="3"/>
        <v>2.5974520006805113E-2</v>
      </c>
    </row>
    <row r="39" spans="1:21">
      <c r="A39" s="1" t="s">
        <v>224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8">
        <f t="shared" si="1"/>
        <v>0</v>
      </c>
      <c r="L39" s="6"/>
      <c r="M39" s="6">
        <v>0</v>
      </c>
      <c r="N39" s="6"/>
      <c r="O39" s="6">
        <v>0</v>
      </c>
      <c r="P39" s="6"/>
      <c r="Q39" s="6">
        <v>0</v>
      </c>
      <c r="R39" s="6"/>
      <c r="S39" s="6">
        <f t="shared" si="2"/>
        <v>0</v>
      </c>
      <c r="T39" s="6"/>
      <c r="U39" s="8">
        <f t="shared" si="3"/>
        <v>0</v>
      </c>
    </row>
    <row r="40" spans="1:21">
      <c r="A40" s="1" t="s">
        <v>225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8">
        <f t="shared" si="1"/>
        <v>0</v>
      </c>
      <c r="L40" s="6"/>
      <c r="M40" s="6">
        <v>0</v>
      </c>
      <c r="N40" s="6"/>
      <c r="O40" s="6">
        <v>0</v>
      </c>
      <c r="P40" s="6"/>
      <c r="Q40" s="6">
        <v>0</v>
      </c>
      <c r="R40" s="6"/>
      <c r="S40" s="6">
        <f t="shared" si="2"/>
        <v>0</v>
      </c>
      <c r="T40" s="6"/>
      <c r="U40" s="8">
        <f t="shared" si="3"/>
        <v>0</v>
      </c>
    </row>
    <row r="41" spans="1:21">
      <c r="A41" s="1" t="s">
        <v>60</v>
      </c>
      <c r="C41" s="6">
        <v>0</v>
      </c>
      <c r="D41" s="6"/>
      <c r="E41" s="6">
        <v>42170533513</v>
      </c>
      <c r="F41" s="6"/>
      <c r="G41" s="6">
        <v>0</v>
      </c>
      <c r="H41" s="6"/>
      <c r="I41" s="6">
        <f t="shared" si="0"/>
        <v>42170533513</v>
      </c>
      <c r="J41" s="6"/>
      <c r="K41" s="8">
        <f t="shared" si="1"/>
        <v>2.6767102763357704E-2</v>
      </c>
      <c r="L41" s="6"/>
      <c r="M41" s="6">
        <v>35071664923</v>
      </c>
      <c r="N41" s="6"/>
      <c r="O41" s="6">
        <v>-26717264339</v>
      </c>
      <c r="P41" s="6"/>
      <c r="Q41" s="6">
        <v>-561051678</v>
      </c>
      <c r="R41" s="6"/>
      <c r="S41" s="6">
        <f t="shared" si="2"/>
        <v>7793348906</v>
      </c>
      <c r="T41" s="6"/>
      <c r="U41" s="8">
        <f t="shared" si="3"/>
        <v>1.062149184407014E-2</v>
      </c>
    </row>
    <row r="42" spans="1:21">
      <c r="A42" s="1" t="s">
        <v>226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8">
        <f t="shared" si="1"/>
        <v>0</v>
      </c>
      <c r="L42" s="6"/>
      <c r="M42" s="6">
        <v>0</v>
      </c>
      <c r="N42" s="6"/>
      <c r="O42" s="6">
        <v>0</v>
      </c>
      <c r="P42" s="6"/>
      <c r="Q42" s="6">
        <v>551747</v>
      </c>
      <c r="R42" s="6"/>
      <c r="S42" s="6">
        <f t="shared" si="2"/>
        <v>551747</v>
      </c>
      <c r="T42" s="6"/>
      <c r="U42" s="8">
        <f t="shared" si="3"/>
        <v>7.5197149918160843E-7</v>
      </c>
    </row>
    <row r="43" spans="1:21">
      <c r="A43" s="1" t="s">
        <v>79</v>
      </c>
      <c r="C43" s="6">
        <v>0</v>
      </c>
      <c r="D43" s="6"/>
      <c r="E43" s="6">
        <v>6734748706</v>
      </c>
      <c r="F43" s="6"/>
      <c r="G43" s="6">
        <v>0</v>
      </c>
      <c r="H43" s="6"/>
      <c r="I43" s="6">
        <f t="shared" si="0"/>
        <v>6734748706</v>
      </c>
      <c r="J43" s="6"/>
      <c r="K43" s="8">
        <f t="shared" si="1"/>
        <v>4.274778990958703E-3</v>
      </c>
      <c r="L43" s="6"/>
      <c r="M43" s="6">
        <v>0</v>
      </c>
      <c r="N43" s="6"/>
      <c r="O43" s="6">
        <v>5905912996</v>
      </c>
      <c r="P43" s="6"/>
      <c r="Q43" s="6">
        <v>114813281</v>
      </c>
      <c r="R43" s="6"/>
      <c r="S43" s="6">
        <f t="shared" si="2"/>
        <v>6020726277</v>
      </c>
      <c r="T43" s="6"/>
      <c r="U43" s="8">
        <f t="shared" si="3"/>
        <v>8.2055988789749533E-3</v>
      </c>
    </row>
    <row r="44" spans="1:21">
      <c r="A44" s="1" t="s">
        <v>38</v>
      </c>
      <c r="C44" s="6">
        <v>0</v>
      </c>
      <c r="D44" s="6"/>
      <c r="E44" s="6">
        <v>11481117708</v>
      </c>
      <c r="F44" s="6"/>
      <c r="G44" s="6">
        <v>0</v>
      </c>
      <c r="H44" s="6"/>
      <c r="I44" s="6">
        <f t="shared" si="0"/>
        <v>11481117708</v>
      </c>
      <c r="J44" s="6"/>
      <c r="K44" s="8">
        <f t="shared" si="1"/>
        <v>7.2874643009556619E-3</v>
      </c>
      <c r="L44" s="6"/>
      <c r="M44" s="6">
        <v>0</v>
      </c>
      <c r="N44" s="6"/>
      <c r="O44" s="6">
        <v>8314531973</v>
      </c>
      <c r="P44" s="6"/>
      <c r="Q44" s="6">
        <v>-841588542</v>
      </c>
      <c r="R44" s="6"/>
      <c r="S44" s="6">
        <f t="shared" si="2"/>
        <v>7472943431</v>
      </c>
      <c r="T44" s="6"/>
      <c r="U44" s="8">
        <f t="shared" si="3"/>
        <v>1.0184813827911022E-2</v>
      </c>
    </row>
    <row r="45" spans="1:21">
      <c r="A45" s="1" t="s">
        <v>227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8">
        <f t="shared" si="1"/>
        <v>0</v>
      </c>
      <c r="L45" s="6"/>
      <c r="M45" s="6">
        <v>0</v>
      </c>
      <c r="N45" s="6"/>
      <c r="O45" s="6">
        <v>0</v>
      </c>
      <c r="P45" s="6"/>
      <c r="Q45" s="6">
        <v>-8146049005</v>
      </c>
      <c r="R45" s="6"/>
      <c r="S45" s="6">
        <f t="shared" si="2"/>
        <v>-8146049005</v>
      </c>
      <c r="T45" s="6"/>
      <c r="U45" s="8">
        <f t="shared" si="3"/>
        <v>-1.1102183940640727E-2</v>
      </c>
    </row>
    <row r="46" spans="1:21">
      <c r="A46" s="1" t="s">
        <v>37</v>
      </c>
      <c r="C46" s="6">
        <v>0</v>
      </c>
      <c r="D46" s="6"/>
      <c r="E46" s="6">
        <v>8831190350</v>
      </c>
      <c r="F46" s="6"/>
      <c r="G46" s="6">
        <v>0</v>
      </c>
      <c r="H46" s="6"/>
      <c r="I46" s="6">
        <f t="shared" si="0"/>
        <v>8831190350</v>
      </c>
      <c r="J46" s="6"/>
      <c r="K46" s="8">
        <f t="shared" si="1"/>
        <v>5.6054633396646946E-3</v>
      </c>
      <c r="L46" s="6"/>
      <c r="M46" s="6">
        <v>0</v>
      </c>
      <c r="N46" s="6"/>
      <c r="O46" s="6">
        <v>17123984690</v>
      </c>
      <c r="P46" s="6"/>
      <c r="Q46" s="6">
        <v>999726605</v>
      </c>
      <c r="R46" s="6"/>
      <c r="S46" s="6">
        <f t="shared" si="2"/>
        <v>18123711295</v>
      </c>
      <c r="T46" s="6"/>
      <c r="U46" s="8">
        <f t="shared" si="3"/>
        <v>2.4700658731693692E-2</v>
      </c>
    </row>
    <row r="47" spans="1:21">
      <c r="A47" s="1" t="s">
        <v>228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8">
        <f t="shared" si="1"/>
        <v>0</v>
      </c>
      <c r="L47" s="6"/>
      <c r="M47" s="6">
        <v>0</v>
      </c>
      <c r="N47" s="6"/>
      <c r="O47" s="6">
        <v>0</v>
      </c>
      <c r="P47" s="6"/>
      <c r="Q47" s="6">
        <v>-1363206658</v>
      </c>
      <c r="R47" s="6"/>
      <c r="S47" s="6">
        <f t="shared" si="2"/>
        <v>-1363206658</v>
      </c>
      <c r="T47" s="6"/>
      <c r="U47" s="8">
        <f t="shared" si="3"/>
        <v>-1.8579032678213204E-3</v>
      </c>
    </row>
    <row r="48" spans="1:21">
      <c r="A48" s="1" t="s">
        <v>80</v>
      </c>
      <c r="C48" s="6">
        <v>0</v>
      </c>
      <c r="D48" s="6"/>
      <c r="E48" s="6">
        <v>19623648935</v>
      </c>
      <c r="F48" s="6"/>
      <c r="G48" s="6">
        <v>0</v>
      </c>
      <c r="H48" s="6"/>
      <c r="I48" s="6">
        <f t="shared" si="0"/>
        <v>19623648935</v>
      </c>
      <c r="J48" s="6"/>
      <c r="K48" s="8">
        <f t="shared" si="1"/>
        <v>1.2455811768975473E-2</v>
      </c>
      <c r="L48" s="6"/>
      <c r="M48" s="6">
        <v>0</v>
      </c>
      <c r="N48" s="6"/>
      <c r="O48" s="6">
        <v>15523902889</v>
      </c>
      <c r="P48" s="6"/>
      <c r="Q48" s="6">
        <v>-651277282</v>
      </c>
      <c r="R48" s="6"/>
      <c r="S48" s="6">
        <f t="shared" si="2"/>
        <v>14872625607</v>
      </c>
      <c r="T48" s="6"/>
      <c r="U48" s="8">
        <f t="shared" si="3"/>
        <v>2.0269780487184468E-2</v>
      </c>
    </row>
    <row r="49" spans="1:21">
      <c r="A49" s="1" t="s">
        <v>29</v>
      </c>
      <c r="C49" s="6">
        <v>0</v>
      </c>
      <c r="D49" s="6"/>
      <c r="E49" s="6">
        <v>349302510</v>
      </c>
      <c r="F49" s="6"/>
      <c r="G49" s="6">
        <v>0</v>
      </c>
      <c r="H49" s="6"/>
      <c r="I49" s="6">
        <f t="shared" si="0"/>
        <v>349302510</v>
      </c>
      <c r="J49" s="6"/>
      <c r="K49" s="8">
        <f t="shared" si="1"/>
        <v>2.2171443901193458E-4</v>
      </c>
      <c r="L49" s="6"/>
      <c r="M49" s="6">
        <v>0</v>
      </c>
      <c r="N49" s="6"/>
      <c r="O49" s="6">
        <v>2360190234</v>
      </c>
      <c r="P49" s="6"/>
      <c r="Q49" s="6">
        <v>-101112773663</v>
      </c>
      <c r="R49" s="6"/>
      <c r="S49" s="6">
        <f t="shared" si="2"/>
        <v>-98752583429</v>
      </c>
      <c r="T49" s="6"/>
      <c r="U49" s="8">
        <f t="shared" si="3"/>
        <v>-0.1345890928435714</v>
      </c>
    </row>
    <row r="50" spans="1:21">
      <c r="A50" s="1" t="s">
        <v>31</v>
      </c>
      <c r="C50" s="6">
        <v>0</v>
      </c>
      <c r="D50" s="6"/>
      <c r="E50" s="6">
        <v>72895674600</v>
      </c>
      <c r="F50" s="6"/>
      <c r="G50" s="6">
        <v>0</v>
      </c>
      <c r="H50" s="6"/>
      <c r="I50" s="6">
        <f t="shared" si="0"/>
        <v>72895674600</v>
      </c>
      <c r="J50" s="6"/>
      <c r="K50" s="8">
        <f t="shared" si="1"/>
        <v>4.6269417303458626E-2</v>
      </c>
      <c r="L50" s="6"/>
      <c r="M50" s="6">
        <v>0</v>
      </c>
      <c r="N50" s="6"/>
      <c r="O50" s="6">
        <v>43117067773</v>
      </c>
      <c r="P50" s="6"/>
      <c r="Q50" s="6">
        <v>-4570652205</v>
      </c>
      <c r="R50" s="6"/>
      <c r="S50" s="6">
        <f t="shared" si="2"/>
        <v>38546415568</v>
      </c>
      <c r="T50" s="6"/>
      <c r="U50" s="8">
        <f t="shared" si="3"/>
        <v>5.2534596296393545E-2</v>
      </c>
    </row>
    <row r="51" spans="1:21">
      <c r="A51" s="1" t="s">
        <v>229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8">
        <f t="shared" si="1"/>
        <v>0</v>
      </c>
      <c r="L51" s="6"/>
      <c r="M51" s="6">
        <v>0</v>
      </c>
      <c r="N51" s="6"/>
      <c r="O51" s="6">
        <v>0</v>
      </c>
      <c r="P51" s="6"/>
      <c r="Q51" s="6">
        <v>0</v>
      </c>
      <c r="R51" s="6"/>
      <c r="S51" s="6">
        <f t="shared" si="2"/>
        <v>0</v>
      </c>
      <c r="T51" s="6"/>
      <c r="U51" s="8">
        <f t="shared" si="3"/>
        <v>0</v>
      </c>
    </row>
    <row r="52" spans="1:21">
      <c r="A52" s="1" t="s">
        <v>49</v>
      </c>
      <c r="C52" s="6">
        <v>0</v>
      </c>
      <c r="D52" s="6"/>
      <c r="E52" s="6">
        <v>7343104727</v>
      </c>
      <c r="F52" s="6"/>
      <c r="G52" s="6">
        <v>0</v>
      </c>
      <c r="H52" s="6"/>
      <c r="I52" s="6">
        <f t="shared" si="0"/>
        <v>7343104727</v>
      </c>
      <c r="J52" s="6"/>
      <c r="K52" s="8">
        <f t="shared" si="1"/>
        <v>4.6609236937710241E-3</v>
      </c>
      <c r="L52" s="6"/>
      <c r="M52" s="6">
        <v>0</v>
      </c>
      <c r="N52" s="6"/>
      <c r="O52" s="6">
        <v>19297856806</v>
      </c>
      <c r="P52" s="6"/>
      <c r="Q52" s="6">
        <v>226555861</v>
      </c>
      <c r="R52" s="6"/>
      <c r="S52" s="6">
        <f t="shared" si="2"/>
        <v>19524412667</v>
      </c>
      <c r="T52" s="6"/>
      <c r="U52" s="8">
        <f t="shared" si="3"/>
        <v>2.6609663240297409E-2</v>
      </c>
    </row>
    <row r="53" spans="1:21">
      <c r="A53" s="1" t="s">
        <v>230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8">
        <f t="shared" si="1"/>
        <v>0</v>
      </c>
      <c r="L53" s="6"/>
      <c r="M53" s="6">
        <v>0</v>
      </c>
      <c r="N53" s="6"/>
      <c r="O53" s="6">
        <v>0</v>
      </c>
      <c r="P53" s="6"/>
      <c r="Q53" s="6">
        <v>-1374343487</v>
      </c>
      <c r="R53" s="6"/>
      <c r="S53" s="6">
        <f t="shared" si="2"/>
        <v>-1374343487</v>
      </c>
      <c r="T53" s="6"/>
      <c r="U53" s="8">
        <f t="shared" si="3"/>
        <v>-1.8730815614944338E-3</v>
      </c>
    </row>
    <row r="54" spans="1:21">
      <c r="A54" s="1" t="s">
        <v>25</v>
      </c>
      <c r="C54" s="6">
        <v>0</v>
      </c>
      <c r="D54" s="6"/>
      <c r="E54" s="6">
        <v>16065438480</v>
      </c>
      <c r="F54" s="6"/>
      <c r="G54" s="6">
        <v>0</v>
      </c>
      <c r="H54" s="6"/>
      <c r="I54" s="6">
        <f t="shared" si="0"/>
        <v>16065438480</v>
      </c>
      <c r="J54" s="6"/>
      <c r="K54" s="8">
        <f t="shared" si="1"/>
        <v>1.019729196928458E-2</v>
      </c>
      <c r="L54" s="6"/>
      <c r="M54" s="6">
        <v>0</v>
      </c>
      <c r="N54" s="6"/>
      <c r="O54" s="6">
        <v>12792610673</v>
      </c>
      <c r="P54" s="6"/>
      <c r="Q54" s="6">
        <v>-3157864318</v>
      </c>
      <c r="R54" s="6"/>
      <c r="S54" s="6">
        <f t="shared" si="2"/>
        <v>9634746355</v>
      </c>
      <c r="T54" s="6"/>
      <c r="U54" s="8">
        <f t="shared" si="3"/>
        <v>1.3131117452027627E-2</v>
      </c>
    </row>
    <row r="55" spans="1:21">
      <c r="A55" s="1" t="s">
        <v>27</v>
      </c>
      <c r="C55" s="6">
        <v>0</v>
      </c>
      <c r="D55" s="6"/>
      <c r="E55" s="6">
        <v>55960733993</v>
      </c>
      <c r="F55" s="6"/>
      <c r="G55" s="6">
        <v>0</v>
      </c>
      <c r="H55" s="6"/>
      <c r="I55" s="6">
        <f t="shared" si="0"/>
        <v>55960733993</v>
      </c>
      <c r="J55" s="6"/>
      <c r="K55" s="8">
        <f t="shared" si="1"/>
        <v>3.5520222124811221E-2</v>
      </c>
      <c r="L55" s="6"/>
      <c r="M55" s="6">
        <v>34046919000</v>
      </c>
      <c r="N55" s="6"/>
      <c r="O55" s="6">
        <v>-19496905439</v>
      </c>
      <c r="P55" s="6"/>
      <c r="Q55" s="6">
        <v>-566851666</v>
      </c>
      <c r="R55" s="6"/>
      <c r="S55" s="6">
        <f t="shared" si="2"/>
        <v>13983161895</v>
      </c>
      <c r="T55" s="6"/>
      <c r="U55" s="8">
        <f t="shared" si="3"/>
        <v>1.9057537627721201E-2</v>
      </c>
    </row>
    <row r="56" spans="1:21">
      <c r="A56" s="1" t="s">
        <v>36</v>
      </c>
      <c r="C56" s="6">
        <v>21450176829</v>
      </c>
      <c r="D56" s="6"/>
      <c r="E56" s="6">
        <v>29898643748</v>
      </c>
      <c r="F56" s="6"/>
      <c r="G56" s="6">
        <v>0</v>
      </c>
      <c r="H56" s="6"/>
      <c r="I56" s="6">
        <f t="shared" si="0"/>
        <v>51348820577</v>
      </c>
      <c r="J56" s="6"/>
      <c r="K56" s="8">
        <f t="shared" si="1"/>
        <v>3.2592880446676548E-2</v>
      </c>
      <c r="L56" s="6"/>
      <c r="M56" s="6">
        <v>21450176829</v>
      </c>
      <c r="N56" s="6"/>
      <c r="O56" s="6">
        <v>40367433640</v>
      </c>
      <c r="P56" s="6"/>
      <c r="Q56" s="6">
        <v>-277847944</v>
      </c>
      <c r="R56" s="6"/>
      <c r="S56" s="6">
        <f t="shared" si="2"/>
        <v>61539762525</v>
      </c>
      <c r="T56" s="6"/>
      <c r="U56" s="8">
        <f t="shared" si="3"/>
        <v>8.3872041869198041E-2</v>
      </c>
    </row>
    <row r="57" spans="1:21">
      <c r="A57" s="1" t="s">
        <v>32</v>
      </c>
      <c r="C57" s="6">
        <v>0</v>
      </c>
      <c r="D57" s="6"/>
      <c r="E57" s="6">
        <v>3925723077</v>
      </c>
      <c r="F57" s="6"/>
      <c r="G57" s="6">
        <v>0</v>
      </c>
      <c r="H57" s="6"/>
      <c r="I57" s="6">
        <f t="shared" si="0"/>
        <v>3925723077</v>
      </c>
      <c r="J57" s="6"/>
      <c r="K57" s="8">
        <f t="shared" si="1"/>
        <v>2.4917928294682472E-3</v>
      </c>
      <c r="L57" s="6"/>
      <c r="M57" s="6">
        <v>0</v>
      </c>
      <c r="N57" s="6"/>
      <c r="O57" s="6">
        <v>3435836501</v>
      </c>
      <c r="P57" s="6"/>
      <c r="Q57" s="6">
        <v>-3052189969</v>
      </c>
      <c r="R57" s="6"/>
      <c r="S57" s="6">
        <f t="shared" si="2"/>
        <v>383646532</v>
      </c>
      <c r="T57" s="6"/>
      <c r="U57" s="8">
        <f t="shared" si="3"/>
        <v>5.2286873843240638E-4</v>
      </c>
    </row>
    <row r="58" spans="1:21">
      <c r="A58" s="1" t="s">
        <v>231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8">
        <f t="shared" si="1"/>
        <v>0</v>
      </c>
      <c r="L58" s="6"/>
      <c r="M58" s="6">
        <v>0</v>
      </c>
      <c r="N58" s="6"/>
      <c r="O58" s="6">
        <v>0</v>
      </c>
      <c r="P58" s="6"/>
      <c r="Q58" s="6">
        <v>-12287552368</v>
      </c>
      <c r="R58" s="6"/>
      <c r="S58" s="6">
        <f t="shared" si="2"/>
        <v>-12287552368</v>
      </c>
      <c r="T58" s="6"/>
      <c r="U58" s="8">
        <f t="shared" si="3"/>
        <v>-1.6746605193027751E-2</v>
      </c>
    </row>
    <row r="59" spans="1:21">
      <c r="A59" s="1" t="s">
        <v>26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8">
        <f t="shared" si="1"/>
        <v>0</v>
      </c>
      <c r="L59" s="6"/>
      <c r="M59" s="6">
        <v>0</v>
      </c>
      <c r="N59" s="6"/>
      <c r="O59" s="6">
        <v>-14778250114</v>
      </c>
      <c r="P59" s="6"/>
      <c r="Q59" s="6">
        <v>-392534096</v>
      </c>
      <c r="R59" s="6"/>
      <c r="S59" s="6">
        <f t="shared" si="2"/>
        <v>-15170784210</v>
      </c>
      <c r="T59" s="6"/>
      <c r="U59" s="8">
        <f t="shared" si="3"/>
        <v>-2.0676138422418923E-2</v>
      </c>
    </row>
    <row r="60" spans="1:21">
      <c r="A60" s="1" t="s">
        <v>56</v>
      </c>
      <c r="C60" s="6">
        <v>0</v>
      </c>
      <c r="D60" s="6"/>
      <c r="E60" s="6">
        <v>50524060752</v>
      </c>
      <c r="F60" s="6"/>
      <c r="G60" s="6">
        <v>0</v>
      </c>
      <c r="H60" s="6"/>
      <c r="I60" s="6">
        <f t="shared" si="0"/>
        <v>50524060752</v>
      </c>
      <c r="J60" s="6"/>
      <c r="K60" s="8">
        <f t="shared" si="1"/>
        <v>3.2069376730887451E-2</v>
      </c>
      <c r="L60" s="6"/>
      <c r="M60" s="6">
        <v>29324950997</v>
      </c>
      <c r="N60" s="6"/>
      <c r="O60" s="6">
        <v>14068867833</v>
      </c>
      <c r="P60" s="6"/>
      <c r="Q60" s="6">
        <v>0</v>
      </c>
      <c r="R60" s="6"/>
      <c r="S60" s="6">
        <f t="shared" si="2"/>
        <v>43393818830</v>
      </c>
      <c r="T60" s="6"/>
      <c r="U60" s="8">
        <f t="shared" si="3"/>
        <v>5.9141082780350789E-2</v>
      </c>
    </row>
    <row r="61" spans="1:21">
      <c r="A61" s="1" t="s">
        <v>65</v>
      </c>
      <c r="C61" s="6">
        <v>0</v>
      </c>
      <c r="D61" s="6"/>
      <c r="E61" s="6">
        <v>1451072236</v>
      </c>
      <c r="F61" s="6"/>
      <c r="G61" s="6">
        <v>0</v>
      </c>
      <c r="H61" s="6"/>
      <c r="I61" s="6">
        <f t="shared" si="0"/>
        <v>1451072236</v>
      </c>
      <c r="J61" s="6"/>
      <c r="K61" s="8">
        <f t="shared" si="1"/>
        <v>9.2104596319829922E-4</v>
      </c>
      <c r="L61" s="6"/>
      <c r="M61" s="6">
        <v>744474032</v>
      </c>
      <c r="N61" s="6"/>
      <c r="O61" s="6">
        <v>588081551</v>
      </c>
      <c r="P61" s="6"/>
      <c r="Q61" s="6">
        <v>0</v>
      </c>
      <c r="R61" s="6"/>
      <c r="S61" s="6">
        <f t="shared" si="2"/>
        <v>1332555583</v>
      </c>
      <c r="T61" s="6"/>
      <c r="U61" s="8">
        <f t="shared" si="3"/>
        <v>1.8161291669756832E-3</v>
      </c>
    </row>
    <row r="62" spans="1:21">
      <c r="A62" s="1" t="s">
        <v>88</v>
      </c>
      <c r="C62" s="6">
        <v>0</v>
      </c>
      <c r="D62" s="6"/>
      <c r="E62" s="6">
        <v>22531104824</v>
      </c>
      <c r="F62" s="6"/>
      <c r="G62" s="6">
        <v>0</v>
      </c>
      <c r="H62" s="6"/>
      <c r="I62" s="6">
        <f t="shared" si="0"/>
        <v>22531104824</v>
      </c>
      <c r="J62" s="6"/>
      <c r="K62" s="8">
        <f t="shared" si="1"/>
        <v>1.4301275036278019E-2</v>
      </c>
      <c r="L62" s="6"/>
      <c r="M62" s="6">
        <v>15985732010</v>
      </c>
      <c r="N62" s="6"/>
      <c r="O62" s="6">
        <v>-11423859136</v>
      </c>
      <c r="P62" s="6"/>
      <c r="Q62" s="6">
        <v>0</v>
      </c>
      <c r="R62" s="6"/>
      <c r="S62" s="6">
        <f t="shared" si="2"/>
        <v>4561872874</v>
      </c>
      <c r="T62" s="6"/>
      <c r="U62" s="8">
        <f t="shared" si="3"/>
        <v>6.2173394402465125E-3</v>
      </c>
    </row>
    <row r="63" spans="1:21">
      <c r="A63" s="1" t="s">
        <v>52</v>
      </c>
      <c r="C63" s="6">
        <v>0</v>
      </c>
      <c r="D63" s="6"/>
      <c r="E63" s="6">
        <v>449582379</v>
      </c>
      <c r="F63" s="6"/>
      <c r="G63" s="6">
        <v>0</v>
      </c>
      <c r="H63" s="6"/>
      <c r="I63" s="6">
        <f t="shared" si="0"/>
        <v>449582379</v>
      </c>
      <c r="J63" s="6"/>
      <c r="K63" s="8">
        <f t="shared" si="1"/>
        <v>2.8536555591780879E-4</v>
      </c>
      <c r="L63" s="6"/>
      <c r="M63" s="6">
        <v>15571178</v>
      </c>
      <c r="N63" s="6"/>
      <c r="O63" s="6">
        <v>-46174754949</v>
      </c>
      <c r="P63" s="6"/>
      <c r="Q63" s="6">
        <v>0</v>
      </c>
      <c r="R63" s="6"/>
      <c r="S63" s="6">
        <f t="shared" si="2"/>
        <v>-46159183771</v>
      </c>
      <c r="T63" s="6"/>
      <c r="U63" s="8">
        <f t="shared" si="3"/>
        <v>-6.2909976168929307E-2</v>
      </c>
    </row>
    <row r="64" spans="1:21">
      <c r="A64" s="1" t="s">
        <v>103</v>
      </c>
      <c r="C64" s="6">
        <v>0</v>
      </c>
      <c r="D64" s="6"/>
      <c r="E64" s="6">
        <v>11414631593</v>
      </c>
      <c r="F64" s="6"/>
      <c r="G64" s="6">
        <v>0</v>
      </c>
      <c r="H64" s="6"/>
      <c r="I64" s="6">
        <f t="shared" si="0"/>
        <v>11414631593</v>
      </c>
      <c r="J64" s="6"/>
      <c r="K64" s="8">
        <f t="shared" si="1"/>
        <v>7.2452632538194481E-3</v>
      </c>
      <c r="L64" s="6"/>
      <c r="M64" s="6">
        <v>0</v>
      </c>
      <c r="N64" s="6"/>
      <c r="O64" s="6">
        <v>11414631593</v>
      </c>
      <c r="P64" s="6"/>
      <c r="Q64" s="6">
        <v>0</v>
      </c>
      <c r="R64" s="6"/>
      <c r="S64" s="6">
        <f t="shared" si="2"/>
        <v>11414631593</v>
      </c>
      <c r="T64" s="6"/>
      <c r="U64" s="8">
        <f t="shared" si="3"/>
        <v>1.5556908567865273E-2</v>
      </c>
    </row>
    <row r="65" spans="1:21">
      <c r="A65" s="1" t="s">
        <v>45</v>
      </c>
      <c r="C65" s="6">
        <v>0</v>
      </c>
      <c r="D65" s="6"/>
      <c r="E65" s="6">
        <v>6132079158</v>
      </c>
      <c r="F65" s="6"/>
      <c r="G65" s="6">
        <v>0</v>
      </c>
      <c r="H65" s="6"/>
      <c r="I65" s="6">
        <f t="shared" si="0"/>
        <v>6132079158</v>
      </c>
      <c r="J65" s="6"/>
      <c r="K65" s="8">
        <f t="shared" si="1"/>
        <v>3.8922436901262067E-3</v>
      </c>
      <c r="L65" s="6"/>
      <c r="M65" s="6">
        <v>0</v>
      </c>
      <c r="N65" s="6"/>
      <c r="O65" s="6">
        <v>-8897972901</v>
      </c>
      <c r="P65" s="6"/>
      <c r="Q65" s="6">
        <v>0</v>
      </c>
      <c r="R65" s="6"/>
      <c r="S65" s="6">
        <f t="shared" si="2"/>
        <v>-8897972901</v>
      </c>
      <c r="T65" s="6"/>
      <c r="U65" s="8">
        <f t="shared" si="3"/>
        <v>-1.2126974903429099E-2</v>
      </c>
    </row>
    <row r="66" spans="1:21">
      <c r="A66" s="1" t="s">
        <v>44</v>
      </c>
      <c r="C66" s="6">
        <v>0</v>
      </c>
      <c r="D66" s="6"/>
      <c r="E66" s="6">
        <v>16705169</v>
      </c>
      <c r="F66" s="6"/>
      <c r="G66" s="6">
        <v>0</v>
      </c>
      <c r="H66" s="6"/>
      <c r="I66" s="6">
        <f t="shared" si="0"/>
        <v>16705169</v>
      </c>
      <c r="J66" s="6"/>
      <c r="K66" s="8">
        <f t="shared" si="1"/>
        <v>1.0603351156665208E-5</v>
      </c>
      <c r="L66" s="6"/>
      <c r="M66" s="6">
        <v>0</v>
      </c>
      <c r="N66" s="6"/>
      <c r="O66" s="6">
        <v>2308331989</v>
      </c>
      <c r="P66" s="6"/>
      <c r="Q66" s="6">
        <v>0</v>
      </c>
      <c r="R66" s="6"/>
      <c r="S66" s="6">
        <f t="shared" si="2"/>
        <v>2308331989</v>
      </c>
      <c r="T66" s="6"/>
      <c r="U66" s="8">
        <f t="shared" si="3"/>
        <v>3.1460068951479465E-3</v>
      </c>
    </row>
    <row r="67" spans="1:21">
      <c r="A67" s="1" t="s">
        <v>20</v>
      </c>
      <c r="C67" s="6">
        <v>0</v>
      </c>
      <c r="D67" s="6"/>
      <c r="E67" s="6">
        <v>4328467991</v>
      </c>
      <c r="F67" s="6"/>
      <c r="G67" s="6">
        <v>0</v>
      </c>
      <c r="H67" s="6"/>
      <c r="I67" s="6">
        <f t="shared" si="0"/>
        <v>4328467991</v>
      </c>
      <c r="J67" s="6"/>
      <c r="K67" s="8">
        <f t="shared" si="1"/>
        <v>2.7474290190633915E-3</v>
      </c>
      <c r="L67" s="6"/>
      <c r="M67" s="6">
        <v>0</v>
      </c>
      <c r="N67" s="6"/>
      <c r="O67" s="6">
        <v>7573524298</v>
      </c>
      <c r="P67" s="6"/>
      <c r="Q67" s="6">
        <v>0</v>
      </c>
      <c r="R67" s="6"/>
      <c r="S67" s="6">
        <f t="shared" si="2"/>
        <v>7573524298</v>
      </c>
      <c r="T67" s="6"/>
      <c r="U67" s="8">
        <f t="shared" si="3"/>
        <v>1.0321894673564874E-2</v>
      </c>
    </row>
    <row r="68" spans="1:21">
      <c r="A68" s="1" t="s">
        <v>75</v>
      </c>
      <c r="C68" s="6">
        <v>0</v>
      </c>
      <c r="D68" s="6"/>
      <c r="E68" s="6">
        <v>2467377482</v>
      </c>
      <c r="F68" s="6"/>
      <c r="G68" s="6">
        <v>0</v>
      </c>
      <c r="H68" s="6"/>
      <c r="I68" s="6">
        <f t="shared" si="0"/>
        <v>2467377482</v>
      </c>
      <c r="J68" s="6"/>
      <c r="K68" s="8">
        <f t="shared" si="1"/>
        <v>1.5661302126122991E-3</v>
      </c>
      <c r="L68" s="6"/>
      <c r="M68" s="6">
        <v>0</v>
      </c>
      <c r="N68" s="6"/>
      <c r="O68" s="6">
        <v>3541026760</v>
      </c>
      <c r="P68" s="6"/>
      <c r="Q68" s="6">
        <v>0</v>
      </c>
      <c r="R68" s="6"/>
      <c r="S68" s="6">
        <f t="shared" si="2"/>
        <v>3541026760</v>
      </c>
      <c r="T68" s="6"/>
      <c r="U68" s="8">
        <f t="shared" si="3"/>
        <v>4.8260365735733829E-3</v>
      </c>
    </row>
    <row r="69" spans="1:21">
      <c r="A69" s="1" t="s">
        <v>71</v>
      </c>
      <c r="C69" s="6">
        <v>0</v>
      </c>
      <c r="D69" s="6"/>
      <c r="E69" s="6">
        <v>3106383027</v>
      </c>
      <c r="F69" s="6"/>
      <c r="G69" s="6">
        <v>0</v>
      </c>
      <c r="H69" s="6"/>
      <c r="I69" s="6">
        <f t="shared" si="0"/>
        <v>3106383027</v>
      </c>
      <c r="J69" s="6"/>
      <c r="K69" s="8">
        <f t="shared" si="1"/>
        <v>1.971729233172416E-3</v>
      </c>
      <c r="L69" s="6"/>
      <c r="M69" s="6">
        <v>0</v>
      </c>
      <c r="N69" s="6"/>
      <c r="O69" s="6">
        <v>3251428372</v>
      </c>
      <c r="P69" s="6"/>
      <c r="Q69" s="6">
        <v>0</v>
      </c>
      <c r="R69" s="6"/>
      <c r="S69" s="6">
        <f t="shared" si="2"/>
        <v>3251428372</v>
      </c>
      <c r="T69" s="6"/>
      <c r="U69" s="8">
        <f t="shared" si="3"/>
        <v>4.431345285745924E-3</v>
      </c>
    </row>
    <row r="70" spans="1:21">
      <c r="A70" s="1" t="s">
        <v>67</v>
      </c>
      <c r="C70" s="6">
        <v>0</v>
      </c>
      <c r="D70" s="6"/>
      <c r="E70" s="6">
        <v>23912424985</v>
      </c>
      <c r="F70" s="6"/>
      <c r="G70" s="6">
        <v>0</v>
      </c>
      <c r="H70" s="6"/>
      <c r="I70" s="6">
        <f t="shared" si="0"/>
        <v>23912424985</v>
      </c>
      <c r="J70" s="6"/>
      <c r="K70" s="8">
        <f t="shared" si="1"/>
        <v>1.5178046934057941E-2</v>
      </c>
      <c r="L70" s="6"/>
      <c r="M70" s="6">
        <v>0</v>
      </c>
      <c r="N70" s="6"/>
      <c r="O70" s="6">
        <v>2109252680</v>
      </c>
      <c r="P70" s="6"/>
      <c r="Q70" s="6">
        <v>0</v>
      </c>
      <c r="R70" s="6"/>
      <c r="S70" s="6">
        <f t="shared" si="2"/>
        <v>2109252680</v>
      </c>
      <c r="T70" s="6"/>
      <c r="U70" s="8">
        <f t="shared" si="3"/>
        <v>2.8746833239372853E-3</v>
      </c>
    </row>
    <row r="71" spans="1:21">
      <c r="A71" s="1" t="s">
        <v>69</v>
      </c>
      <c r="C71" s="6">
        <v>0</v>
      </c>
      <c r="D71" s="6"/>
      <c r="E71" s="6">
        <v>14991499166</v>
      </c>
      <c r="F71" s="6"/>
      <c r="G71" s="6">
        <v>0</v>
      </c>
      <c r="H71" s="6"/>
      <c r="I71" s="6">
        <f t="shared" si="0"/>
        <v>14991499166</v>
      </c>
      <c r="J71" s="6"/>
      <c r="K71" s="8">
        <f t="shared" si="1"/>
        <v>9.5156253745144158E-3</v>
      </c>
      <c r="L71" s="6"/>
      <c r="M71" s="6">
        <v>0</v>
      </c>
      <c r="N71" s="6"/>
      <c r="O71" s="6">
        <v>20957483377</v>
      </c>
      <c r="P71" s="6"/>
      <c r="Q71" s="6">
        <v>0</v>
      </c>
      <c r="R71" s="6"/>
      <c r="S71" s="6">
        <f t="shared" si="2"/>
        <v>20957483377</v>
      </c>
      <c r="T71" s="6"/>
      <c r="U71" s="8">
        <f t="shared" si="3"/>
        <v>2.8562783656415579E-2</v>
      </c>
    </row>
    <row r="72" spans="1:21">
      <c r="A72" s="1" t="s">
        <v>89</v>
      </c>
      <c r="C72" s="6">
        <v>0</v>
      </c>
      <c r="D72" s="6"/>
      <c r="E72" s="6">
        <v>6317721277</v>
      </c>
      <c r="F72" s="6"/>
      <c r="G72" s="6">
        <v>0</v>
      </c>
      <c r="H72" s="6"/>
      <c r="I72" s="6">
        <f t="shared" si="0"/>
        <v>6317721277</v>
      </c>
      <c r="J72" s="6"/>
      <c r="K72" s="8">
        <f t="shared" si="1"/>
        <v>4.0100771928716404E-3</v>
      </c>
      <c r="L72" s="6"/>
      <c r="M72" s="6">
        <v>0</v>
      </c>
      <c r="N72" s="6"/>
      <c r="O72" s="6">
        <v>-728811058</v>
      </c>
      <c r="P72" s="6"/>
      <c r="Q72" s="6">
        <v>0</v>
      </c>
      <c r="R72" s="6"/>
      <c r="S72" s="6">
        <f t="shared" si="2"/>
        <v>-728811058</v>
      </c>
      <c r="T72" s="6"/>
      <c r="U72" s="8">
        <f t="shared" si="3"/>
        <v>-9.9329066384483129E-4</v>
      </c>
    </row>
    <row r="73" spans="1:21">
      <c r="A73" s="1" t="s">
        <v>24</v>
      </c>
      <c r="C73" s="6">
        <v>0</v>
      </c>
      <c r="D73" s="6"/>
      <c r="E73" s="6">
        <v>32176049439</v>
      </c>
      <c r="F73" s="6"/>
      <c r="G73" s="6">
        <v>0</v>
      </c>
      <c r="H73" s="6"/>
      <c r="I73" s="6">
        <f t="shared" ref="I73:I116" si="4">C73+E73+G73</f>
        <v>32176049439</v>
      </c>
      <c r="J73" s="6"/>
      <c r="K73" s="8">
        <f t="shared" ref="K73:K116" si="5">I73/$I$117</f>
        <v>2.042325648043055E-2</v>
      </c>
      <c r="L73" s="6"/>
      <c r="M73" s="6">
        <v>0</v>
      </c>
      <c r="N73" s="6"/>
      <c r="O73" s="6">
        <v>10725518970</v>
      </c>
      <c r="P73" s="6"/>
      <c r="Q73" s="6">
        <v>0</v>
      </c>
      <c r="R73" s="6"/>
      <c r="S73" s="6">
        <f t="shared" ref="S73:S116" si="6">M73+O73+Q73</f>
        <v>10725518970</v>
      </c>
      <c r="T73" s="6"/>
      <c r="U73" s="8">
        <f t="shared" ref="U73:U116" si="7">S73/$S$117</f>
        <v>1.4617722578231835E-2</v>
      </c>
    </row>
    <row r="74" spans="1:21">
      <c r="A74" s="1" t="s">
        <v>86</v>
      </c>
      <c r="C74" s="6">
        <v>0</v>
      </c>
      <c r="D74" s="6"/>
      <c r="E74" s="6">
        <v>5059542454</v>
      </c>
      <c r="F74" s="6"/>
      <c r="G74" s="6">
        <v>0</v>
      </c>
      <c r="H74" s="6"/>
      <c r="I74" s="6">
        <f t="shared" si="4"/>
        <v>5059542454</v>
      </c>
      <c r="J74" s="6"/>
      <c r="K74" s="8">
        <f t="shared" si="5"/>
        <v>3.2114673806543127E-3</v>
      </c>
      <c r="L74" s="6"/>
      <c r="M74" s="6">
        <v>0</v>
      </c>
      <c r="N74" s="6"/>
      <c r="O74" s="6">
        <v>-18935846447</v>
      </c>
      <c r="P74" s="6"/>
      <c r="Q74" s="6">
        <v>0</v>
      </c>
      <c r="R74" s="6"/>
      <c r="S74" s="6">
        <f t="shared" si="6"/>
        <v>-18935846447</v>
      </c>
      <c r="T74" s="6"/>
      <c r="U74" s="8">
        <f t="shared" si="7"/>
        <v>-2.5807511125612505E-2</v>
      </c>
    </row>
    <row r="75" spans="1:21">
      <c r="A75" s="1" t="s">
        <v>22</v>
      </c>
      <c r="C75" s="6">
        <v>0</v>
      </c>
      <c r="D75" s="6"/>
      <c r="E75" s="6">
        <v>17934117290</v>
      </c>
      <c r="F75" s="6"/>
      <c r="G75" s="6">
        <v>0</v>
      </c>
      <c r="H75" s="6"/>
      <c r="I75" s="6">
        <f t="shared" si="4"/>
        <v>17934117290</v>
      </c>
      <c r="J75" s="6"/>
      <c r="K75" s="8">
        <f t="shared" si="5"/>
        <v>1.1383407334022841E-2</v>
      </c>
      <c r="L75" s="6"/>
      <c r="M75" s="6">
        <v>0</v>
      </c>
      <c r="N75" s="6"/>
      <c r="O75" s="6">
        <v>40813713513</v>
      </c>
      <c r="P75" s="6"/>
      <c r="Q75" s="6">
        <v>0</v>
      </c>
      <c r="R75" s="6"/>
      <c r="S75" s="6">
        <f t="shared" si="6"/>
        <v>40813713513</v>
      </c>
      <c r="T75" s="6"/>
      <c r="U75" s="8">
        <f t="shared" si="7"/>
        <v>5.5624678226685924E-2</v>
      </c>
    </row>
    <row r="76" spans="1:21">
      <c r="A76" s="1" t="s">
        <v>101</v>
      </c>
      <c r="C76" s="6">
        <v>0</v>
      </c>
      <c r="D76" s="6"/>
      <c r="E76" s="6">
        <v>268846724</v>
      </c>
      <c r="F76" s="6"/>
      <c r="G76" s="6">
        <v>0</v>
      </c>
      <c r="H76" s="6"/>
      <c r="I76" s="6">
        <f t="shared" si="4"/>
        <v>268846724</v>
      </c>
      <c r="J76" s="6"/>
      <c r="K76" s="8">
        <f t="shared" si="5"/>
        <v>1.7064635633982822E-4</v>
      </c>
      <c r="L76" s="6"/>
      <c r="M76" s="6">
        <v>0</v>
      </c>
      <c r="N76" s="6"/>
      <c r="O76" s="6">
        <v>268846724</v>
      </c>
      <c r="P76" s="6"/>
      <c r="Q76" s="6">
        <v>0</v>
      </c>
      <c r="R76" s="6"/>
      <c r="S76" s="6">
        <f t="shared" si="6"/>
        <v>268846724</v>
      </c>
      <c r="T76" s="6"/>
      <c r="U76" s="8">
        <f t="shared" si="7"/>
        <v>3.6640901372611741E-4</v>
      </c>
    </row>
    <row r="77" spans="1:21">
      <c r="A77" s="1" t="s">
        <v>35</v>
      </c>
      <c r="C77" s="6">
        <v>0</v>
      </c>
      <c r="D77" s="6"/>
      <c r="E77" s="6">
        <v>17034993816</v>
      </c>
      <c r="F77" s="6"/>
      <c r="G77" s="6">
        <v>0</v>
      </c>
      <c r="H77" s="6"/>
      <c r="I77" s="6">
        <f t="shared" si="4"/>
        <v>17034993816</v>
      </c>
      <c r="J77" s="6"/>
      <c r="K77" s="8">
        <f t="shared" si="5"/>
        <v>1.0812702426576365E-2</v>
      </c>
      <c r="L77" s="6"/>
      <c r="M77" s="6">
        <v>0</v>
      </c>
      <c r="N77" s="6"/>
      <c r="O77" s="6">
        <v>24529150682</v>
      </c>
      <c r="P77" s="6"/>
      <c r="Q77" s="6">
        <v>0</v>
      </c>
      <c r="R77" s="6"/>
      <c r="S77" s="6">
        <f t="shared" si="6"/>
        <v>24529150682</v>
      </c>
      <c r="T77" s="6"/>
      <c r="U77" s="8">
        <f t="shared" si="7"/>
        <v>3.3430579979583236E-2</v>
      </c>
    </row>
    <row r="78" spans="1:21">
      <c r="A78" s="1" t="s">
        <v>34</v>
      </c>
      <c r="C78" s="6">
        <v>0</v>
      </c>
      <c r="D78" s="6"/>
      <c r="E78" s="6">
        <v>13402233001</v>
      </c>
      <c r="F78" s="6"/>
      <c r="G78" s="6">
        <v>0</v>
      </c>
      <c r="H78" s="6"/>
      <c r="I78" s="6">
        <f t="shared" si="4"/>
        <v>13402233001</v>
      </c>
      <c r="J78" s="6"/>
      <c r="K78" s="8">
        <f t="shared" si="5"/>
        <v>8.506862923269437E-3</v>
      </c>
      <c r="L78" s="6"/>
      <c r="M78" s="6">
        <v>0</v>
      </c>
      <c r="N78" s="6"/>
      <c r="O78" s="6">
        <v>2854501574</v>
      </c>
      <c r="P78" s="6"/>
      <c r="Q78" s="6">
        <v>0</v>
      </c>
      <c r="R78" s="6"/>
      <c r="S78" s="6">
        <f t="shared" si="6"/>
        <v>2854501574</v>
      </c>
      <c r="T78" s="6"/>
      <c r="U78" s="8">
        <f t="shared" si="7"/>
        <v>3.8903769807847452E-3</v>
      </c>
    </row>
    <row r="79" spans="1:21">
      <c r="A79" s="1" t="s">
        <v>76</v>
      </c>
      <c r="C79" s="6">
        <v>0</v>
      </c>
      <c r="D79" s="6"/>
      <c r="E79" s="6">
        <v>995863495</v>
      </c>
      <c r="F79" s="6"/>
      <c r="G79" s="6">
        <v>0</v>
      </c>
      <c r="H79" s="6"/>
      <c r="I79" s="6">
        <f t="shared" si="4"/>
        <v>995863495</v>
      </c>
      <c r="J79" s="6"/>
      <c r="K79" s="8">
        <f t="shared" si="5"/>
        <v>6.3210915984081967E-4</v>
      </c>
      <c r="L79" s="6"/>
      <c r="M79" s="6">
        <v>0</v>
      </c>
      <c r="N79" s="6"/>
      <c r="O79" s="6">
        <v>1076185600</v>
      </c>
      <c r="P79" s="6"/>
      <c r="Q79" s="6">
        <v>0</v>
      </c>
      <c r="R79" s="6"/>
      <c r="S79" s="6">
        <f t="shared" si="6"/>
        <v>1076185600</v>
      </c>
      <c r="T79" s="6"/>
      <c r="U79" s="8">
        <f t="shared" si="7"/>
        <v>1.4667246020905573E-3</v>
      </c>
    </row>
    <row r="80" spans="1:21">
      <c r="A80" s="1" t="s">
        <v>61</v>
      </c>
      <c r="C80" s="6">
        <v>0</v>
      </c>
      <c r="D80" s="6"/>
      <c r="E80" s="6">
        <v>24854627791</v>
      </c>
      <c r="F80" s="6"/>
      <c r="G80" s="6">
        <v>0</v>
      </c>
      <c r="H80" s="6"/>
      <c r="I80" s="6">
        <f t="shared" si="4"/>
        <v>24854627791</v>
      </c>
      <c r="J80" s="6"/>
      <c r="K80" s="8">
        <f t="shared" si="5"/>
        <v>1.5776095790242115E-2</v>
      </c>
      <c r="L80" s="6"/>
      <c r="M80" s="6">
        <v>0</v>
      </c>
      <c r="N80" s="6"/>
      <c r="O80" s="6">
        <v>31131567341</v>
      </c>
      <c r="P80" s="6"/>
      <c r="Q80" s="6">
        <v>0</v>
      </c>
      <c r="R80" s="6"/>
      <c r="S80" s="6">
        <f t="shared" si="6"/>
        <v>31131567341</v>
      </c>
      <c r="T80" s="6"/>
      <c r="U80" s="8">
        <f t="shared" si="7"/>
        <v>4.2428959949551093E-2</v>
      </c>
    </row>
    <row r="81" spans="1:21">
      <c r="A81" s="1" t="s">
        <v>73</v>
      </c>
      <c r="C81" s="6">
        <v>0</v>
      </c>
      <c r="D81" s="6"/>
      <c r="E81" s="6">
        <v>91054185</v>
      </c>
      <c r="F81" s="6"/>
      <c r="G81" s="6">
        <v>0</v>
      </c>
      <c r="H81" s="6"/>
      <c r="I81" s="6">
        <f t="shared" si="4"/>
        <v>91054185</v>
      </c>
      <c r="J81" s="6"/>
      <c r="K81" s="8">
        <f t="shared" si="5"/>
        <v>5.7795254740551134E-5</v>
      </c>
      <c r="L81" s="6"/>
      <c r="M81" s="6">
        <v>0</v>
      </c>
      <c r="N81" s="6"/>
      <c r="O81" s="6">
        <v>-552991574</v>
      </c>
      <c r="P81" s="6"/>
      <c r="Q81" s="6">
        <v>0</v>
      </c>
      <c r="R81" s="6"/>
      <c r="S81" s="6">
        <f t="shared" si="6"/>
        <v>-552991574</v>
      </c>
      <c r="T81" s="6"/>
      <c r="U81" s="8">
        <f t="shared" si="7"/>
        <v>-7.5366771896462933E-4</v>
      </c>
    </row>
    <row r="82" spans="1:21">
      <c r="A82" s="1" t="s">
        <v>28</v>
      </c>
      <c r="C82" s="6">
        <v>0</v>
      </c>
      <c r="D82" s="6"/>
      <c r="E82" s="6">
        <v>38842892502</v>
      </c>
      <c r="F82" s="6"/>
      <c r="G82" s="6">
        <v>0</v>
      </c>
      <c r="H82" s="6"/>
      <c r="I82" s="6">
        <f t="shared" si="4"/>
        <v>38842892502</v>
      </c>
      <c r="J82" s="6"/>
      <c r="K82" s="8">
        <f t="shared" si="5"/>
        <v>2.4654933400512381E-2</v>
      </c>
      <c r="L82" s="6"/>
      <c r="M82" s="6">
        <v>0</v>
      </c>
      <c r="N82" s="6"/>
      <c r="O82" s="6">
        <v>34659263784</v>
      </c>
      <c r="P82" s="6"/>
      <c r="Q82" s="6">
        <v>0</v>
      </c>
      <c r="R82" s="6"/>
      <c r="S82" s="6">
        <f t="shared" si="6"/>
        <v>34659263784</v>
      </c>
      <c r="T82" s="6"/>
      <c r="U82" s="8">
        <f t="shared" si="7"/>
        <v>4.7236828742494852E-2</v>
      </c>
    </row>
    <row r="83" spans="1:21">
      <c r="A83" s="1" t="s">
        <v>54</v>
      </c>
      <c r="C83" s="6">
        <v>0</v>
      </c>
      <c r="D83" s="6"/>
      <c r="E83" s="6">
        <v>2786481420</v>
      </c>
      <c r="F83" s="6"/>
      <c r="G83" s="6">
        <v>0</v>
      </c>
      <c r="H83" s="6"/>
      <c r="I83" s="6">
        <f t="shared" si="4"/>
        <v>2786481420</v>
      </c>
      <c r="J83" s="6"/>
      <c r="K83" s="8">
        <f t="shared" si="5"/>
        <v>1.7686765687783888E-3</v>
      </c>
      <c r="L83" s="6"/>
      <c r="M83" s="6">
        <v>0</v>
      </c>
      <c r="N83" s="6"/>
      <c r="O83" s="6">
        <v>-5010210588</v>
      </c>
      <c r="P83" s="6"/>
      <c r="Q83" s="6">
        <v>0</v>
      </c>
      <c r="R83" s="6"/>
      <c r="S83" s="6">
        <f t="shared" si="6"/>
        <v>-5010210588</v>
      </c>
      <c r="T83" s="6"/>
      <c r="U83" s="8">
        <f t="shared" si="7"/>
        <v>-6.8283752645214701E-3</v>
      </c>
    </row>
    <row r="84" spans="1:21">
      <c r="A84" s="1" t="s">
        <v>30</v>
      </c>
      <c r="C84" s="6">
        <v>0</v>
      </c>
      <c r="D84" s="6"/>
      <c r="E84" s="6">
        <v>9668130300</v>
      </c>
      <c r="F84" s="6"/>
      <c r="G84" s="6">
        <v>0</v>
      </c>
      <c r="H84" s="6"/>
      <c r="I84" s="6">
        <f t="shared" si="4"/>
        <v>9668130300</v>
      </c>
      <c r="J84" s="6"/>
      <c r="K84" s="8">
        <f t="shared" si="5"/>
        <v>6.1366982039687797E-3</v>
      </c>
      <c r="L84" s="6"/>
      <c r="M84" s="6">
        <v>0</v>
      </c>
      <c r="N84" s="6"/>
      <c r="O84" s="6">
        <v>-6852980700</v>
      </c>
      <c r="P84" s="6"/>
      <c r="Q84" s="6">
        <v>0</v>
      </c>
      <c r="R84" s="6"/>
      <c r="S84" s="6">
        <f t="shared" si="6"/>
        <v>-6852980700</v>
      </c>
      <c r="T84" s="6"/>
      <c r="U84" s="8">
        <f t="shared" si="7"/>
        <v>-9.3398716637183854E-3</v>
      </c>
    </row>
    <row r="85" spans="1:21">
      <c r="A85" s="1" t="s">
        <v>50</v>
      </c>
      <c r="C85" s="6">
        <v>0</v>
      </c>
      <c r="D85" s="6"/>
      <c r="E85" s="6">
        <v>2187971514</v>
      </c>
      <c r="F85" s="6"/>
      <c r="G85" s="6">
        <v>0</v>
      </c>
      <c r="H85" s="6"/>
      <c r="I85" s="6">
        <f t="shared" si="4"/>
        <v>2187971514</v>
      </c>
      <c r="J85" s="6"/>
      <c r="K85" s="8">
        <f t="shared" si="5"/>
        <v>1.3887815372428992E-3</v>
      </c>
      <c r="L85" s="6"/>
      <c r="M85" s="6">
        <v>0</v>
      </c>
      <c r="N85" s="6"/>
      <c r="O85" s="6">
        <v>2529202052</v>
      </c>
      <c r="P85" s="6"/>
      <c r="Q85" s="6">
        <v>0</v>
      </c>
      <c r="R85" s="6"/>
      <c r="S85" s="6">
        <f t="shared" si="6"/>
        <v>2529202052</v>
      </c>
      <c r="T85" s="6"/>
      <c r="U85" s="8">
        <f t="shared" si="7"/>
        <v>3.4470289077704825E-3</v>
      </c>
    </row>
    <row r="86" spans="1:21">
      <c r="A86" s="1" t="s">
        <v>41</v>
      </c>
      <c r="C86" s="6">
        <v>0</v>
      </c>
      <c r="D86" s="6"/>
      <c r="E86" s="6">
        <v>10011652532</v>
      </c>
      <c r="F86" s="6"/>
      <c r="G86" s="6">
        <v>0</v>
      </c>
      <c r="H86" s="6"/>
      <c r="I86" s="6">
        <f t="shared" si="4"/>
        <v>10011652532</v>
      </c>
      <c r="J86" s="6"/>
      <c r="K86" s="8">
        <f t="shared" si="5"/>
        <v>6.3547436997082969E-3</v>
      </c>
      <c r="L86" s="6"/>
      <c r="M86" s="6">
        <v>0</v>
      </c>
      <c r="N86" s="6"/>
      <c r="O86" s="6">
        <v>10670402532</v>
      </c>
      <c r="P86" s="6"/>
      <c r="Q86" s="6">
        <v>0</v>
      </c>
      <c r="R86" s="6"/>
      <c r="S86" s="6">
        <f t="shared" si="6"/>
        <v>10670402532</v>
      </c>
      <c r="T86" s="6"/>
      <c r="U86" s="8">
        <f t="shared" si="7"/>
        <v>1.4542604833119656E-2</v>
      </c>
    </row>
    <row r="87" spans="1:21">
      <c r="A87" s="1" t="s">
        <v>40</v>
      </c>
      <c r="C87" s="6">
        <v>0</v>
      </c>
      <c r="D87" s="6"/>
      <c r="E87" s="6">
        <v>12759133323</v>
      </c>
      <c r="F87" s="6"/>
      <c r="G87" s="6">
        <v>0</v>
      </c>
      <c r="H87" s="6"/>
      <c r="I87" s="6">
        <f t="shared" si="4"/>
        <v>12759133323</v>
      </c>
      <c r="J87" s="6"/>
      <c r="K87" s="8">
        <f t="shared" si="5"/>
        <v>8.09866521425061E-3</v>
      </c>
      <c r="L87" s="6"/>
      <c r="M87" s="6">
        <v>0</v>
      </c>
      <c r="N87" s="6"/>
      <c r="O87" s="6">
        <v>9641931250</v>
      </c>
      <c r="P87" s="6"/>
      <c r="Q87" s="6">
        <v>0</v>
      </c>
      <c r="R87" s="6"/>
      <c r="S87" s="6">
        <f t="shared" si="6"/>
        <v>9641931250</v>
      </c>
      <c r="T87" s="6"/>
      <c r="U87" s="8">
        <f t="shared" si="7"/>
        <v>1.3140909686991501E-2</v>
      </c>
    </row>
    <row r="88" spans="1:21">
      <c r="A88" s="1" t="s">
        <v>97</v>
      </c>
      <c r="C88" s="6">
        <v>0</v>
      </c>
      <c r="D88" s="6"/>
      <c r="E88" s="6">
        <v>28817172984</v>
      </c>
      <c r="F88" s="6"/>
      <c r="G88" s="6">
        <v>0</v>
      </c>
      <c r="H88" s="6"/>
      <c r="I88" s="6">
        <f t="shared" si="4"/>
        <v>28817172984</v>
      </c>
      <c r="J88" s="6"/>
      <c r="K88" s="8">
        <f t="shared" si="5"/>
        <v>1.8291260896056649E-2</v>
      </c>
      <c r="L88" s="6"/>
      <c r="M88" s="6">
        <v>0</v>
      </c>
      <c r="N88" s="6"/>
      <c r="O88" s="6">
        <v>19426547909</v>
      </c>
      <c r="P88" s="6"/>
      <c r="Q88" s="6">
        <v>0</v>
      </c>
      <c r="R88" s="6"/>
      <c r="S88" s="6">
        <f t="shared" si="6"/>
        <v>19426547909</v>
      </c>
      <c r="T88" s="6"/>
      <c r="U88" s="8">
        <f t="shared" si="7"/>
        <v>2.6476284157510726E-2</v>
      </c>
    </row>
    <row r="89" spans="1:21">
      <c r="A89" s="1" t="s">
        <v>83</v>
      </c>
      <c r="C89" s="6">
        <v>0</v>
      </c>
      <c r="D89" s="6"/>
      <c r="E89" s="6">
        <v>32999240428</v>
      </c>
      <c r="F89" s="6"/>
      <c r="G89" s="6">
        <v>0</v>
      </c>
      <c r="H89" s="6"/>
      <c r="I89" s="6">
        <f t="shared" si="4"/>
        <v>32999240428</v>
      </c>
      <c r="J89" s="6"/>
      <c r="K89" s="8">
        <f t="shared" si="5"/>
        <v>2.0945764401503933E-2</v>
      </c>
      <c r="L89" s="6"/>
      <c r="M89" s="6">
        <v>0</v>
      </c>
      <c r="N89" s="6"/>
      <c r="O89" s="6">
        <v>-40539436033</v>
      </c>
      <c r="P89" s="6"/>
      <c r="Q89" s="6">
        <v>0</v>
      </c>
      <c r="R89" s="6"/>
      <c r="S89" s="6">
        <f t="shared" si="6"/>
        <v>-40539436033</v>
      </c>
      <c r="T89" s="6"/>
      <c r="U89" s="8">
        <f t="shared" si="7"/>
        <v>-5.5250867679773386E-2</v>
      </c>
    </row>
    <row r="90" spans="1:21">
      <c r="A90" s="1" t="s">
        <v>58</v>
      </c>
      <c r="C90" s="6">
        <v>0</v>
      </c>
      <c r="D90" s="6"/>
      <c r="E90" s="6">
        <v>23582032683</v>
      </c>
      <c r="F90" s="6"/>
      <c r="G90" s="6">
        <v>0</v>
      </c>
      <c r="H90" s="6"/>
      <c r="I90" s="6">
        <f t="shared" si="4"/>
        <v>23582032683</v>
      </c>
      <c r="J90" s="6"/>
      <c r="K90" s="8">
        <f t="shared" si="5"/>
        <v>1.4968335461066259E-2</v>
      </c>
      <c r="L90" s="6"/>
      <c r="M90" s="6">
        <v>0</v>
      </c>
      <c r="N90" s="6"/>
      <c r="O90" s="6">
        <v>7934037034</v>
      </c>
      <c r="P90" s="6"/>
      <c r="Q90" s="6">
        <v>0</v>
      </c>
      <c r="R90" s="6"/>
      <c r="S90" s="6">
        <f t="shared" si="6"/>
        <v>7934037034</v>
      </c>
      <c r="T90" s="6"/>
      <c r="U90" s="8">
        <f t="shared" si="7"/>
        <v>1.0813234549565981E-2</v>
      </c>
    </row>
    <row r="91" spans="1:21">
      <c r="A91" s="1" t="s">
        <v>91</v>
      </c>
      <c r="C91" s="6">
        <v>0</v>
      </c>
      <c r="D91" s="6"/>
      <c r="E91" s="6">
        <v>21185733809</v>
      </c>
      <c r="F91" s="6"/>
      <c r="G91" s="6">
        <v>0</v>
      </c>
      <c r="H91" s="6"/>
      <c r="I91" s="6">
        <f t="shared" si="4"/>
        <v>21185733809</v>
      </c>
      <c r="J91" s="6"/>
      <c r="K91" s="8">
        <f t="shared" si="5"/>
        <v>1.3447321310455545E-2</v>
      </c>
      <c r="L91" s="6"/>
      <c r="M91" s="6">
        <v>0</v>
      </c>
      <c r="N91" s="6"/>
      <c r="O91" s="6">
        <v>10128895709</v>
      </c>
      <c r="P91" s="6"/>
      <c r="Q91" s="6">
        <v>0</v>
      </c>
      <c r="R91" s="6"/>
      <c r="S91" s="6">
        <f t="shared" si="6"/>
        <v>10128895709</v>
      </c>
      <c r="T91" s="6"/>
      <c r="U91" s="8">
        <f t="shared" si="7"/>
        <v>1.380458958789244E-2</v>
      </c>
    </row>
    <row r="92" spans="1:21">
      <c r="A92" s="1" t="s">
        <v>102</v>
      </c>
      <c r="C92" s="6">
        <v>0</v>
      </c>
      <c r="D92" s="6"/>
      <c r="E92" s="6">
        <v>4061681849</v>
      </c>
      <c r="F92" s="6"/>
      <c r="G92" s="6">
        <v>0</v>
      </c>
      <c r="H92" s="6"/>
      <c r="I92" s="6">
        <f t="shared" si="4"/>
        <v>4061681849</v>
      </c>
      <c r="J92" s="6"/>
      <c r="K92" s="8">
        <f t="shared" si="5"/>
        <v>2.5780905857103408E-3</v>
      </c>
      <c r="L92" s="6"/>
      <c r="M92" s="6">
        <v>0</v>
      </c>
      <c r="N92" s="6"/>
      <c r="O92" s="6">
        <v>4061681849</v>
      </c>
      <c r="P92" s="6"/>
      <c r="Q92" s="6">
        <v>0</v>
      </c>
      <c r="R92" s="6"/>
      <c r="S92" s="6">
        <f t="shared" si="6"/>
        <v>4061681849</v>
      </c>
      <c r="T92" s="6"/>
      <c r="U92" s="8">
        <f t="shared" si="7"/>
        <v>5.5356331601100813E-3</v>
      </c>
    </row>
    <row r="93" spans="1:21">
      <c r="A93" s="1" t="s">
        <v>55</v>
      </c>
      <c r="C93" s="6">
        <v>0</v>
      </c>
      <c r="D93" s="6"/>
      <c r="E93" s="6">
        <v>50084681404</v>
      </c>
      <c r="F93" s="6"/>
      <c r="G93" s="6">
        <v>0</v>
      </c>
      <c r="H93" s="6"/>
      <c r="I93" s="6">
        <f t="shared" si="4"/>
        <v>50084681404</v>
      </c>
      <c r="J93" s="6"/>
      <c r="K93" s="8">
        <f t="shared" si="5"/>
        <v>3.1790487393232106E-2</v>
      </c>
      <c r="L93" s="6"/>
      <c r="M93" s="6">
        <v>0</v>
      </c>
      <c r="N93" s="6"/>
      <c r="O93" s="6">
        <v>-5624420587</v>
      </c>
      <c r="P93" s="6"/>
      <c r="Q93" s="6">
        <v>0</v>
      </c>
      <c r="R93" s="6"/>
      <c r="S93" s="6">
        <f t="shared" si="6"/>
        <v>-5624420587</v>
      </c>
      <c r="T93" s="6"/>
      <c r="U93" s="8">
        <f t="shared" si="7"/>
        <v>-7.6654770770557736E-3</v>
      </c>
    </row>
    <row r="94" spans="1:21">
      <c r="A94" s="1" t="s">
        <v>39</v>
      </c>
      <c r="C94" s="6">
        <v>0</v>
      </c>
      <c r="D94" s="6"/>
      <c r="E94" s="6">
        <v>8442978636</v>
      </c>
      <c r="F94" s="6"/>
      <c r="G94" s="6">
        <v>0</v>
      </c>
      <c r="H94" s="6"/>
      <c r="I94" s="6">
        <f t="shared" si="4"/>
        <v>8442978636</v>
      </c>
      <c r="J94" s="6"/>
      <c r="K94" s="8">
        <f t="shared" si="5"/>
        <v>5.3590518770405878E-3</v>
      </c>
      <c r="L94" s="6"/>
      <c r="M94" s="6">
        <v>0</v>
      </c>
      <c r="N94" s="6"/>
      <c r="O94" s="6">
        <v>-34384358587</v>
      </c>
      <c r="P94" s="6"/>
      <c r="Q94" s="6">
        <v>0</v>
      </c>
      <c r="R94" s="6"/>
      <c r="S94" s="6">
        <f t="shared" si="6"/>
        <v>-34384358587</v>
      </c>
      <c r="T94" s="6"/>
      <c r="U94" s="8">
        <f t="shared" si="7"/>
        <v>-4.6862162685187961E-2</v>
      </c>
    </row>
    <row r="95" spans="1:21">
      <c r="A95" s="1" t="s">
        <v>53</v>
      </c>
      <c r="C95" s="6">
        <v>0</v>
      </c>
      <c r="D95" s="6"/>
      <c r="E95" s="6">
        <v>9957398850</v>
      </c>
      <c r="F95" s="6"/>
      <c r="G95" s="6">
        <v>0</v>
      </c>
      <c r="H95" s="6"/>
      <c r="I95" s="6">
        <f t="shared" si="4"/>
        <v>9957398850</v>
      </c>
      <c r="J95" s="6"/>
      <c r="K95" s="8">
        <f t="shared" si="5"/>
        <v>6.3203070027920286E-3</v>
      </c>
      <c r="L95" s="6"/>
      <c r="M95" s="6">
        <v>0</v>
      </c>
      <c r="N95" s="6"/>
      <c r="O95" s="6">
        <v>9384362617</v>
      </c>
      <c r="P95" s="6"/>
      <c r="Q95" s="6">
        <v>0</v>
      </c>
      <c r="R95" s="6"/>
      <c r="S95" s="6">
        <f t="shared" si="6"/>
        <v>9384362617</v>
      </c>
      <c r="T95" s="6"/>
      <c r="U95" s="8">
        <f t="shared" si="7"/>
        <v>1.2789871491769474E-2</v>
      </c>
    </row>
    <row r="96" spans="1:21">
      <c r="A96" s="1" t="s">
        <v>98</v>
      </c>
      <c r="C96" s="6">
        <v>0</v>
      </c>
      <c r="D96" s="6"/>
      <c r="E96" s="6">
        <v>4318448309</v>
      </c>
      <c r="F96" s="6"/>
      <c r="G96" s="6">
        <v>0</v>
      </c>
      <c r="H96" s="6"/>
      <c r="I96" s="6">
        <f t="shared" si="4"/>
        <v>4318448309</v>
      </c>
      <c r="J96" s="6"/>
      <c r="K96" s="8">
        <f t="shared" si="5"/>
        <v>2.7410691787813734E-3</v>
      </c>
      <c r="L96" s="6"/>
      <c r="M96" s="6">
        <v>0</v>
      </c>
      <c r="N96" s="6"/>
      <c r="O96" s="6">
        <v>4704422569</v>
      </c>
      <c r="P96" s="6"/>
      <c r="Q96" s="6">
        <v>0</v>
      </c>
      <c r="R96" s="6"/>
      <c r="S96" s="6">
        <f t="shared" si="6"/>
        <v>4704422569</v>
      </c>
      <c r="T96" s="6"/>
      <c r="U96" s="8">
        <f t="shared" si="7"/>
        <v>6.4116192602673393E-3</v>
      </c>
    </row>
    <row r="97" spans="1:21">
      <c r="A97" s="1" t="s">
        <v>33</v>
      </c>
      <c r="C97" s="6">
        <v>0</v>
      </c>
      <c r="D97" s="6"/>
      <c r="E97" s="6">
        <v>22346702577</v>
      </c>
      <c r="F97" s="6"/>
      <c r="G97" s="6">
        <v>0</v>
      </c>
      <c r="H97" s="6"/>
      <c r="I97" s="6">
        <f t="shared" si="4"/>
        <v>22346702577</v>
      </c>
      <c r="J97" s="6"/>
      <c r="K97" s="8">
        <f t="shared" si="5"/>
        <v>1.4184228523368207E-2</v>
      </c>
      <c r="L97" s="6"/>
      <c r="M97" s="6">
        <v>0</v>
      </c>
      <c r="N97" s="6"/>
      <c r="O97" s="6">
        <v>-15416799153</v>
      </c>
      <c r="P97" s="6"/>
      <c r="Q97" s="6">
        <v>0</v>
      </c>
      <c r="R97" s="6"/>
      <c r="S97" s="6">
        <f t="shared" si="6"/>
        <v>-15416799153</v>
      </c>
      <c r="T97" s="6"/>
      <c r="U97" s="8">
        <f t="shared" si="7"/>
        <v>-2.1011430187501085E-2</v>
      </c>
    </row>
    <row r="98" spans="1:21">
      <c r="A98" s="1" t="s">
        <v>99</v>
      </c>
      <c r="C98" s="6">
        <v>0</v>
      </c>
      <c r="D98" s="6"/>
      <c r="E98" s="6">
        <v>3279637355</v>
      </c>
      <c r="F98" s="6"/>
      <c r="G98" s="6">
        <v>0</v>
      </c>
      <c r="H98" s="6"/>
      <c r="I98" s="6">
        <f t="shared" si="4"/>
        <v>3279637355</v>
      </c>
      <c r="J98" s="6"/>
      <c r="K98" s="8">
        <f t="shared" si="5"/>
        <v>2.0816997745776574E-3</v>
      </c>
      <c r="L98" s="6"/>
      <c r="M98" s="6">
        <v>0</v>
      </c>
      <c r="N98" s="6"/>
      <c r="O98" s="6">
        <v>-370281636</v>
      </c>
      <c r="P98" s="6"/>
      <c r="Q98" s="6">
        <v>0</v>
      </c>
      <c r="R98" s="6"/>
      <c r="S98" s="6">
        <f t="shared" si="6"/>
        <v>-370281636</v>
      </c>
      <c r="T98" s="6"/>
      <c r="U98" s="8">
        <f t="shared" si="7"/>
        <v>-5.0465383036489304E-4</v>
      </c>
    </row>
    <row r="99" spans="1:21">
      <c r="A99" s="1" t="s">
        <v>66</v>
      </c>
      <c r="C99" s="6">
        <v>0</v>
      </c>
      <c r="D99" s="6"/>
      <c r="E99" s="6">
        <v>25063846314</v>
      </c>
      <c r="F99" s="6"/>
      <c r="G99" s="6">
        <v>0</v>
      </c>
      <c r="H99" s="6"/>
      <c r="I99" s="6">
        <f t="shared" si="4"/>
        <v>25063846314</v>
      </c>
      <c r="J99" s="6"/>
      <c r="K99" s="8">
        <f t="shared" si="5"/>
        <v>1.5908894055727953E-2</v>
      </c>
      <c r="L99" s="6"/>
      <c r="M99" s="6">
        <v>0</v>
      </c>
      <c r="N99" s="6"/>
      <c r="O99" s="6">
        <v>23955543847</v>
      </c>
      <c r="P99" s="6"/>
      <c r="Q99" s="6">
        <v>0</v>
      </c>
      <c r="R99" s="6"/>
      <c r="S99" s="6">
        <f t="shared" si="6"/>
        <v>23955543847</v>
      </c>
      <c r="T99" s="6"/>
      <c r="U99" s="8">
        <f t="shared" si="7"/>
        <v>3.2648815889056659E-2</v>
      </c>
    </row>
    <row r="100" spans="1:21">
      <c r="A100" s="1" t="s">
        <v>64</v>
      </c>
      <c r="C100" s="6">
        <v>0</v>
      </c>
      <c r="D100" s="6"/>
      <c r="E100" s="6">
        <v>3135538645</v>
      </c>
      <c r="F100" s="6"/>
      <c r="G100" s="6">
        <v>0</v>
      </c>
      <c r="H100" s="6"/>
      <c r="I100" s="6">
        <f t="shared" si="4"/>
        <v>3135538645</v>
      </c>
      <c r="J100" s="6"/>
      <c r="K100" s="8">
        <f t="shared" si="5"/>
        <v>1.9902353168788182E-3</v>
      </c>
      <c r="L100" s="6"/>
      <c r="M100" s="6">
        <v>0</v>
      </c>
      <c r="N100" s="6"/>
      <c r="O100" s="6">
        <v>18318035517</v>
      </c>
      <c r="P100" s="6"/>
      <c r="Q100" s="6">
        <v>0</v>
      </c>
      <c r="R100" s="6"/>
      <c r="S100" s="6">
        <f t="shared" si="6"/>
        <v>18318035517</v>
      </c>
      <c r="T100" s="6"/>
      <c r="U100" s="8">
        <f t="shared" si="7"/>
        <v>2.4965501633503109E-2</v>
      </c>
    </row>
    <row r="101" spans="1:21">
      <c r="A101" s="1" t="s">
        <v>63</v>
      </c>
      <c r="C101" s="6">
        <v>0</v>
      </c>
      <c r="D101" s="6"/>
      <c r="E101" s="6">
        <v>43636346625</v>
      </c>
      <c r="F101" s="6"/>
      <c r="G101" s="6">
        <v>0</v>
      </c>
      <c r="H101" s="6"/>
      <c r="I101" s="6">
        <f t="shared" si="4"/>
        <v>43636346625</v>
      </c>
      <c r="J101" s="6"/>
      <c r="K101" s="8">
        <f t="shared" si="5"/>
        <v>2.7697505272699586E-2</v>
      </c>
      <c r="L101" s="6"/>
      <c r="M101" s="6">
        <v>0</v>
      </c>
      <c r="N101" s="6"/>
      <c r="O101" s="6">
        <v>24296401953</v>
      </c>
      <c r="P101" s="6"/>
      <c r="Q101" s="6">
        <v>0</v>
      </c>
      <c r="R101" s="6"/>
      <c r="S101" s="6">
        <f t="shared" si="6"/>
        <v>24296401953</v>
      </c>
      <c r="T101" s="6"/>
      <c r="U101" s="8">
        <f t="shared" si="7"/>
        <v>3.3113368629673325E-2</v>
      </c>
    </row>
    <row r="102" spans="1:21">
      <c r="A102" s="1" t="s">
        <v>51</v>
      </c>
      <c r="C102" s="6">
        <v>0</v>
      </c>
      <c r="D102" s="6"/>
      <c r="E102" s="6">
        <v>157984020073</v>
      </c>
      <c r="F102" s="6"/>
      <c r="G102" s="6">
        <v>0</v>
      </c>
      <c r="H102" s="6"/>
      <c r="I102" s="6">
        <f t="shared" si="4"/>
        <v>157984020073</v>
      </c>
      <c r="J102" s="6"/>
      <c r="K102" s="8">
        <f t="shared" si="5"/>
        <v>0.1002779464233893</v>
      </c>
      <c r="L102" s="6"/>
      <c r="M102" s="6">
        <v>0</v>
      </c>
      <c r="N102" s="6"/>
      <c r="O102" s="6">
        <v>152217559584</v>
      </c>
      <c r="P102" s="6"/>
      <c r="Q102" s="6">
        <v>0</v>
      </c>
      <c r="R102" s="6"/>
      <c r="S102" s="6">
        <f t="shared" si="6"/>
        <v>152217559584</v>
      </c>
      <c r="T102" s="6"/>
      <c r="U102" s="8">
        <f t="shared" si="7"/>
        <v>0.20745607403782221</v>
      </c>
    </row>
    <row r="103" spans="1:21">
      <c r="A103" s="1" t="s">
        <v>21</v>
      </c>
      <c r="C103" s="6">
        <v>0</v>
      </c>
      <c r="D103" s="6"/>
      <c r="E103" s="6">
        <v>14040612338</v>
      </c>
      <c r="F103" s="6"/>
      <c r="G103" s="6">
        <v>0</v>
      </c>
      <c r="H103" s="6"/>
      <c r="I103" s="6">
        <f t="shared" si="4"/>
        <v>14040612338</v>
      </c>
      <c r="J103" s="6"/>
      <c r="K103" s="8">
        <f t="shared" si="5"/>
        <v>8.912064467855434E-3</v>
      </c>
      <c r="L103" s="6"/>
      <c r="M103" s="6">
        <v>0</v>
      </c>
      <c r="N103" s="6"/>
      <c r="O103" s="6">
        <v>14645109815</v>
      </c>
      <c r="P103" s="6"/>
      <c r="Q103" s="6">
        <v>0</v>
      </c>
      <c r="R103" s="6"/>
      <c r="S103" s="6">
        <f t="shared" si="6"/>
        <v>14645109815</v>
      </c>
      <c r="T103" s="6"/>
      <c r="U103" s="8">
        <f t="shared" si="7"/>
        <v>1.9959701064554657E-2</v>
      </c>
    </row>
    <row r="104" spans="1:21">
      <c r="A104" s="1" t="s">
        <v>19</v>
      </c>
      <c r="C104" s="6">
        <v>0</v>
      </c>
      <c r="D104" s="6"/>
      <c r="E104" s="6">
        <v>47565421076</v>
      </c>
      <c r="F104" s="6"/>
      <c r="G104" s="6">
        <v>0</v>
      </c>
      <c r="H104" s="6"/>
      <c r="I104" s="6">
        <f t="shared" si="4"/>
        <v>47565421076</v>
      </c>
      <c r="J104" s="6"/>
      <c r="K104" s="8">
        <f t="shared" si="5"/>
        <v>3.019142533568336E-2</v>
      </c>
      <c r="L104" s="6"/>
      <c r="M104" s="6">
        <v>0</v>
      </c>
      <c r="N104" s="6"/>
      <c r="O104" s="6">
        <v>58322230490</v>
      </c>
      <c r="P104" s="6"/>
      <c r="Q104" s="6">
        <v>0</v>
      </c>
      <c r="R104" s="6"/>
      <c r="S104" s="6">
        <f t="shared" si="6"/>
        <v>58322230490</v>
      </c>
      <c r="T104" s="6"/>
      <c r="U104" s="8">
        <f t="shared" si="7"/>
        <v>7.948689362548525E-2</v>
      </c>
    </row>
    <row r="105" spans="1:21">
      <c r="A105" s="1" t="s">
        <v>92</v>
      </c>
      <c r="C105" s="6">
        <v>0</v>
      </c>
      <c r="D105" s="6"/>
      <c r="E105" s="6">
        <v>-233872370</v>
      </c>
      <c r="F105" s="6"/>
      <c r="G105" s="6">
        <v>0</v>
      </c>
      <c r="H105" s="6"/>
      <c r="I105" s="6">
        <f t="shared" si="4"/>
        <v>-233872370</v>
      </c>
      <c r="J105" s="6"/>
      <c r="K105" s="8">
        <f t="shared" si="5"/>
        <v>-1.4844691873225189E-4</v>
      </c>
      <c r="L105" s="6"/>
      <c r="M105" s="6">
        <v>0</v>
      </c>
      <c r="N105" s="6"/>
      <c r="O105" s="6">
        <v>-1159851600</v>
      </c>
      <c r="P105" s="6"/>
      <c r="Q105" s="6">
        <v>0</v>
      </c>
      <c r="R105" s="6"/>
      <c r="S105" s="6">
        <f t="shared" si="6"/>
        <v>-1159851600</v>
      </c>
      <c r="T105" s="6"/>
      <c r="U105" s="8">
        <f t="shared" si="7"/>
        <v>-1.5807523130713663E-3</v>
      </c>
    </row>
    <row r="106" spans="1:21">
      <c r="A106" s="1" t="s">
        <v>82</v>
      </c>
      <c r="C106" s="6">
        <v>0</v>
      </c>
      <c r="D106" s="6"/>
      <c r="E106" s="6">
        <v>49347165993</v>
      </c>
      <c r="F106" s="6"/>
      <c r="G106" s="6">
        <v>0</v>
      </c>
      <c r="H106" s="6"/>
      <c r="I106" s="6">
        <f t="shared" si="4"/>
        <v>49347165993</v>
      </c>
      <c r="J106" s="6"/>
      <c r="K106" s="8">
        <f t="shared" si="5"/>
        <v>3.1322360738165925E-2</v>
      </c>
      <c r="L106" s="6"/>
      <c r="M106" s="6">
        <v>0</v>
      </c>
      <c r="N106" s="6"/>
      <c r="O106" s="6">
        <v>-70348285687</v>
      </c>
      <c r="P106" s="6"/>
      <c r="Q106" s="6">
        <v>0</v>
      </c>
      <c r="R106" s="6"/>
      <c r="S106" s="6">
        <f t="shared" si="6"/>
        <v>-70348285687</v>
      </c>
      <c r="T106" s="6"/>
      <c r="U106" s="8">
        <f t="shared" si="7"/>
        <v>-9.5877106450799873E-2</v>
      </c>
    </row>
    <row r="107" spans="1:21">
      <c r="A107" s="1" t="s">
        <v>100</v>
      </c>
      <c r="C107" s="6">
        <v>0</v>
      </c>
      <c r="D107" s="6"/>
      <c r="E107" s="6">
        <v>17858345510</v>
      </c>
      <c r="F107" s="6"/>
      <c r="G107" s="6">
        <v>0</v>
      </c>
      <c r="H107" s="6"/>
      <c r="I107" s="6">
        <f t="shared" si="4"/>
        <v>17858345510</v>
      </c>
      <c r="J107" s="6"/>
      <c r="K107" s="8">
        <f t="shared" si="5"/>
        <v>1.1335312352696667E-2</v>
      </c>
      <c r="L107" s="6"/>
      <c r="M107" s="6">
        <v>0</v>
      </c>
      <c r="N107" s="6"/>
      <c r="O107" s="6">
        <v>32500251344</v>
      </c>
      <c r="P107" s="6"/>
      <c r="Q107" s="6">
        <v>0</v>
      </c>
      <c r="R107" s="6"/>
      <c r="S107" s="6">
        <f t="shared" si="6"/>
        <v>32500251344</v>
      </c>
      <c r="T107" s="6"/>
      <c r="U107" s="8">
        <f t="shared" si="7"/>
        <v>4.4294328246328049E-2</v>
      </c>
    </row>
    <row r="108" spans="1:21">
      <c r="A108" s="1" t="s">
        <v>43</v>
      </c>
      <c r="C108" s="6">
        <v>0</v>
      </c>
      <c r="D108" s="6"/>
      <c r="E108" s="6">
        <v>10494791543</v>
      </c>
      <c r="F108" s="6"/>
      <c r="G108" s="6">
        <v>0</v>
      </c>
      <c r="H108" s="6"/>
      <c r="I108" s="6">
        <f t="shared" si="4"/>
        <v>10494791543</v>
      </c>
      <c r="J108" s="6"/>
      <c r="K108" s="8">
        <f t="shared" si="5"/>
        <v>6.6614088158239698E-3</v>
      </c>
      <c r="L108" s="6"/>
      <c r="M108" s="6">
        <v>0</v>
      </c>
      <c r="N108" s="6"/>
      <c r="O108" s="6">
        <v>12172238239</v>
      </c>
      <c r="P108" s="6"/>
      <c r="Q108" s="6">
        <v>0</v>
      </c>
      <c r="R108" s="6"/>
      <c r="S108" s="6">
        <f t="shared" si="6"/>
        <v>12172238239</v>
      </c>
      <c r="T108" s="6"/>
      <c r="U108" s="8">
        <f t="shared" si="7"/>
        <v>1.6589444504413312E-2</v>
      </c>
    </row>
    <row r="109" spans="1:21">
      <c r="A109" s="1" t="s">
        <v>48</v>
      </c>
      <c r="C109" s="6">
        <v>0</v>
      </c>
      <c r="D109" s="6"/>
      <c r="E109" s="6">
        <v>9366703028</v>
      </c>
      <c r="F109" s="6"/>
      <c r="G109" s="6">
        <v>0</v>
      </c>
      <c r="H109" s="6"/>
      <c r="I109" s="6">
        <f t="shared" si="4"/>
        <v>9366703028</v>
      </c>
      <c r="J109" s="6"/>
      <c r="K109" s="8">
        <f t="shared" si="5"/>
        <v>5.9453718418582477E-3</v>
      </c>
      <c r="L109" s="6"/>
      <c r="M109" s="6">
        <v>0</v>
      </c>
      <c r="N109" s="6"/>
      <c r="O109" s="6">
        <v>3461164732</v>
      </c>
      <c r="P109" s="6"/>
      <c r="Q109" s="6">
        <v>0</v>
      </c>
      <c r="R109" s="6"/>
      <c r="S109" s="6">
        <f t="shared" si="6"/>
        <v>3461164732</v>
      </c>
      <c r="T109" s="6"/>
      <c r="U109" s="8">
        <f t="shared" si="7"/>
        <v>4.7171932650953239E-3</v>
      </c>
    </row>
    <row r="110" spans="1:21">
      <c r="A110" s="1" t="s">
        <v>15</v>
      </c>
      <c r="C110" s="6">
        <v>0</v>
      </c>
      <c r="D110" s="6"/>
      <c r="E110" s="6">
        <v>11609512837</v>
      </c>
      <c r="F110" s="6"/>
      <c r="G110" s="6">
        <v>0</v>
      </c>
      <c r="H110" s="6"/>
      <c r="I110" s="6">
        <f t="shared" si="4"/>
        <v>11609512837</v>
      </c>
      <c r="J110" s="6"/>
      <c r="K110" s="8">
        <f t="shared" si="5"/>
        <v>7.3689611501998892E-3</v>
      </c>
      <c r="L110" s="6"/>
      <c r="M110" s="6">
        <v>0</v>
      </c>
      <c r="N110" s="6"/>
      <c r="O110" s="6">
        <v>7569197797</v>
      </c>
      <c r="P110" s="6"/>
      <c r="Q110" s="6">
        <v>0</v>
      </c>
      <c r="R110" s="6"/>
      <c r="S110" s="6">
        <f t="shared" si="6"/>
        <v>7569197797</v>
      </c>
      <c r="T110" s="6"/>
      <c r="U110" s="8">
        <f t="shared" si="7"/>
        <v>1.0315998120537524E-2</v>
      </c>
    </row>
    <row r="111" spans="1:21">
      <c r="A111" s="1" t="s">
        <v>17</v>
      </c>
      <c r="C111" s="6">
        <v>0</v>
      </c>
      <c r="D111" s="6"/>
      <c r="E111" s="6">
        <v>5217573710</v>
      </c>
      <c r="F111" s="6"/>
      <c r="G111" s="6">
        <v>0</v>
      </c>
      <c r="H111" s="6"/>
      <c r="I111" s="6">
        <f t="shared" si="4"/>
        <v>5217573710</v>
      </c>
      <c r="J111" s="6"/>
      <c r="K111" s="8">
        <f t="shared" si="5"/>
        <v>3.3117753093616998E-3</v>
      </c>
      <c r="L111" s="6"/>
      <c r="M111" s="6">
        <v>0</v>
      </c>
      <c r="N111" s="6"/>
      <c r="O111" s="6">
        <v>3829411897</v>
      </c>
      <c r="P111" s="6"/>
      <c r="Q111" s="6">
        <v>0</v>
      </c>
      <c r="R111" s="6"/>
      <c r="S111" s="6">
        <f t="shared" si="6"/>
        <v>3829411897</v>
      </c>
      <c r="T111" s="6"/>
      <c r="U111" s="8">
        <f t="shared" si="7"/>
        <v>5.2190743314797852E-3</v>
      </c>
    </row>
    <row r="112" spans="1:21">
      <c r="A112" s="1" t="s">
        <v>95</v>
      </c>
      <c r="C112" s="6">
        <v>0</v>
      </c>
      <c r="D112" s="6"/>
      <c r="E112" s="6">
        <v>27611526052</v>
      </c>
      <c r="F112" s="6"/>
      <c r="G112" s="6">
        <v>0</v>
      </c>
      <c r="H112" s="6"/>
      <c r="I112" s="6">
        <f t="shared" si="4"/>
        <v>27611526052</v>
      </c>
      <c r="J112" s="6"/>
      <c r="K112" s="8">
        <f t="shared" si="5"/>
        <v>1.7525994900187223E-2</v>
      </c>
      <c r="L112" s="6"/>
      <c r="M112" s="6">
        <v>0</v>
      </c>
      <c r="N112" s="6"/>
      <c r="O112" s="6">
        <v>3940559218</v>
      </c>
      <c r="P112" s="6"/>
      <c r="Q112" s="6">
        <v>0</v>
      </c>
      <c r="R112" s="6"/>
      <c r="S112" s="6">
        <f t="shared" si="6"/>
        <v>3940559218</v>
      </c>
      <c r="T112" s="6"/>
      <c r="U112" s="8">
        <f t="shared" si="7"/>
        <v>5.3705561113578625E-3</v>
      </c>
    </row>
    <row r="113" spans="1:21">
      <c r="A113" s="1" t="s">
        <v>68</v>
      </c>
      <c r="C113" s="6">
        <v>0</v>
      </c>
      <c r="D113" s="6"/>
      <c r="E113" s="6">
        <v>20004332366</v>
      </c>
      <c r="F113" s="6"/>
      <c r="G113" s="6">
        <v>0</v>
      </c>
      <c r="H113" s="6"/>
      <c r="I113" s="6">
        <f t="shared" si="4"/>
        <v>20004332366</v>
      </c>
      <c r="J113" s="6"/>
      <c r="K113" s="8">
        <f t="shared" si="5"/>
        <v>1.2697444768822234E-2</v>
      </c>
      <c r="L113" s="6"/>
      <c r="M113" s="6">
        <v>0</v>
      </c>
      <c r="N113" s="6"/>
      <c r="O113" s="6">
        <v>11865302067</v>
      </c>
      <c r="P113" s="6"/>
      <c r="Q113" s="6">
        <v>0</v>
      </c>
      <c r="R113" s="6"/>
      <c r="S113" s="6">
        <f t="shared" si="6"/>
        <v>11865302067</v>
      </c>
      <c r="T113" s="6"/>
      <c r="U113" s="8">
        <f t="shared" si="7"/>
        <v>1.6171123691772909E-2</v>
      </c>
    </row>
    <row r="114" spans="1:21">
      <c r="A114" s="1" t="s">
        <v>70</v>
      </c>
      <c r="C114" s="6">
        <v>0</v>
      </c>
      <c r="D114" s="6"/>
      <c r="E114" s="6">
        <v>0</v>
      </c>
      <c r="F114" s="6"/>
      <c r="G114" s="6">
        <v>0</v>
      </c>
      <c r="H114" s="6"/>
      <c r="I114" s="6">
        <f t="shared" si="4"/>
        <v>0</v>
      </c>
      <c r="J114" s="6"/>
      <c r="K114" s="8">
        <f t="shared" si="5"/>
        <v>0</v>
      </c>
      <c r="L114" s="6"/>
      <c r="M114" s="6">
        <v>0</v>
      </c>
      <c r="N114" s="6"/>
      <c r="O114" s="6">
        <v>-268553844</v>
      </c>
      <c r="P114" s="6"/>
      <c r="Q114" s="6">
        <v>0</v>
      </c>
      <c r="R114" s="6"/>
      <c r="S114" s="6">
        <f t="shared" si="6"/>
        <v>-268553844</v>
      </c>
      <c r="T114" s="6"/>
      <c r="U114" s="8">
        <f t="shared" si="7"/>
        <v>-3.6600984995598308E-4</v>
      </c>
    </row>
    <row r="115" spans="1:21">
      <c r="A115" s="1" t="s">
        <v>16</v>
      </c>
      <c r="C115" s="6">
        <v>0</v>
      </c>
      <c r="D115" s="6"/>
      <c r="E115" s="6">
        <v>0</v>
      </c>
      <c r="F115" s="6"/>
      <c r="G115" s="6">
        <v>0</v>
      </c>
      <c r="H115" s="6"/>
      <c r="I115" s="6">
        <f t="shared" si="4"/>
        <v>0</v>
      </c>
      <c r="J115" s="6"/>
      <c r="K115" s="8">
        <f t="shared" si="5"/>
        <v>0</v>
      </c>
      <c r="L115" s="6"/>
      <c r="M115" s="6">
        <v>0</v>
      </c>
      <c r="N115" s="6"/>
      <c r="O115" s="6">
        <v>1440484316</v>
      </c>
      <c r="P115" s="6"/>
      <c r="Q115" s="6">
        <v>0</v>
      </c>
      <c r="R115" s="6"/>
      <c r="S115" s="6">
        <f t="shared" si="6"/>
        <v>1440484316</v>
      </c>
      <c r="T115" s="6"/>
      <c r="U115" s="8">
        <f t="shared" si="7"/>
        <v>1.9632243594439368E-3</v>
      </c>
    </row>
    <row r="116" spans="1:21">
      <c r="A116" s="1" t="s">
        <v>256</v>
      </c>
      <c r="C116" s="6">
        <v>0</v>
      </c>
      <c r="D116" s="6"/>
      <c r="E116" s="6">
        <v>0</v>
      </c>
      <c r="F116" s="6"/>
      <c r="G116" s="6">
        <v>0</v>
      </c>
      <c r="H116" s="6"/>
      <c r="I116" s="6">
        <f t="shared" si="4"/>
        <v>0</v>
      </c>
      <c r="J116" s="6"/>
      <c r="K116" s="8">
        <f t="shared" si="5"/>
        <v>0</v>
      </c>
      <c r="L116" s="6"/>
      <c r="M116" s="6">
        <v>110583</v>
      </c>
      <c r="N116" s="6"/>
      <c r="O116" s="6">
        <v>0</v>
      </c>
      <c r="P116" s="6"/>
      <c r="Q116" s="6">
        <v>0</v>
      </c>
      <c r="R116" s="6"/>
      <c r="S116" s="6">
        <f t="shared" si="6"/>
        <v>110583</v>
      </c>
      <c r="T116" s="6"/>
      <c r="U116" s="8">
        <f t="shared" si="7"/>
        <v>1.5071267137655448E-7</v>
      </c>
    </row>
    <row r="117" spans="1:21" ht="24.75" thickBot="1">
      <c r="C117" s="7">
        <f>SUM(C8:C116)</f>
        <v>24063439740</v>
      </c>
      <c r="D117" s="6"/>
      <c r="E117" s="7">
        <f>SUM(E8:E116)</f>
        <v>1551824469443</v>
      </c>
      <c r="F117" s="6"/>
      <c r="G117" s="7">
        <f>SUM(G8:G116)</f>
        <v>-426646684</v>
      </c>
      <c r="H117" s="6"/>
      <c r="I117" s="7">
        <f>SUM(I8:I116)</f>
        <v>1575461262499</v>
      </c>
      <c r="J117" s="6"/>
      <c r="K117" s="9">
        <f>SUM(K8:K116)</f>
        <v>1</v>
      </c>
      <c r="L117" s="6"/>
      <c r="M117" s="7">
        <f>SUM(M8:M116)</f>
        <v>158621476601</v>
      </c>
      <c r="N117" s="6"/>
      <c r="O117" s="7">
        <f>SUM(O8:O116)</f>
        <v>804230038672</v>
      </c>
      <c r="P117" s="6"/>
      <c r="Q117" s="7">
        <f>SUM(Q8:Q116)</f>
        <v>-229117589718</v>
      </c>
      <c r="R117" s="6"/>
      <c r="S117" s="7">
        <f>SUM(S8:S116)</f>
        <v>733733925555</v>
      </c>
      <c r="T117" s="6"/>
      <c r="U117" s="9">
        <f>SUM(U8:U116)</f>
        <v>0.99999999999999967</v>
      </c>
    </row>
    <row r="118" spans="1:21" ht="24.75" thickTop="1">
      <c r="C118" s="13"/>
      <c r="E118" s="13"/>
      <c r="G118" s="13"/>
      <c r="M118" s="13"/>
      <c r="O118" s="13"/>
      <c r="Q118" s="1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workbookViewId="0">
      <selection activeCell="Q31" sqref="C31:Q31"/>
    </sheetView>
  </sheetViews>
  <sheetFormatPr defaultRowHeight="24"/>
  <cols>
    <col min="1" max="1" width="33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183</v>
      </c>
      <c r="C6" s="17" t="s">
        <v>181</v>
      </c>
      <c r="D6" s="17" t="s">
        <v>181</v>
      </c>
      <c r="E6" s="17" t="s">
        <v>181</v>
      </c>
      <c r="F6" s="17" t="s">
        <v>181</v>
      </c>
      <c r="G6" s="17" t="s">
        <v>181</v>
      </c>
      <c r="H6" s="17" t="s">
        <v>181</v>
      </c>
      <c r="I6" s="17" t="s">
        <v>181</v>
      </c>
      <c r="K6" s="17" t="s">
        <v>182</v>
      </c>
      <c r="L6" s="17" t="s">
        <v>182</v>
      </c>
      <c r="M6" s="17" t="s">
        <v>182</v>
      </c>
      <c r="N6" s="17" t="s">
        <v>182</v>
      </c>
      <c r="O6" s="17" t="s">
        <v>182</v>
      </c>
      <c r="P6" s="17" t="s">
        <v>182</v>
      </c>
      <c r="Q6" s="17" t="s">
        <v>182</v>
      </c>
    </row>
    <row r="7" spans="1:17" ht="24.75">
      <c r="A7" s="17" t="s">
        <v>183</v>
      </c>
      <c r="C7" s="17" t="s">
        <v>241</v>
      </c>
      <c r="E7" s="17" t="s">
        <v>238</v>
      </c>
      <c r="G7" s="17" t="s">
        <v>239</v>
      </c>
      <c r="I7" s="17" t="s">
        <v>242</v>
      </c>
      <c r="K7" s="17" t="s">
        <v>241</v>
      </c>
      <c r="M7" s="17" t="s">
        <v>238</v>
      </c>
      <c r="O7" s="17" t="s">
        <v>239</v>
      </c>
      <c r="Q7" s="17" t="s">
        <v>242</v>
      </c>
    </row>
    <row r="8" spans="1:17">
      <c r="A8" s="1" t="s">
        <v>143</v>
      </c>
      <c r="C8" s="6">
        <v>0</v>
      </c>
      <c r="D8" s="6"/>
      <c r="E8" s="6">
        <v>-8589173187</v>
      </c>
      <c r="F8" s="6"/>
      <c r="G8" s="6">
        <v>15217866653</v>
      </c>
      <c r="H8" s="6"/>
      <c r="I8" s="6">
        <f>C8+E8+G8</f>
        <v>6628693466</v>
      </c>
      <c r="J8" s="6"/>
      <c r="K8" s="6">
        <v>0</v>
      </c>
      <c r="L8" s="6"/>
      <c r="M8" s="6">
        <v>10256495755</v>
      </c>
      <c r="N8" s="6"/>
      <c r="O8" s="6">
        <v>15226450253</v>
      </c>
      <c r="P8" s="6"/>
      <c r="Q8" s="6">
        <f>K8+M8+O8</f>
        <v>25482946008</v>
      </c>
    </row>
    <row r="9" spans="1:17">
      <c r="A9" s="1" t="s">
        <v>157</v>
      </c>
      <c r="C9" s="6">
        <v>1099578084</v>
      </c>
      <c r="D9" s="6"/>
      <c r="E9" s="6">
        <v>25750000</v>
      </c>
      <c r="F9" s="6"/>
      <c r="G9" s="6">
        <v>-23250000</v>
      </c>
      <c r="H9" s="6"/>
      <c r="I9" s="6">
        <f t="shared" ref="I9:I29" si="0">C9+E9+G9</f>
        <v>1102078084</v>
      </c>
      <c r="J9" s="6"/>
      <c r="K9" s="6">
        <v>9774123288</v>
      </c>
      <c r="L9" s="6"/>
      <c r="M9" s="6">
        <v>0</v>
      </c>
      <c r="N9" s="6"/>
      <c r="O9" s="6">
        <v>-51875000</v>
      </c>
      <c r="P9" s="6"/>
      <c r="Q9" s="6">
        <f t="shared" ref="Q9:Q29" si="1">K9+M9+O9</f>
        <v>9722248288</v>
      </c>
    </row>
    <row r="10" spans="1:17">
      <c r="A10" s="1" t="s">
        <v>232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27485498784</v>
      </c>
      <c r="P10" s="6"/>
      <c r="Q10" s="6">
        <f t="shared" si="1"/>
        <v>27485498784</v>
      </c>
    </row>
    <row r="11" spans="1:17">
      <c r="A11" s="1" t="s">
        <v>233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1168725219</v>
      </c>
      <c r="P11" s="6"/>
      <c r="Q11" s="6">
        <f t="shared" si="1"/>
        <v>1168725219</v>
      </c>
    </row>
    <row r="12" spans="1:17">
      <c r="A12" s="1" t="s">
        <v>191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19422886271</v>
      </c>
      <c r="L12" s="6"/>
      <c r="M12" s="6">
        <v>0</v>
      </c>
      <c r="N12" s="6"/>
      <c r="O12" s="6">
        <v>1751720112</v>
      </c>
      <c r="P12" s="6"/>
      <c r="Q12" s="6">
        <f t="shared" si="1"/>
        <v>21174606383</v>
      </c>
    </row>
    <row r="13" spans="1:17">
      <c r="A13" s="1" t="s">
        <v>234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0</v>
      </c>
      <c r="L13" s="6"/>
      <c r="M13" s="6">
        <v>0</v>
      </c>
      <c r="N13" s="6"/>
      <c r="O13" s="6">
        <v>73798036</v>
      </c>
      <c r="P13" s="6"/>
      <c r="Q13" s="6">
        <f t="shared" si="1"/>
        <v>73798036</v>
      </c>
    </row>
    <row r="14" spans="1:17">
      <c r="A14" s="1" t="s">
        <v>235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1889829185</v>
      </c>
      <c r="P14" s="6"/>
      <c r="Q14" s="6">
        <f t="shared" si="1"/>
        <v>1889829185</v>
      </c>
    </row>
    <row r="15" spans="1:17">
      <c r="A15" s="1" t="s">
        <v>236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0</v>
      </c>
      <c r="L15" s="6"/>
      <c r="M15" s="6">
        <v>0</v>
      </c>
      <c r="N15" s="6"/>
      <c r="O15" s="6">
        <v>3772487305</v>
      </c>
      <c r="P15" s="6"/>
      <c r="Q15" s="6">
        <f t="shared" si="1"/>
        <v>3772487305</v>
      </c>
    </row>
    <row r="16" spans="1:17">
      <c r="A16" s="1" t="s">
        <v>189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17172098</v>
      </c>
      <c r="L16" s="6"/>
      <c r="M16" s="6">
        <v>0</v>
      </c>
      <c r="N16" s="6"/>
      <c r="O16" s="6">
        <v>20177625</v>
      </c>
      <c r="P16" s="6"/>
      <c r="Q16" s="6">
        <f t="shared" si="1"/>
        <v>37349723</v>
      </c>
    </row>
    <row r="17" spans="1:17">
      <c r="A17" s="1" t="s">
        <v>155</v>
      </c>
      <c r="C17" s="6">
        <v>1799081586</v>
      </c>
      <c r="D17" s="6"/>
      <c r="E17" s="6">
        <v>209961937</v>
      </c>
      <c r="F17" s="6"/>
      <c r="G17" s="6">
        <v>0</v>
      </c>
      <c r="H17" s="6"/>
      <c r="I17" s="6">
        <f t="shared" si="0"/>
        <v>2009043523</v>
      </c>
      <c r="J17" s="6"/>
      <c r="K17" s="6">
        <v>3830835162</v>
      </c>
      <c r="L17" s="6"/>
      <c r="M17" s="6">
        <v>308162562</v>
      </c>
      <c r="N17" s="6"/>
      <c r="O17" s="6">
        <v>0</v>
      </c>
      <c r="P17" s="6"/>
      <c r="Q17" s="6">
        <f t="shared" si="1"/>
        <v>4138997724</v>
      </c>
    </row>
    <row r="18" spans="1:17">
      <c r="A18" s="1" t="s">
        <v>152</v>
      </c>
      <c r="C18" s="6">
        <v>1301575342</v>
      </c>
      <c r="D18" s="6"/>
      <c r="E18" s="6">
        <v>19996375</v>
      </c>
      <c r="F18" s="6"/>
      <c r="G18" s="6">
        <v>0</v>
      </c>
      <c r="H18" s="6"/>
      <c r="I18" s="6">
        <f t="shared" si="0"/>
        <v>1321571717</v>
      </c>
      <c r="J18" s="6"/>
      <c r="K18" s="6">
        <v>6093873625</v>
      </c>
      <c r="L18" s="6"/>
      <c r="M18" s="6">
        <v>2086418250</v>
      </c>
      <c r="N18" s="6"/>
      <c r="O18" s="6">
        <v>0</v>
      </c>
      <c r="P18" s="6"/>
      <c r="Q18" s="6">
        <f t="shared" si="1"/>
        <v>8180291875</v>
      </c>
    </row>
    <row r="19" spans="1:17">
      <c r="A19" s="1" t="s">
        <v>160</v>
      </c>
      <c r="C19" s="6">
        <v>160616944</v>
      </c>
      <c r="D19" s="6"/>
      <c r="E19" s="6">
        <v>0</v>
      </c>
      <c r="F19" s="6"/>
      <c r="G19" s="6">
        <v>0</v>
      </c>
      <c r="H19" s="6"/>
      <c r="I19" s="6">
        <f t="shared" si="0"/>
        <v>160616944</v>
      </c>
      <c r="J19" s="6"/>
      <c r="K19" s="6">
        <v>829843077</v>
      </c>
      <c r="L19" s="6"/>
      <c r="M19" s="6">
        <v>-3624993</v>
      </c>
      <c r="N19" s="6"/>
      <c r="O19" s="6">
        <v>0</v>
      </c>
      <c r="P19" s="6"/>
      <c r="Q19" s="6">
        <f t="shared" si="1"/>
        <v>826218084</v>
      </c>
    </row>
    <row r="20" spans="1:17">
      <c r="A20" s="1" t="s">
        <v>149</v>
      </c>
      <c r="C20" s="6">
        <v>5711773017</v>
      </c>
      <c r="D20" s="6"/>
      <c r="E20" s="6">
        <v>529747826</v>
      </c>
      <c r="F20" s="6"/>
      <c r="G20" s="6">
        <v>0</v>
      </c>
      <c r="H20" s="6"/>
      <c r="I20" s="6">
        <f t="shared" si="0"/>
        <v>6241520843</v>
      </c>
      <c r="J20" s="6"/>
      <c r="K20" s="6">
        <v>21340820589</v>
      </c>
      <c r="L20" s="6"/>
      <c r="M20" s="6">
        <v>1837642838</v>
      </c>
      <c r="N20" s="6"/>
      <c r="O20" s="6">
        <v>0</v>
      </c>
      <c r="P20" s="6"/>
      <c r="Q20" s="6">
        <f t="shared" si="1"/>
        <v>23178463427</v>
      </c>
    </row>
    <row r="21" spans="1:17">
      <c r="A21" s="1" t="s">
        <v>125</v>
      </c>
      <c r="C21" s="6">
        <v>0</v>
      </c>
      <c r="D21" s="6"/>
      <c r="E21" s="6">
        <v>630987513</v>
      </c>
      <c r="F21" s="6"/>
      <c r="G21" s="6">
        <v>0</v>
      </c>
      <c r="H21" s="6"/>
      <c r="I21" s="6">
        <f t="shared" si="0"/>
        <v>630987513</v>
      </c>
      <c r="J21" s="6"/>
      <c r="K21" s="6">
        <v>0</v>
      </c>
      <c r="L21" s="6"/>
      <c r="M21" s="6">
        <v>3203965539</v>
      </c>
      <c r="N21" s="6"/>
      <c r="O21" s="6">
        <v>0</v>
      </c>
      <c r="P21" s="6"/>
      <c r="Q21" s="6">
        <f t="shared" si="1"/>
        <v>3203965539</v>
      </c>
    </row>
    <row r="22" spans="1:17">
      <c r="A22" s="1" t="s">
        <v>122</v>
      </c>
      <c r="C22" s="6">
        <v>0</v>
      </c>
      <c r="D22" s="6"/>
      <c r="E22" s="6">
        <v>1705261515</v>
      </c>
      <c r="F22" s="6"/>
      <c r="G22" s="6">
        <v>0</v>
      </c>
      <c r="H22" s="6"/>
      <c r="I22" s="6">
        <f t="shared" si="0"/>
        <v>1705261515</v>
      </c>
      <c r="J22" s="6"/>
      <c r="K22" s="6">
        <v>0</v>
      </c>
      <c r="L22" s="6"/>
      <c r="M22" s="6">
        <v>9203273126</v>
      </c>
      <c r="N22" s="6"/>
      <c r="O22" s="6">
        <v>0</v>
      </c>
      <c r="P22" s="6"/>
      <c r="Q22" s="6">
        <f t="shared" si="1"/>
        <v>9203273126</v>
      </c>
    </row>
    <row r="23" spans="1:17">
      <c r="A23" s="1" t="s">
        <v>118</v>
      </c>
      <c r="C23" s="6">
        <v>0</v>
      </c>
      <c r="D23" s="6"/>
      <c r="E23" s="6">
        <v>36903870</v>
      </c>
      <c r="F23" s="6"/>
      <c r="G23" s="6">
        <v>0</v>
      </c>
      <c r="H23" s="6"/>
      <c r="I23" s="6">
        <f t="shared" si="0"/>
        <v>36903870</v>
      </c>
      <c r="J23" s="6"/>
      <c r="K23" s="6">
        <v>0</v>
      </c>
      <c r="L23" s="6"/>
      <c r="M23" s="6">
        <v>227153649</v>
      </c>
      <c r="N23" s="6"/>
      <c r="O23" s="6">
        <v>0</v>
      </c>
      <c r="P23" s="6"/>
      <c r="Q23" s="6">
        <f t="shared" si="1"/>
        <v>227153649</v>
      </c>
    </row>
    <row r="24" spans="1:17">
      <c r="A24" s="1" t="s">
        <v>131</v>
      </c>
      <c r="C24" s="6">
        <v>0</v>
      </c>
      <c r="D24" s="6"/>
      <c r="E24" s="6">
        <v>2040830033</v>
      </c>
      <c r="F24" s="6"/>
      <c r="G24" s="6">
        <v>0</v>
      </c>
      <c r="H24" s="6"/>
      <c r="I24" s="6">
        <f t="shared" si="0"/>
        <v>2040830033</v>
      </c>
      <c r="J24" s="6"/>
      <c r="K24" s="6">
        <v>0</v>
      </c>
      <c r="L24" s="6"/>
      <c r="M24" s="6">
        <v>10940272343</v>
      </c>
      <c r="N24" s="6"/>
      <c r="O24" s="6">
        <v>0</v>
      </c>
      <c r="P24" s="6"/>
      <c r="Q24" s="6">
        <f t="shared" si="1"/>
        <v>10940272343</v>
      </c>
    </row>
    <row r="25" spans="1:17">
      <c r="A25" s="1" t="s">
        <v>137</v>
      </c>
      <c r="C25" s="6">
        <v>0</v>
      </c>
      <c r="D25" s="6"/>
      <c r="E25" s="6">
        <v>2719507000</v>
      </c>
      <c r="F25" s="6"/>
      <c r="G25" s="6">
        <v>0</v>
      </c>
      <c r="H25" s="6"/>
      <c r="I25" s="6">
        <f t="shared" si="0"/>
        <v>2719507000</v>
      </c>
      <c r="J25" s="6"/>
      <c r="K25" s="6">
        <v>0</v>
      </c>
      <c r="L25" s="6"/>
      <c r="M25" s="6">
        <v>7570350488</v>
      </c>
      <c r="N25" s="6"/>
      <c r="O25" s="6">
        <v>0</v>
      </c>
      <c r="P25" s="6"/>
      <c r="Q25" s="6">
        <f t="shared" si="1"/>
        <v>7570350488</v>
      </c>
    </row>
    <row r="26" spans="1:17">
      <c r="A26" s="1" t="s">
        <v>140</v>
      </c>
      <c r="C26" s="6">
        <v>0</v>
      </c>
      <c r="D26" s="6"/>
      <c r="E26" s="6">
        <v>156417174</v>
      </c>
      <c r="F26" s="6"/>
      <c r="G26" s="6">
        <v>0</v>
      </c>
      <c r="H26" s="6"/>
      <c r="I26" s="6">
        <f t="shared" si="0"/>
        <v>156417174</v>
      </c>
      <c r="J26" s="6"/>
      <c r="K26" s="6">
        <v>0</v>
      </c>
      <c r="L26" s="6"/>
      <c r="M26" s="6">
        <v>693324369</v>
      </c>
      <c r="N26" s="6"/>
      <c r="O26" s="6">
        <v>0</v>
      </c>
      <c r="P26" s="6"/>
      <c r="Q26" s="6">
        <f t="shared" si="1"/>
        <v>693324369</v>
      </c>
    </row>
    <row r="27" spans="1:17">
      <c r="A27" s="1" t="s">
        <v>134</v>
      </c>
      <c r="C27" s="6">
        <v>0</v>
      </c>
      <c r="D27" s="6"/>
      <c r="E27" s="6">
        <v>2124104031</v>
      </c>
      <c r="F27" s="6"/>
      <c r="G27" s="6">
        <v>0</v>
      </c>
      <c r="H27" s="6"/>
      <c r="I27" s="6">
        <f t="shared" si="0"/>
        <v>2124104031</v>
      </c>
      <c r="J27" s="6"/>
      <c r="K27" s="6">
        <v>0</v>
      </c>
      <c r="L27" s="6"/>
      <c r="M27" s="6">
        <v>11031600709</v>
      </c>
      <c r="N27" s="6"/>
      <c r="O27" s="6">
        <v>0</v>
      </c>
      <c r="P27" s="6"/>
      <c r="Q27" s="6">
        <f t="shared" si="1"/>
        <v>11031600709</v>
      </c>
    </row>
    <row r="28" spans="1:17">
      <c r="A28" s="1" t="s">
        <v>146</v>
      </c>
      <c r="C28" s="6">
        <v>0</v>
      </c>
      <c r="D28" s="6"/>
      <c r="E28" s="6">
        <v>846487946</v>
      </c>
      <c r="F28" s="6"/>
      <c r="G28" s="6">
        <v>0</v>
      </c>
      <c r="H28" s="6"/>
      <c r="I28" s="6">
        <f t="shared" si="0"/>
        <v>846487946</v>
      </c>
      <c r="J28" s="6"/>
      <c r="K28" s="6">
        <v>0</v>
      </c>
      <c r="L28" s="6"/>
      <c r="M28" s="6">
        <v>3238519131</v>
      </c>
      <c r="N28" s="6"/>
      <c r="O28" s="6">
        <v>0</v>
      </c>
      <c r="P28" s="6"/>
      <c r="Q28" s="6">
        <f t="shared" si="1"/>
        <v>3238519131</v>
      </c>
    </row>
    <row r="29" spans="1:17">
      <c r="A29" s="1" t="s">
        <v>128</v>
      </c>
      <c r="C29" s="6">
        <v>0</v>
      </c>
      <c r="D29" s="6"/>
      <c r="E29" s="6">
        <v>353004477</v>
      </c>
      <c r="F29" s="6"/>
      <c r="G29" s="6">
        <v>0</v>
      </c>
      <c r="H29" s="6"/>
      <c r="I29" s="6">
        <f t="shared" si="0"/>
        <v>353004477</v>
      </c>
      <c r="J29" s="6"/>
      <c r="K29" s="6">
        <v>0</v>
      </c>
      <c r="L29" s="6"/>
      <c r="M29" s="6">
        <v>1016938673</v>
      </c>
      <c r="N29" s="6"/>
      <c r="O29" s="6">
        <v>0</v>
      </c>
      <c r="P29" s="6"/>
      <c r="Q29" s="6">
        <f t="shared" si="1"/>
        <v>1016938673</v>
      </c>
    </row>
    <row r="30" spans="1:17" ht="24.75" thickBot="1">
      <c r="C30" s="7">
        <f>SUM(C8:C29)</f>
        <v>10072624973</v>
      </c>
      <c r="D30" s="6"/>
      <c r="E30" s="7">
        <f>SUM(E8:E29)</f>
        <v>2809786510</v>
      </c>
      <c r="F30" s="6"/>
      <c r="G30" s="7">
        <f>SUM(G8:G29)</f>
        <v>15194616653</v>
      </c>
      <c r="H30" s="6"/>
      <c r="I30" s="7">
        <f>SUM(I8:I29)</f>
        <v>28077028136</v>
      </c>
      <c r="J30" s="6"/>
      <c r="K30" s="7">
        <f>SUM(K8:K29)</f>
        <v>61309554110</v>
      </c>
      <c r="L30" s="6"/>
      <c r="M30" s="7">
        <f>SUM(M8:M29)</f>
        <v>61610492439</v>
      </c>
      <c r="N30" s="6"/>
      <c r="O30" s="7">
        <f>SUM(O8:O29)</f>
        <v>51336811519</v>
      </c>
      <c r="P30" s="6"/>
      <c r="Q30" s="7">
        <f>SUM(Q8:Q29)</f>
        <v>174256858068</v>
      </c>
    </row>
    <row r="31" spans="1:17" ht="24.75" thickTop="1">
      <c r="C31" s="13"/>
      <c r="E31" s="13"/>
      <c r="G31" s="13"/>
      <c r="K31" s="13"/>
      <c r="M31" s="13"/>
      <c r="O31" s="1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1" sqref="C11:I12"/>
    </sheetView>
  </sheetViews>
  <sheetFormatPr defaultRowHeight="2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7" t="s">
        <v>243</v>
      </c>
      <c r="B6" s="17" t="s">
        <v>243</v>
      </c>
      <c r="C6" s="17" t="s">
        <v>243</v>
      </c>
      <c r="E6" s="17" t="s">
        <v>181</v>
      </c>
      <c r="F6" s="17" t="s">
        <v>181</v>
      </c>
      <c r="G6" s="17" t="s">
        <v>181</v>
      </c>
      <c r="I6" s="17" t="s">
        <v>182</v>
      </c>
      <c r="J6" s="17" t="s">
        <v>182</v>
      </c>
      <c r="K6" s="17" t="s">
        <v>182</v>
      </c>
    </row>
    <row r="7" spans="1:11" ht="24.75">
      <c r="A7" s="17" t="s">
        <v>244</v>
      </c>
      <c r="C7" s="17" t="s">
        <v>166</v>
      </c>
      <c r="E7" s="17" t="s">
        <v>245</v>
      </c>
      <c r="G7" s="17" t="s">
        <v>246</v>
      </c>
      <c r="I7" s="17" t="s">
        <v>245</v>
      </c>
      <c r="K7" s="17" t="s">
        <v>246</v>
      </c>
    </row>
    <row r="8" spans="1:11">
      <c r="A8" s="1" t="s">
        <v>172</v>
      </c>
      <c r="C8" s="4" t="s">
        <v>173</v>
      </c>
      <c r="D8" s="4"/>
      <c r="E8" s="5">
        <v>0</v>
      </c>
      <c r="F8" s="4"/>
      <c r="G8" s="8">
        <f>E8/$E$10</f>
        <v>0</v>
      </c>
      <c r="H8" s="4"/>
      <c r="I8" s="5">
        <v>19810517696</v>
      </c>
      <c r="J8" s="4"/>
      <c r="K8" s="8">
        <f>I8/$I$10</f>
        <v>0.86855141025817018</v>
      </c>
    </row>
    <row r="9" spans="1:11">
      <c r="A9" s="1" t="s">
        <v>176</v>
      </c>
      <c r="C9" s="4" t="s">
        <v>177</v>
      </c>
      <c r="D9" s="4"/>
      <c r="E9" s="5">
        <v>125276038</v>
      </c>
      <c r="F9" s="4"/>
      <c r="G9" s="8">
        <f>E9/$E$10</f>
        <v>1</v>
      </c>
      <c r="H9" s="4"/>
      <c r="I9" s="5">
        <v>2998169806</v>
      </c>
      <c r="J9" s="4"/>
      <c r="K9" s="8">
        <f>I9/$I$10</f>
        <v>0.13144858974182985</v>
      </c>
    </row>
    <row r="10" spans="1:11" ht="24.75" thickBot="1">
      <c r="C10" s="4"/>
      <c r="D10" s="4"/>
      <c r="E10" s="11">
        <f>SUM(E8:E9)</f>
        <v>125276038</v>
      </c>
      <c r="F10" s="4"/>
      <c r="G10" s="14">
        <f>SUM(G8:G9)</f>
        <v>1</v>
      </c>
      <c r="H10" s="4"/>
      <c r="I10" s="11">
        <f>SUM(I8:I9)</f>
        <v>22808687502</v>
      </c>
      <c r="J10" s="4"/>
      <c r="K10" s="9">
        <f>SUM(K8:K9)</f>
        <v>1</v>
      </c>
    </row>
    <row r="11" spans="1:11" ht="24.75" thickTop="1">
      <c r="E11" s="3"/>
      <c r="I11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H9" sqref="H9"/>
    </sheetView>
  </sheetViews>
  <sheetFormatPr defaultRowHeight="24"/>
  <cols>
    <col min="1" max="1" width="37.42578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179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 ht="24" customHeight="1">
      <c r="C5" s="21" t="s">
        <v>181</v>
      </c>
      <c r="E5" s="1" t="s">
        <v>257</v>
      </c>
    </row>
    <row r="6" spans="1:5">
      <c r="A6" s="19" t="s">
        <v>247</v>
      </c>
      <c r="C6" s="20"/>
      <c r="E6" s="20" t="s">
        <v>258</v>
      </c>
    </row>
    <row r="7" spans="1:5" ht="24.75">
      <c r="A7" s="17" t="s">
        <v>247</v>
      </c>
      <c r="C7" s="17" t="s">
        <v>169</v>
      </c>
      <c r="E7" s="17" t="s">
        <v>169</v>
      </c>
    </row>
    <row r="8" spans="1:5">
      <c r="A8" s="1" t="s">
        <v>248</v>
      </c>
      <c r="C8" s="5">
        <v>8921</v>
      </c>
      <c r="D8" s="4"/>
      <c r="E8" s="5">
        <v>11777562577</v>
      </c>
    </row>
    <row r="9" spans="1:5">
      <c r="A9" s="1" t="s">
        <v>249</v>
      </c>
      <c r="C9" s="5">
        <v>0</v>
      </c>
      <c r="D9" s="4"/>
      <c r="E9" s="5">
        <v>2947980</v>
      </c>
    </row>
    <row r="10" spans="1:5">
      <c r="A10" s="1" t="s">
        <v>250</v>
      </c>
      <c r="C10" s="5">
        <v>16895367</v>
      </c>
      <c r="D10" s="4"/>
      <c r="E10" s="5">
        <v>1949688505</v>
      </c>
    </row>
    <row r="11" spans="1:5" ht="25.5" thickBot="1">
      <c r="A11" s="2" t="s">
        <v>188</v>
      </c>
      <c r="C11" s="10">
        <f>SUM(C8:C10)</f>
        <v>16904288</v>
      </c>
      <c r="E11" s="10">
        <f>SUM(E8:E10)</f>
        <v>13730199062</v>
      </c>
    </row>
    <row r="12" spans="1:5" ht="24.75" thickTop="1"/>
  </sheetData>
  <mergeCells count="8">
    <mergeCell ref="E7"/>
    <mergeCell ref="E6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5"/>
  <sheetViews>
    <sheetView rightToLeft="1" topLeftCell="A86" workbookViewId="0">
      <selection activeCell="A106" sqref="A106"/>
    </sheetView>
  </sheetViews>
  <sheetFormatPr defaultRowHeight="24"/>
  <cols>
    <col min="1" max="1" width="33.140625" style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5" style="1" bestFit="1" customWidth="1"/>
    <col min="16" max="16" width="1.42578125" style="1" customWidth="1"/>
    <col min="17" max="17" width="12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9" t="s">
        <v>3</v>
      </c>
      <c r="C6" s="17" t="s">
        <v>254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6">
        <v>51449352</v>
      </c>
      <c r="D9" s="6"/>
      <c r="E9" s="6">
        <v>58278327873</v>
      </c>
      <c r="F9" s="6"/>
      <c r="G9" s="6">
        <v>98501857812.885605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51449352</v>
      </c>
      <c r="R9" s="6"/>
      <c r="S9" s="6">
        <v>2153</v>
      </c>
      <c r="T9" s="6"/>
      <c r="U9" s="6">
        <v>58278327873</v>
      </c>
      <c r="V9" s="6"/>
      <c r="W9" s="6">
        <v>110111370649.60699</v>
      </c>
      <c r="X9" s="6"/>
      <c r="Y9" s="8">
        <v>7.9061472239439091E-3</v>
      </c>
    </row>
    <row r="10" spans="1:25">
      <c r="A10" s="1" t="s">
        <v>16</v>
      </c>
      <c r="C10" s="6">
        <v>40523191</v>
      </c>
      <c r="D10" s="6"/>
      <c r="E10" s="6">
        <v>113262742003</v>
      </c>
      <c r="F10" s="6"/>
      <c r="G10" s="6">
        <v>96435294764.438705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40523191</v>
      </c>
      <c r="R10" s="6"/>
      <c r="S10" s="6">
        <v>2394</v>
      </c>
      <c r="T10" s="6"/>
      <c r="U10" s="6">
        <v>113262742003</v>
      </c>
      <c r="V10" s="6"/>
      <c r="W10" s="6">
        <v>96435294764.438705</v>
      </c>
      <c r="X10" s="6"/>
      <c r="Y10" s="8">
        <v>6.9241862442913924E-3</v>
      </c>
    </row>
    <row r="11" spans="1:25">
      <c r="A11" s="1" t="s">
        <v>17</v>
      </c>
      <c r="C11" s="6">
        <v>24077083</v>
      </c>
      <c r="D11" s="6"/>
      <c r="E11" s="6">
        <v>29215932274</v>
      </c>
      <c r="F11" s="6"/>
      <c r="G11" s="6">
        <v>46766692791.917099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24077083</v>
      </c>
      <c r="R11" s="6"/>
      <c r="S11" s="6">
        <v>2172</v>
      </c>
      <c r="T11" s="6"/>
      <c r="U11" s="6">
        <v>29215932274</v>
      </c>
      <c r="V11" s="6"/>
      <c r="W11" s="6">
        <v>51984266501.5578</v>
      </c>
      <c r="X11" s="6"/>
      <c r="Y11" s="8">
        <v>3.7325415337704586E-3</v>
      </c>
    </row>
    <row r="12" spans="1:25">
      <c r="A12" s="1" t="s">
        <v>18</v>
      </c>
      <c r="C12" s="6">
        <v>14666666</v>
      </c>
      <c r="D12" s="6"/>
      <c r="E12" s="6">
        <v>60289158792</v>
      </c>
      <c r="F12" s="6"/>
      <c r="G12" s="6">
        <v>59046567316.065002</v>
      </c>
      <c r="H12" s="6"/>
      <c r="I12" s="6">
        <v>4027627</v>
      </c>
      <c r="J12" s="6"/>
      <c r="K12" s="6">
        <v>16518888042</v>
      </c>
      <c r="L12" s="6"/>
      <c r="M12" s="6">
        <v>0</v>
      </c>
      <c r="N12" s="6"/>
      <c r="O12" s="6">
        <v>0</v>
      </c>
      <c r="P12" s="6"/>
      <c r="Q12" s="6">
        <v>18694293</v>
      </c>
      <c r="R12" s="6"/>
      <c r="S12" s="6">
        <v>4299</v>
      </c>
      <c r="T12" s="6"/>
      <c r="U12" s="6">
        <v>76808046834</v>
      </c>
      <c r="V12" s="6"/>
      <c r="W12" s="6">
        <v>79888583351.638397</v>
      </c>
      <c r="X12" s="6"/>
      <c r="Y12" s="8">
        <v>5.7361097020602915E-3</v>
      </c>
    </row>
    <row r="13" spans="1:25">
      <c r="A13" s="1" t="s">
        <v>19</v>
      </c>
      <c r="C13" s="6">
        <v>26715041</v>
      </c>
      <c r="D13" s="6"/>
      <c r="E13" s="6">
        <v>179910573050</v>
      </c>
      <c r="F13" s="6"/>
      <c r="G13" s="6">
        <v>178191340455.595</v>
      </c>
      <c r="H13" s="6"/>
      <c r="I13" s="6">
        <v>19213496</v>
      </c>
      <c r="J13" s="6"/>
      <c r="K13" s="6">
        <v>50457574808</v>
      </c>
      <c r="L13" s="6"/>
      <c r="M13" s="6">
        <v>0</v>
      </c>
      <c r="N13" s="6"/>
      <c r="O13" s="6">
        <v>0</v>
      </c>
      <c r="P13" s="6"/>
      <c r="Q13" s="6">
        <v>45928537</v>
      </c>
      <c r="R13" s="6"/>
      <c r="S13" s="6">
        <v>6050</v>
      </c>
      <c r="T13" s="6"/>
      <c r="U13" s="6">
        <v>230368147858</v>
      </c>
      <c r="V13" s="6"/>
      <c r="W13" s="6">
        <v>276214336339.34198</v>
      </c>
      <c r="X13" s="6"/>
      <c r="Y13" s="8">
        <v>1.9832567659265551E-2</v>
      </c>
    </row>
    <row r="14" spans="1:25">
      <c r="A14" s="1" t="s">
        <v>20</v>
      </c>
      <c r="C14" s="6">
        <v>2772737</v>
      </c>
      <c r="D14" s="6"/>
      <c r="E14" s="6">
        <v>17647236941</v>
      </c>
      <c r="F14" s="6"/>
      <c r="G14" s="6">
        <v>20892293248.563</v>
      </c>
      <c r="H14" s="6"/>
      <c r="I14" s="6">
        <v>800000</v>
      </c>
      <c r="J14" s="6"/>
      <c r="K14" s="6">
        <v>6351888981</v>
      </c>
      <c r="L14" s="6"/>
      <c r="M14" s="6">
        <v>0</v>
      </c>
      <c r="N14" s="6"/>
      <c r="O14" s="6">
        <v>0</v>
      </c>
      <c r="P14" s="6"/>
      <c r="Q14" s="6">
        <v>3572737</v>
      </c>
      <c r="R14" s="6"/>
      <c r="S14" s="6">
        <v>8890</v>
      </c>
      <c r="T14" s="6"/>
      <c r="U14" s="6">
        <v>23999125922</v>
      </c>
      <c r="V14" s="6"/>
      <c r="W14" s="6">
        <v>31572650220.016499</v>
      </c>
      <c r="X14" s="6"/>
      <c r="Y14" s="8">
        <v>2.2669595284928587E-3</v>
      </c>
    </row>
    <row r="15" spans="1:25">
      <c r="A15" s="1" t="s">
        <v>21</v>
      </c>
      <c r="C15" s="6">
        <v>1265372</v>
      </c>
      <c r="D15" s="6"/>
      <c r="E15" s="6">
        <v>41188819252</v>
      </c>
      <c r="F15" s="6"/>
      <c r="G15" s="6">
        <v>48301172605.440002</v>
      </c>
      <c r="H15" s="6"/>
      <c r="I15" s="6">
        <v>500840</v>
      </c>
      <c r="J15" s="6"/>
      <c r="K15" s="6">
        <v>20106029749</v>
      </c>
      <c r="L15" s="6"/>
      <c r="M15" s="6">
        <v>0</v>
      </c>
      <c r="N15" s="6"/>
      <c r="O15" s="6">
        <v>0</v>
      </c>
      <c r="P15" s="6"/>
      <c r="Q15" s="6">
        <v>1766212</v>
      </c>
      <c r="R15" s="6"/>
      <c r="S15" s="6">
        <v>46960</v>
      </c>
      <c r="T15" s="6"/>
      <c r="U15" s="6">
        <v>61294849001</v>
      </c>
      <c r="V15" s="6"/>
      <c r="W15" s="6">
        <v>82447814692.656006</v>
      </c>
      <c r="X15" s="6"/>
      <c r="Y15" s="8">
        <v>5.9198660175329553E-3</v>
      </c>
    </row>
    <row r="16" spans="1:25">
      <c r="A16" s="1" t="s">
        <v>22</v>
      </c>
      <c r="C16" s="6">
        <v>25773520</v>
      </c>
      <c r="D16" s="6"/>
      <c r="E16" s="6">
        <v>109320468365</v>
      </c>
      <c r="F16" s="6"/>
      <c r="G16" s="6">
        <v>132200064588.96001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25773520</v>
      </c>
      <c r="R16" s="6"/>
      <c r="S16" s="6">
        <v>5860</v>
      </c>
      <c r="T16" s="6"/>
      <c r="U16" s="6">
        <v>109320468365</v>
      </c>
      <c r="V16" s="6"/>
      <c r="W16" s="6">
        <v>150134181878.16</v>
      </c>
      <c r="X16" s="6"/>
      <c r="Y16" s="8">
        <v>1.0779839886402697E-2</v>
      </c>
    </row>
    <row r="17" spans="1:25">
      <c r="A17" s="1" t="s">
        <v>23</v>
      </c>
      <c r="C17" s="6">
        <v>1370000</v>
      </c>
      <c r="D17" s="6"/>
      <c r="E17" s="6">
        <v>104327784867</v>
      </c>
      <c r="F17" s="6"/>
      <c r="G17" s="6">
        <v>174044238300</v>
      </c>
      <c r="H17" s="6"/>
      <c r="I17" s="6">
        <v>13403018</v>
      </c>
      <c r="J17" s="6"/>
      <c r="K17" s="6">
        <v>1421289351</v>
      </c>
      <c r="L17" s="6"/>
      <c r="M17" s="6">
        <v>0</v>
      </c>
      <c r="N17" s="6"/>
      <c r="O17" s="6">
        <v>0</v>
      </c>
      <c r="P17" s="6"/>
      <c r="Q17" s="6">
        <v>14773018</v>
      </c>
      <c r="R17" s="6"/>
      <c r="S17" s="6">
        <v>13503</v>
      </c>
      <c r="T17" s="6"/>
      <c r="U17" s="6">
        <v>105749074218</v>
      </c>
      <c r="V17" s="6"/>
      <c r="W17" s="6">
        <v>198293155684.77899</v>
      </c>
      <c r="X17" s="6"/>
      <c r="Y17" s="8">
        <v>1.4237720165459482E-2</v>
      </c>
    </row>
    <row r="18" spans="1:25">
      <c r="A18" s="1" t="s">
        <v>24</v>
      </c>
      <c r="C18" s="6">
        <v>1952611</v>
      </c>
      <c r="D18" s="6"/>
      <c r="E18" s="6">
        <v>165086840241</v>
      </c>
      <c r="F18" s="6"/>
      <c r="G18" s="6">
        <v>164984401986.75</v>
      </c>
      <c r="H18" s="6"/>
      <c r="I18" s="6">
        <v>280349</v>
      </c>
      <c r="J18" s="6"/>
      <c r="K18" s="6">
        <v>24806937375</v>
      </c>
      <c r="L18" s="6"/>
      <c r="M18" s="6">
        <v>0</v>
      </c>
      <c r="N18" s="6"/>
      <c r="O18" s="6">
        <v>0</v>
      </c>
      <c r="P18" s="6"/>
      <c r="Q18" s="6">
        <v>2232960</v>
      </c>
      <c r="R18" s="6"/>
      <c r="S18" s="6">
        <v>100000</v>
      </c>
      <c r="T18" s="6"/>
      <c r="U18" s="6">
        <v>189893777616</v>
      </c>
      <c r="V18" s="6"/>
      <c r="W18" s="6">
        <v>221967388800</v>
      </c>
      <c r="X18" s="6"/>
      <c r="Y18" s="8">
        <v>1.5937562527957343E-2</v>
      </c>
    </row>
    <row r="19" spans="1:25">
      <c r="A19" s="1" t="s">
        <v>25</v>
      </c>
      <c r="C19" s="6">
        <v>1480000</v>
      </c>
      <c r="D19" s="6"/>
      <c r="E19" s="6">
        <v>61650959020</v>
      </c>
      <c r="F19" s="6"/>
      <c r="G19" s="6">
        <v>105778848600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1480000</v>
      </c>
      <c r="R19" s="6"/>
      <c r="S19" s="6">
        <v>82820</v>
      </c>
      <c r="T19" s="6"/>
      <c r="U19" s="6">
        <v>61650959020</v>
      </c>
      <c r="V19" s="6"/>
      <c r="W19" s="6">
        <v>121844287080</v>
      </c>
      <c r="X19" s="6"/>
      <c r="Y19" s="8">
        <v>8.7485866933435085E-3</v>
      </c>
    </row>
    <row r="20" spans="1:25">
      <c r="A20" s="1" t="s">
        <v>26</v>
      </c>
      <c r="C20" s="6">
        <v>87023121</v>
      </c>
      <c r="D20" s="6"/>
      <c r="E20" s="6">
        <v>132258737919</v>
      </c>
      <c r="F20" s="6"/>
      <c r="G20" s="6">
        <v>196280601552.78299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87023121</v>
      </c>
      <c r="R20" s="6"/>
      <c r="S20" s="6">
        <v>2269</v>
      </c>
      <c r="T20" s="6"/>
      <c r="U20" s="6">
        <v>132258737919</v>
      </c>
      <c r="V20" s="6"/>
      <c r="W20" s="6">
        <v>196280601552.78299</v>
      </c>
      <c r="X20" s="6"/>
      <c r="Y20" s="8">
        <v>1.4093216022337421E-2</v>
      </c>
    </row>
    <row r="21" spans="1:25">
      <c r="A21" s="1" t="s">
        <v>27</v>
      </c>
      <c r="C21" s="6">
        <v>2677973</v>
      </c>
      <c r="D21" s="6"/>
      <c r="E21" s="6">
        <v>133847504786</v>
      </c>
      <c r="F21" s="6"/>
      <c r="G21" s="6">
        <v>421400783300.89502</v>
      </c>
      <c r="H21" s="6"/>
      <c r="I21" s="6">
        <v>356446</v>
      </c>
      <c r="J21" s="6"/>
      <c r="K21" s="6">
        <v>59400493333</v>
      </c>
      <c r="L21" s="6"/>
      <c r="M21" s="6">
        <v>0</v>
      </c>
      <c r="N21" s="6"/>
      <c r="O21" s="6">
        <v>0</v>
      </c>
      <c r="P21" s="6"/>
      <c r="Q21" s="6">
        <v>3034419</v>
      </c>
      <c r="R21" s="6"/>
      <c r="S21" s="6">
        <v>177950</v>
      </c>
      <c r="T21" s="6"/>
      <c r="U21" s="6">
        <v>193247998119</v>
      </c>
      <c r="V21" s="6"/>
      <c r="W21" s="6">
        <v>536762010626.75299</v>
      </c>
      <c r="X21" s="6"/>
      <c r="Y21" s="8">
        <v>3.854024752574816E-2</v>
      </c>
    </row>
    <row r="22" spans="1:25">
      <c r="A22" s="1" t="s">
        <v>28</v>
      </c>
      <c r="C22" s="6">
        <v>20267133</v>
      </c>
      <c r="D22" s="6"/>
      <c r="E22" s="6">
        <v>200553037820</v>
      </c>
      <c r="F22" s="6"/>
      <c r="G22" s="6">
        <v>216373877819.901</v>
      </c>
      <c r="H22" s="6"/>
      <c r="I22" s="6">
        <v>200000</v>
      </c>
      <c r="J22" s="6"/>
      <c r="K22" s="6">
        <v>2151952195</v>
      </c>
      <c r="L22" s="6"/>
      <c r="M22" s="6">
        <v>0</v>
      </c>
      <c r="N22" s="6"/>
      <c r="O22" s="6">
        <v>0</v>
      </c>
      <c r="P22" s="6"/>
      <c r="Q22" s="6">
        <v>20467133</v>
      </c>
      <c r="R22" s="6"/>
      <c r="S22" s="6">
        <v>12650</v>
      </c>
      <c r="T22" s="6"/>
      <c r="U22" s="6">
        <v>202704990015</v>
      </c>
      <c r="V22" s="6"/>
      <c r="W22" s="6">
        <v>257368722516.922</v>
      </c>
      <c r="X22" s="6"/>
      <c r="Y22" s="8">
        <v>1.8479426775389211E-2</v>
      </c>
    </row>
    <row r="23" spans="1:25">
      <c r="A23" s="1" t="s">
        <v>29</v>
      </c>
      <c r="C23" s="6">
        <v>390437</v>
      </c>
      <c r="D23" s="6"/>
      <c r="E23" s="6">
        <v>69052767338</v>
      </c>
      <c r="F23" s="6"/>
      <c r="G23" s="6">
        <v>71063655062.535004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390437</v>
      </c>
      <c r="R23" s="6"/>
      <c r="S23" s="6">
        <v>184000</v>
      </c>
      <c r="T23" s="6"/>
      <c r="U23" s="6">
        <v>69052767338</v>
      </c>
      <c r="V23" s="6"/>
      <c r="W23" s="6">
        <v>71412957572.399994</v>
      </c>
      <c r="X23" s="6"/>
      <c r="Y23" s="8">
        <v>5.1275481626807768E-3</v>
      </c>
    </row>
    <row r="24" spans="1:25">
      <c r="A24" s="1" t="s">
        <v>30</v>
      </c>
      <c r="C24" s="6">
        <v>600000</v>
      </c>
      <c r="D24" s="6"/>
      <c r="E24" s="6">
        <v>41350200000</v>
      </c>
      <c r="F24" s="6"/>
      <c r="G24" s="6">
        <v>47952972000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600000</v>
      </c>
      <c r="R24" s="6"/>
      <c r="S24" s="6">
        <v>96610</v>
      </c>
      <c r="T24" s="6"/>
      <c r="U24" s="6">
        <v>41350200000</v>
      </c>
      <c r="V24" s="6"/>
      <c r="W24" s="6">
        <v>57621102300</v>
      </c>
      <c r="X24" s="6"/>
      <c r="Y24" s="8">
        <v>4.1372740644506634E-3</v>
      </c>
    </row>
    <row r="25" spans="1:25">
      <c r="A25" s="1" t="s">
        <v>31</v>
      </c>
      <c r="C25" s="6">
        <v>2800000</v>
      </c>
      <c r="D25" s="6"/>
      <c r="E25" s="6">
        <v>74139107074</v>
      </c>
      <c r="F25" s="6"/>
      <c r="G25" s="6">
        <v>274966158600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2800000</v>
      </c>
      <c r="R25" s="6"/>
      <c r="S25" s="6">
        <v>124980</v>
      </c>
      <c r="T25" s="6"/>
      <c r="U25" s="6">
        <v>74139107074</v>
      </c>
      <c r="V25" s="6"/>
      <c r="W25" s="6">
        <v>347861833200</v>
      </c>
      <c r="X25" s="6"/>
      <c r="Y25" s="8">
        <v>2.4976956064074161E-2</v>
      </c>
    </row>
    <row r="26" spans="1:25">
      <c r="A26" s="1" t="s">
        <v>32</v>
      </c>
      <c r="C26" s="6">
        <v>1586653</v>
      </c>
      <c r="D26" s="6"/>
      <c r="E26" s="6">
        <v>76010110665</v>
      </c>
      <c r="F26" s="6"/>
      <c r="G26" s="6">
        <v>76132043255.155502</v>
      </c>
      <c r="H26" s="6"/>
      <c r="I26" s="6">
        <v>263384</v>
      </c>
      <c r="J26" s="6"/>
      <c r="K26" s="6">
        <v>13181018156</v>
      </c>
      <c r="L26" s="6"/>
      <c r="M26" s="6">
        <v>0</v>
      </c>
      <c r="N26" s="6"/>
      <c r="O26" s="6">
        <v>0</v>
      </c>
      <c r="P26" s="6"/>
      <c r="Q26" s="6">
        <v>1850037</v>
      </c>
      <c r="R26" s="6"/>
      <c r="S26" s="6">
        <v>50700</v>
      </c>
      <c r="T26" s="6"/>
      <c r="U26" s="6">
        <v>89191128821</v>
      </c>
      <c r="V26" s="6"/>
      <c r="W26" s="6">
        <v>93238784488.395004</v>
      </c>
      <c r="X26" s="6"/>
      <c r="Y26" s="8">
        <v>6.6946724284506001E-3</v>
      </c>
    </row>
    <row r="27" spans="1:25">
      <c r="A27" s="1" t="s">
        <v>33</v>
      </c>
      <c r="C27" s="6">
        <v>1788195</v>
      </c>
      <c r="D27" s="6"/>
      <c r="E27" s="6">
        <v>35388553069</v>
      </c>
      <c r="F27" s="6"/>
      <c r="G27" s="6">
        <v>113123615457.69</v>
      </c>
      <c r="H27" s="6"/>
      <c r="I27" s="6">
        <v>34000</v>
      </c>
      <c r="J27" s="6"/>
      <c r="K27" s="6">
        <v>2373640680</v>
      </c>
      <c r="L27" s="6"/>
      <c r="M27" s="6">
        <v>0</v>
      </c>
      <c r="N27" s="6"/>
      <c r="O27" s="6">
        <v>0</v>
      </c>
      <c r="P27" s="6"/>
      <c r="Q27" s="6">
        <v>1822195</v>
      </c>
      <c r="R27" s="6"/>
      <c r="S27" s="6">
        <v>76100</v>
      </c>
      <c r="T27" s="6"/>
      <c r="U27" s="6">
        <v>37762193749</v>
      </c>
      <c r="V27" s="6"/>
      <c r="W27" s="6">
        <v>137843958714.97501</v>
      </c>
      <c r="X27" s="6"/>
      <c r="Y27" s="8">
        <v>9.8973850302873159E-3</v>
      </c>
    </row>
    <row r="28" spans="1:25">
      <c r="A28" s="1" t="s">
        <v>34</v>
      </c>
      <c r="C28" s="6">
        <v>1750968</v>
      </c>
      <c r="D28" s="6"/>
      <c r="E28" s="6">
        <v>38546182659</v>
      </c>
      <c r="F28" s="6"/>
      <c r="G28" s="6">
        <v>47342952938.879997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1750968</v>
      </c>
      <c r="R28" s="6"/>
      <c r="S28" s="6">
        <v>34900</v>
      </c>
      <c r="T28" s="6"/>
      <c r="U28" s="6">
        <v>38546182659</v>
      </c>
      <c r="V28" s="6"/>
      <c r="W28" s="6">
        <v>60745185939.959999</v>
      </c>
      <c r="X28" s="6"/>
      <c r="Y28" s="8">
        <v>4.3615875486233031E-3</v>
      </c>
    </row>
    <row r="29" spans="1:25">
      <c r="A29" s="1" t="s">
        <v>35</v>
      </c>
      <c r="C29" s="6">
        <v>519932</v>
      </c>
      <c r="D29" s="6"/>
      <c r="E29" s="6">
        <v>37860130296</v>
      </c>
      <c r="F29" s="6"/>
      <c r="G29" s="6">
        <v>68191659102.924004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519932</v>
      </c>
      <c r="R29" s="6"/>
      <c r="S29" s="6">
        <v>164900</v>
      </c>
      <c r="T29" s="6"/>
      <c r="U29" s="6">
        <v>37860130296</v>
      </c>
      <c r="V29" s="6"/>
      <c r="W29" s="6">
        <v>85226652918.539993</v>
      </c>
      <c r="X29" s="6"/>
      <c r="Y29" s="8">
        <v>6.1193904081181371E-3</v>
      </c>
    </row>
    <row r="30" spans="1:25">
      <c r="A30" s="1" t="s">
        <v>36</v>
      </c>
      <c r="C30" s="6">
        <v>2661735</v>
      </c>
      <c r="D30" s="6"/>
      <c r="E30" s="6">
        <v>68766287093</v>
      </c>
      <c r="F30" s="6"/>
      <c r="G30" s="6">
        <v>204527890412.77499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2661735</v>
      </c>
      <c r="R30" s="6"/>
      <c r="S30" s="6">
        <v>88600</v>
      </c>
      <c r="T30" s="6"/>
      <c r="U30" s="6">
        <v>68766287093</v>
      </c>
      <c r="V30" s="6"/>
      <c r="W30" s="6">
        <v>234426534160.04999</v>
      </c>
      <c r="X30" s="6"/>
      <c r="Y30" s="8">
        <v>1.6832146229167715E-2</v>
      </c>
    </row>
    <row r="31" spans="1:25">
      <c r="A31" s="1" t="s">
        <v>37</v>
      </c>
      <c r="C31" s="6">
        <v>5384273</v>
      </c>
      <c r="D31" s="6"/>
      <c r="E31" s="6">
        <v>9432170118</v>
      </c>
      <c r="F31" s="6"/>
      <c r="G31" s="6">
        <v>30240136652.422501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5384273</v>
      </c>
      <c r="R31" s="6"/>
      <c r="S31" s="6">
        <v>7300</v>
      </c>
      <c r="T31" s="6"/>
      <c r="U31" s="6">
        <v>9432170118</v>
      </c>
      <c r="V31" s="6"/>
      <c r="W31" s="6">
        <v>39071327002.245003</v>
      </c>
      <c r="X31" s="6"/>
      <c r="Y31" s="8">
        <v>2.8053747918331496E-3</v>
      </c>
    </row>
    <row r="32" spans="1:25">
      <c r="A32" s="1" t="s">
        <v>38</v>
      </c>
      <c r="C32" s="6">
        <v>12043628</v>
      </c>
      <c r="D32" s="6"/>
      <c r="E32" s="6">
        <v>43553017729</v>
      </c>
      <c r="F32" s="6"/>
      <c r="G32" s="6">
        <v>48103369085.041199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12043628</v>
      </c>
      <c r="R32" s="6"/>
      <c r="S32" s="6">
        <v>4977</v>
      </c>
      <c r="T32" s="6"/>
      <c r="U32" s="6">
        <v>43553017729</v>
      </c>
      <c r="V32" s="6"/>
      <c r="W32" s="6">
        <v>59584486793.491798</v>
      </c>
      <c r="X32" s="6"/>
      <c r="Y32" s="8">
        <v>4.278247760184148E-3</v>
      </c>
    </row>
    <row r="33" spans="1:25">
      <c r="A33" s="1" t="s">
        <v>39</v>
      </c>
      <c r="C33" s="6">
        <v>4400785</v>
      </c>
      <c r="D33" s="6"/>
      <c r="E33" s="6">
        <v>38787988633</v>
      </c>
      <c r="F33" s="6"/>
      <c r="G33" s="6">
        <v>63519196780.709999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4400785</v>
      </c>
      <c r="R33" s="6"/>
      <c r="S33" s="6">
        <v>16450</v>
      </c>
      <c r="T33" s="6"/>
      <c r="U33" s="6">
        <v>38787988633</v>
      </c>
      <c r="V33" s="6"/>
      <c r="W33" s="6">
        <v>71962175416.162506</v>
      </c>
      <c r="X33" s="6"/>
      <c r="Y33" s="8">
        <v>5.1669827560854951E-3</v>
      </c>
    </row>
    <row r="34" spans="1:25">
      <c r="A34" s="1" t="s">
        <v>40</v>
      </c>
      <c r="C34" s="6">
        <v>102200</v>
      </c>
      <c r="D34" s="6"/>
      <c r="E34" s="6">
        <v>125603800000</v>
      </c>
      <c r="F34" s="6"/>
      <c r="G34" s="6">
        <v>122486597927.75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102200</v>
      </c>
      <c r="R34" s="6"/>
      <c r="S34" s="6">
        <v>1325000</v>
      </c>
      <c r="T34" s="6"/>
      <c r="U34" s="6">
        <v>125603800000</v>
      </c>
      <c r="V34" s="6"/>
      <c r="W34" s="6">
        <v>135245731250</v>
      </c>
      <c r="X34" s="6"/>
      <c r="Y34" s="8">
        <v>9.7108287397044395E-3</v>
      </c>
    </row>
    <row r="35" spans="1:25">
      <c r="A35" s="1" t="s">
        <v>41</v>
      </c>
      <c r="C35" s="6">
        <v>77500</v>
      </c>
      <c r="D35" s="6"/>
      <c r="E35" s="6">
        <v>92225000000</v>
      </c>
      <c r="F35" s="6"/>
      <c r="G35" s="6">
        <v>92883750000</v>
      </c>
      <c r="H35" s="6"/>
      <c r="I35" s="6">
        <v>10900</v>
      </c>
      <c r="J35" s="6"/>
      <c r="K35" s="6">
        <v>14132241428</v>
      </c>
      <c r="L35" s="6"/>
      <c r="M35" s="6">
        <v>0</v>
      </c>
      <c r="N35" s="6"/>
      <c r="O35" s="6">
        <v>0</v>
      </c>
      <c r="P35" s="6"/>
      <c r="Q35" s="6">
        <v>88400</v>
      </c>
      <c r="R35" s="6"/>
      <c r="S35" s="6">
        <v>1325499</v>
      </c>
      <c r="T35" s="6"/>
      <c r="U35" s="6">
        <v>106357241428</v>
      </c>
      <c r="V35" s="6"/>
      <c r="W35" s="6">
        <v>117027643960.5</v>
      </c>
      <c r="X35" s="6"/>
      <c r="Y35" s="8">
        <v>8.4027451203678716E-3</v>
      </c>
    </row>
    <row r="36" spans="1:25">
      <c r="A36" s="1" t="s">
        <v>42</v>
      </c>
      <c r="C36" s="6">
        <v>9859186</v>
      </c>
      <c r="D36" s="6"/>
      <c r="E36" s="6">
        <v>81559986388</v>
      </c>
      <c r="F36" s="6"/>
      <c r="G36" s="6">
        <v>117116259927.435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9859186</v>
      </c>
      <c r="R36" s="6"/>
      <c r="S36" s="6">
        <v>11610</v>
      </c>
      <c r="T36" s="6"/>
      <c r="U36" s="6">
        <v>81559986388</v>
      </c>
      <c r="V36" s="6"/>
      <c r="W36" s="6">
        <v>113784081820.713</v>
      </c>
      <c r="X36" s="6"/>
      <c r="Y36" s="8">
        <v>8.1698529162668957E-3</v>
      </c>
    </row>
    <row r="37" spans="1:25">
      <c r="A37" s="1" t="s">
        <v>43</v>
      </c>
      <c r="C37" s="6">
        <v>3215242</v>
      </c>
      <c r="D37" s="6"/>
      <c r="E37" s="6">
        <v>27247360660</v>
      </c>
      <c r="F37" s="6"/>
      <c r="G37" s="6">
        <v>28924807356.404999</v>
      </c>
      <c r="H37" s="6"/>
      <c r="I37" s="6">
        <v>2130908</v>
      </c>
      <c r="J37" s="6"/>
      <c r="K37" s="6">
        <v>18506711542</v>
      </c>
      <c r="L37" s="6"/>
      <c r="M37" s="6">
        <v>0</v>
      </c>
      <c r="N37" s="6"/>
      <c r="O37" s="6">
        <v>0</v>
      </c>
      <c r="P37" s="6"/>
      <c r="Q37" s="6">
        <v>5346150</v>
      </c>
      <c r="R37" s="6"/>
      <c r="S37" s="6">
        <v>10900</v>
      </c>
      <c r="T37" s="6"/>
      <c r="U37" s="6">
        <v>45754072202</v>
      </c>
      <c r="V37" s="6"/>
      <c r="W37" s="6">
        <v>57926310441.75</v>
      </c>
      <c r="X37" s="6"/>
      <c r="Y37" s="8">
        <v>4.1591884270490587E-3</v>
      </c>
    </row>
    <row r="38" spans="1:25">
      <c r="A38" s="1" t="s">
        <v>44</v>
      </c>
      <c r="C38" s="6">
        <v>280086</v>
      </c>
      <c r="D38" s="6"/>
      <c r="E38" s="6">
        <v>428531580</v>
      </c>
      <c r="F38" s="6"/>
      <c r="G38" s="6">
        <v>2720158400.691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280086</v>
      </c>
      <c r="R38" s="6"/>
      <c r="S38" s="6">
        <v>9830</v>
      </c>
      <c r="T38" s="6"/>
      <c r="U38" s="6">
        <v>428531580</v>
      </c>
      <c r="V38" s="6"/>
      <c r="W38" s="6">
        <v>2736863569.9889998</v>
      </c>
      <c r="X38" s="6"/>
      <c r="Y38" s="8">
        <v>1.9651055280237744E-4</v>
      </c>
    </row>
    <row r="39" spans="1:25">
      <c r="A39" s="1" t="s">
        <v>45</v>
      </c>
      <c r="C39" s="6">
        <v>11423673</v>
      </c>
      <c r="D39" s="6"/>
      <c r="E39" s="6">
        <v>31404974554</v>
      </c>
      <c r="F39" s="6"/>
      <c r="G39" s="6">
        <v>16374922494.0273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11423673</v>
      </c>
      <c r="R39" s="6"/>
      <c r="S39" s="6">
        <v>1982</v>
      </c>
      <c r="T39" s="6"/>
      <c r="U39" s="6">
        <v>31404974554</v>
      </c>
      <c r="V39" s="6"/>
      <c r="W39" s="6">
        <v>22507001652.678299</v>
      </c>
      <c r="X39" s="6"/>
      <c r="Y39" s="8">
        <v>1.6160335448177315E-3</v>
      </c>
    </row>
    <row r="40" spans="1:25">
      <c r="A40" s="1" t="s">
        <v>46</v>
      </c>
      <c r="C40" s="6">
        <v>1724137</v>
      </c>
      <c r="D40" s="6"/>
      <c r="E40" s="6">
        <v>29918949361</v>
      </c>
      <c r="F40" s="6"/>
      <c r="G40" s="6">
        <v>10009049767.524</v>
      </c>
      <c r="H40" s="6"/>
      <c r="I40" s="6">
        <v>0</v>
      </c>
      <c r="J40" s="6"/>
      <c r="K40" s="6">
        <v>0</v>
      </c>
      <c r="L40" s="6"/>
      <c r="M40" s="6">
        <v>-1724137</v>
      </c>
      <c r="N40" s="6"/>
      <c r="O40" s="6">
        <v>0</v>
      </c>
      <c r="P40" s="6"/>
      <c r="Q40" s="6">
        <v>0</v>
      </c>
      <c r="R40" s="6"/>
      <c r="S40" s="6">
        <v>0</v>
      </c>
      <c r="T40" s="6"/>
      <c r="U40" s="6">
        <v>0</v>
      </c>
      <c r="V40" s="6"/>
      <c r="W40" s="6">
        <v>0</v>
      </c>
      <c r="X40" s="6"/>
      <c r="Y40" s="8">
        <v>0</v>
      </c>
    </row>
    <row r="41" spans="1:25">
      <c r="A41" s="1" t="s">
        <v>47</v>
      </c>
      <c r="C41" s="6">
        <v>23646519</v>
      </c>
      <c r="D41" s="6"/>
      <c r="E41" s="6">
        <v>148970177863</v>
      </c>
      <c r="F41" s="6"/>
      <c r="G41" s="6">
        <v>104107286576.72701</v>
      </c>
      <c r="H41" s="6"/>
      <c r="I41" s="6">
        <v>3210956</v>
      </c>
      <c r="J41" s="6"/>
      <c r="K41" s="6">
        <v>14582843652</v>
      </c>
      <c r="L41" s="6"/>
      <c r="M41" s="6">
        <v>0</v>
      </c>
      <c r="N41" s="6"/>
      <c r="O41" s="6">
        <v>0</v>
      </c>
      <c r="P41" s="6"/>
      <c r="Q41" s="6">
        <v>26857475</v>
      </c>
      <c r="R41" s="6"/>
      <c r="S41" s="6">
        <v>4325</v>
      </c>
      <c r="T41" s="6"/>
      <c r="U41" s="6">
        <v>163553021515</v>
      </c>
      <c r="V41" s="6"/>
      <c r="W41" s="6">
        <v>115467435827.71899</v>
      </c>
      <c r="X41" s="6"/>
      <c r="Y41" s="8">
        <v>8.2907200395339036E-3</v>
      </c>
    </row>
    <row r="42" spans="1:25">
      <c r="A42" s="1" t="s">
        <v>48</v>
      </c>
      <c r="C42" s="6">
        <v>2217122</v>
      </c>
      <c r="D42" s="6"/>
      <c r="E42" s="6">
        <v>56391552060</v>
      </c>
      <c r="F42" s="6"/>
      <c r="G42" s="6">
        <v>48376266223.995003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2217122</v>
      </c>
      <c r="R42" s="6"/>
      <c r="S42" s="6">
        <v>26200</v>
      </c>
      <c r="T42" s="6"/>
      <c r="U42" s="6">
        <v>56391552060</v>
      </c>
      <c r="V42" s="6"/>
      <c r="W42" s="6">
        <v>57742969251.419998</v>
      </c>
      <c r="X42" s="6"/>
      <c r="Y42" s="8">
        <v>4.1460242784746599E-3</v>
      </c>
    </row>
    <row r="43" spans="1:25">
      <c r="A43" s="1" t="s">
        <v>49</v>
      </c>
      <c r="C43" s="6">
        <v>4294801</v>
      </c>
      <c r="D43" s="6"/>
      <c r="E43" s="6">
        <v>36629278030</v>
      </c>
      <c r="F43" s="6"/>
      <c r="G43" s="6">
        <v>48584030109.488998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4294801</v>
      </c>
      <c r="R43" s="6"/>
      <c r="S43" s="6">
        <v>13100</v>
      </c>
      <c r="T43" s="6"/>
      <c r="U43" s="6">
        <v>36629278030</v>
      </c>
      <c r="V43" s="6"/>
      <c r="W43" s="6">
        <v>55927134836.055</v>
      </c>
      <c r="X43" s="6"/>
      <c r="Y43" s="8">
        <v>4.0156448804389766E-3</v>
      </c>
    </row>
    <row r="44" spans="1:25">
      <c r="A44" s="1" t="s">
        <v>50</v>
      </c>
      <c r="C44" s="6">
        <v>8200000</v>
      </c>
      <c r="D44" s="6"/>
      <c r="E44" s="6">
        <v>20379145282</v>
      </c>
      <c r="F44" s="6"/>
      <c r="G44" s="6">
        <v>20720375820</v>
      </c>
      <c r="H44" s="6"/>
      <c r="I44" s="6">
        <v>2636100</v>
      </c>
      <c r="J44" s="6"/>
      <c r="K44" s="6">
        <v>7273746490</v>
      </c>
      <c r="L44" s="6"/>
      <c r="M44" s="6">
        <v>0</v>
      </c>
      <c r="N44" s="6"/>
      <c r="O44" s="6">
        <v>0</v>
      </c>
      <c r="P44" s="6"/>
      <c r="Q44" s="6">
        <v>10836100</v>
      </c>
      <c r="R44" s="6"/>
      <c r="S44" s="6">
        <v>2802</v>
      </c>
      <c r="T44" s="6"/>
      <c r="U44" s="6">
        <v>27652891772</v>
      </c>
      <c r="V44" s="6"/>
      <c r="W44" s="6">
        <v>30182093824.41</v>
      </c>
      <c r="X44" s="6"/>
      <c r="Y44" s="8">
        <v>2.1671156747473056E-3</v>
      </c>
    </row>
    <row r="45" spans="1:25">
      <c r="A45" s="1" t="s">
        <v>51</v>
      </c>
      <c r="C45" s="6">
        <v>537833</v>
      </c>
      <c r="D45" s="6"/>
      <c r="E45" s="6">
        <v>199260423061</v>
      </c>
      <c r="F45" s="6"/>
      <c r="G45" s="6">
        <v>238178954121.07501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537833</v>
      </c>
      <c r="R45" s="6"/>
      <c r="S45" s="6">
        <v>741000</v>
      </c>
      <c r="T45" s="6"/>
      <c r="U45" s="6">
        <v>199260423061</v>
      </c>
      <c r="V45" s="6"/>
      <c r="W45" s="6">
        <v>396162974194.65002</v>
      </c>
      <c r="X45" s="6"/>
      <c r="Y45" s="8">
        <v>2.8445044141947332E-2</v>
      </c>
    </row>
    <row r="46" spans="1:25">
      <c r="A46" s="1" t="s">
        <v>52</v>
      </c>
      <c r="C46" s="6">
        <v>8868106</v>
      </c>
      <c r="D46" s="6"/>
      <c r="E46" s="6">
        <v>65854388596</v>
      </c>
      <c r="F46" s="6"/>
      <c r="G46" s="6">
        <v>31276829049.476398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8868106</v>
      </c>
      <c r="R46" s="6"/>
      <c r="S46" s="6">
        <v>3599</v>
      </c>
      <c r="T46" s="6"/>
      <c r="U46" s="6">
        <v>65854388596</v>
      </c>
      <c r="V46" s="6"/>
      <c r="W46" s="6">
        <v>31726411428.710701</v>
      </c>
      <c r="X46" s="6"/>
      <c r="Y46" s="8">
        <v>2.2779997938723205E-3</v>
      </c>
    </row>
    <row r="47" spans="1:25">
      <c r="A47" s="1" t="s">
        <v>53</v>
      </c>
      <c r="C47" s="6">
        <v>1590000</v>
      </c>
      <c r="D47" s="6"/>
      <c r="E47" s="6">
        <v>37525099719</v>
      </c>
      <c r="F47" s="6"/>
      <c r="G47" s="6">
        <v>28133603100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1590000</v>
      </c>
      <c r="R47" s="6"/>
      <c r="S47" s="6">
        <v>24100</v>
      </c>
      <c r="T47" s="6"/>
      <c r="U47" s="6">
        <v>37525099719</v>
      </c>
      <c r="V47" s="6"/>
      <c r="W47" s="6">
        <v>38091001950</v>
      </c>
      <c r="X47" s="6"/>
      <c r="Y47" s="8">
        <v>2.7349861104041156E-3</v>
      </c>
    </row>
    <row r="48" spans="1:25">
      <c r="A48" s="1" t="s">
        <v>54</v>
      </c>
      <c r="C48" s="6">
        <v>14006000</v>
      </c>
      <c r="D48" s="6"/>
      <c r="E48" s="6">
        <v>65534129773</v>
      </c>
      <c r="F48" s="6"/>
      <c r="G48" s="6">
        <v>79776866439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14006000</v>
      </c>
      <c r="R48" s="6"/>
      <c r="S48" s="6">
        <v>4450</v>
      </c>
      <c r="T48" s="6"/>
      <c r="U48" s="6">
        <v>44926638049</v>
      </c>
      <c r="V48" s="6"/>
      <c r="W48" s="6">
        <v>61955856135</v>
      </c>
      <c r="X48" s="6"/>
      <c r="Y48" s="8">
        <v>4.4485153267915184E-3</v>
      </c>
    </row>
    <row r="49" spans="1:25">
      <c r="A49" s="1" t="s">
        <v>55</v>
      </c>
      <c r="C49" s="6">
        <v>42885517</v>
      </c>
      <c r="D49" s="6"/>
      <c r="E49" s="6">
        <v>236603900187</v>
      </c>
      <c r="F49" s="6"/>
      <c r="G49" s="6">
        <v>213151740869.25</v>
      </c>
      <c r="H49" s="6"/>
      <c r="I49" s="6">
        <v>684155</v>
      </c>
      <c r="J49" s="6"/>
      <c r="K49" s="6">
        <v>3555841628</v>
      </c>
      <c r="L49" s="6"/>
      <c r="M49" s="6">
        <v>0</v>
      </c>
      <c r="N49" s="6"/>
      <c r="O49" s="6">
        <v>0</v>
      </c>
      <c r="P49" s="6"/>
      <c r="Q49" s="6">
        <v>43569672</v>
      </c>
      <c r="R49" s="6"/>
      <c r="S49" s="6">
        <v>6160</v>
      </c>
      <c r="T49" s="6"/>
      <c r="U49" s="6">
        <v>240159741815</v>
      </c>
      <c r="V49" s="6"/>
      <c r="W49" s="6">
        <v>266792263901.85599</v>
      </c>
      <c r="X49" s="6"/>
      <c r="Y49" s="8">
        <v>1.9156049953546719E-2</v>
      </c>
    </row>
    <row r="50" spans="1:25">
      <c r="A50" s="1" t="s">
        <v>56</v>
      </c>
      <c r="C50" s="6">
        <v>34615263</v>
      </c>
      <c r="D50" s="6"/>
      <c r="E50" s="6">
        <v>220712218765</v>
      </c>
      <c r="F50" s="6"/>
      <c r="G50" s="6">
        <v>245682417601.97101</v>
      </c>
      <c r="H50" s="6"/>
      <c r="I50" s="6">
        <v>810000</v>
      </c>
      <c r="J50" s="6"/>
      <c r="K50" s="6">
        <v>6285927912</v>
      </c>
      <c r="L50" s="6"/>
      <c r="M50" s="6">
        <v>0</v>
      </c>
      <c r="N50" s="6"/>
      <c r="O50" s="6">
        <v>0</v>
      </c>
      <c r="P50" s="6"/>
      <c r="Q50" s="6">
        <v>35425263</v>
      </c>
      <c r="R50" s="6"/>
      <c r="S50" s="6">
        <v>8590</v>
      </c>
      <c r="T50" s="6"/>
      <c r="U50" s="6">
        <v>226998146677</v>
      </c>
      <c r="V50" s="6"/>
      <c r="W50" s="6">
        <v>302492406265.43799</v>
      </c>
      <c r="X50" s="6"/>
      <c r="Y50" s="8">
        <v>2.1719369071064611E-2</v>
      </c>
    </row>
    <row r="51" spans="1:25">
      <c r="A51" s="1" t="s">
        <v>57</v>
      </c>
      <c r="C51" s="6">
        <v>44176851</v>
      </c>
      <c r="D51" s="6"/>
      <c r="E51" s="6">
        <v>287929648700</v>
      </c>
      <c r="F51" s="6"/>
      <c r="G51" s="6">
        <v>173460295009.37299</v>
      </c>
      <c r="H51" s="6"/>
      <c r="I51" s="6">
        <v>0</v>
      </c>
      <c r="J51" s="6"/>
      <c r="K51" s="6">
        <v>0</v>
      </c>
      <c r="L51" s="6"/>
      <c r="M51" s="6">
        <v>-576851</v>
      </c>
      <c r="N51" s="6"/>
      <c r="O51" s="6">
        <v>2520175442</v>
      </c>
      <c r="P51" s="6"/>
      <c r="Q51" s="6">
        <v>43600000</v>
      </c>
      <c r="R51" s="6"/>
      <c r="S51" s="6">
        <v>4670</v>
      </c>
      <c r="T51" s="6"/>
      <c r="U51" s="6">
        <v>284169930610</v>
      </c>
      <c r="V51" s="6"/>
      <c r="W51" s="6">
        <v>202400508600</v>
      </c>
      <c r="X51" s="6"/>
      <c r="Y51" s="8">
        <v>1.4532633730306187E-2</v>
      </c>
    </row>
    <row r="52" spans="1:25">
      <c r="A52" s="1" t="s">
        <v>58</v>
      </c>
      <c r="C52" s="6">
        <v>14045682</v>
      </c>
      <c r="D52" s="6"/>
      <c r="E52" s="6">
        <v>129747194867</v>
      </c>
      <c r="F52" s="6"/>
      <c r="G52" s="6">
        <v>100108330077.35699</v>
      </c>
      <c r="H52" s="6"/>
      <c r="I52" s="6">
        <v>1334669</v>
      </c>
      <c r="J52" s="6"/>
      <c r="K52" s="6">
        <v>10239857345</v>
      </c>
      <c r="L52" s="6"/>
      <c r="M52" s="6">
        <v>0</v>
      </c>
      <c r="N52" s="6"/>
      <c r="O52" s="6">
        <v>0</v>
      </c>
      <c r="P52" s="6"/>
      <c r="Q52" s="6">
        <v>15380351</v>
      </c>
      <c r="R52" s="6"/>
      <c r="S52" s="6">
        <v>8760</v>
      </c>
      <c r="T52" s="6"/>
      <c r="U52" s="6">
        <v>139987052212</v>
      </c>
      <c r="V52" s="6"/>
      <c r="W52" s="6">
        <v>133930220105.17799</v>
      </c>
      <c r="X52" s="6"/>
      <c r="Y52" s="8">
        <v>9.6163732377490749E-3</v>
      </c>
    </row>
    <row r="53" spans="1:25">
      <c r="A53" s="1" t="s">
        <v>59</v>
      </c>
      <c r="C53" s="6">
        <v>13188080</v>
      </c>
      <c r="D53" s="6"/>
      <c r="E53" s="6">
        <v>110351379557</v>
      </c>
      <c r="F53" s="6"/>
      <c r="G53" s="6">
        <v>154693408903.20001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13188080</v>
      </c>
      <c r="R53" s="6"/>
      <c r="S53" s="6">
        <v>14530</v>
      </c>
      <c r="T53" s="6"/>
      <c r="U53" s="6">
        <v>110351379557</v>
      </c>
      <c r="V53" s="6"/>
      <c r="W53" s="6">
        <v>190482646725.72</v>
      </c>
      <c r="X53" s="6"/>
      <c r="Y53" s="8">
        <v>1.3676914924729571E-2</v>
      </c>
    </row>
    <row r="54" spans="1:25">
      <c r="A54" s="1" t="s">
        <v>60</v>
      </c>
      <c r="C54" s="6">
        <v>20760713</v>
      </c>
      <c r="D54" s="6"/>
      <c r="E54" s="6">
        <v>229960273764</v>
      </c>
      <c r="F54" s="6"/>
      <c r="G54" s="6">
        <v>261060412484.272</v>
      </c>
      <c r="H54" s="6"/>
      <c r="I54" s="6">
        <v>11143899</v>
      </c>
      <c r="J54" s="6"/>
      <c r="K54" s="6">
        <v>150290401690</v>
      </c>
      <c r="L54" s="6"/>
      <c r="M54" s="6">
        <v>0</v>
      </c>
      <c r="N54" s="6"/>
      <c r="O54" s="6">
        <v>0</v>
      </c>
      <c r="P54" s="6"/>
      <c r="Q54" s="6">
        <v>31904612</v>
      </c>
      <c r="R54" s="6"/>
      <c r="S54" s="6">
        <v>14300</v>
      </c>
      <c r="T54" s="6"/>
      <c r="U54" s="6">
        <v>380250675454</v>
      </c>
      <c r="V54" s="6"/>
      <c r="W54" s="6">
        <v>453521347687.97998</v>
      </c>
      <c r="X54" s="6"/>
      <c r="Y54" s="8">
        <v>3.2563453918239109E-2</v>
      </c>
    </row>
    <row r="55" spans="1:25">
      <c r="A55" s="1" t="s">
        <v>61</v>
      </c>
      <c r="C55" s="6">
        <v>3006834</v>
      </c>
      <c r="D55" s="6"/>
      <c r="E55" s="6">
        <v>148400878175</v>
      </c>
      <c r="F55" s="6"/>
      <c r="G55" s="6">
        <v>154677817725.97501</v>
      </c>
      <c r="H55" s="6"/>
      <c r="I55" s="6">
        <v>46261</v>
      </c>
      <c r="J55" s="6"/>
      <c r="K55" s="6">
        <v>2411553114</v>
      </c>
      <c r="L55" s="6"/>
      <c r="M55" s="6">
        <v>0</v>
      </c>
      <c r="N55" s="6"/>
      <c r="O55" s="6">
        <v>0</v>
      </c>
      <c r="P55" s="6"/>
      <c r="Q55" s="6">
        <v>3053095</v>
      </c>
      <c r="R55" s="6"/>
      <c r="S55" s="6">
        <v>59950</v>
      </c>
      <c r="T55" s="6"/>
      <c r="U55" s="6">
        <v>150812431289</v>
      </c>
      <c r="V55" s="6"/>
      <c r="W55" s="6">
        <v>181943998630.763</v>
      </c>
      <c r="X55" s="6"/>
      <c r="Y55" s="8">
        <v>1.3063828296764514E-2</v>
      </c>
    </row>
    <row r="56" spans="1:25">
      <c r="A56" s="1" t="s">
        <v>62</v>
      </c>
      <c r="C56" s="6">
        <v>16605</v>
      </c>
      <c r="D56" s="6"/>
      <c r="E56" s="6">
        <v>164777766</v>
      </c>
      <c r="F56" s="6"/>
      <c r="G56" s="6">
        <v>158013854.99325001</v>
      </c>
      <c r="H56" s="6"/>
      <c r="I56" s="6">
        <v>0</v>
      </c>
      <c r="J56" s="6"/>
      <c r="K56" s="6">
        <v>0</v>
      </c>
      <c r="L56" s="6"/>
      <c r="M56" s="6">
        <v>-10975</v>
      </c>
      <c r="N56" s="6"/>
      <c r="O56" s="6">
        <v>120333980</v>
      </c>
      <c r="P56" s="6"/>
      <c r="Q56" s="6">
        <v>5630</v>
      </c>
      <c r="R56" s="6"/>
      <c r="S56" s="6">
        <v>12420</v>
      </c>
      <c r="T56" s="6"/>
      <c r="U56" s="6">
        <v>55868643</v>
      </c>
      <c r="V56" s="6"/>
      <c r="W56" s="6">
        <v>69508548.629999995</v>
      </c>
      <c r="X56" s="6"/>
      <c r="Y56" s="8">
        <v>4.990808992290081E-6</v>
      </c>
    </row>
    <row r="57" spans="1:25">
      <c r="A57" s="1" t="s">
        <v>63</v>
      </c>
      <c r="C57" s="6">
        <v>6493226</v>
      </c>
      <c r="D57" s="6"/>
      <c r="E57" s="6">
        <v>228228245579</v>
      </c>
      <c r="F57" s="6"/>
      <c r="G57" s="6">
        <v>234624393947.655</v>
      </c>
      <c r="H57" s="6"/>
      <c r="I57" s="6">
        <v>200000</v>
      </c>
      <c r="J57" s="6"/>
      <c r="K57" s="6">
        <v>7236709438</v>
      </c>
      <c r="L57" s="6"/>
      <c r="M57" s="6">
        <v>0</v>
      </c>
      <c r="N57" s="6"/>
      <c r="O57" s="6">
        <v>0</v>
      </c>
      <c r="P57" s="6"/>
      <c r="Q57" s="6">
        <v>6693226</v>
      </c>
      <c r="R57" s="6"/>
      <c r="S57" s="6">
        <v>42910</v>
      </c>
      <c r="T57" s="6"/>
      <c r="U57" s="6">
        <v>235464955017</v>
      </c>
      <c r="V57" s="6"/>
      <c r="W57" s="6">
        <v>285497450010.42297</v>
      </c>
      <c r="X57" s="6"/>
      <c r="Y57" s="8">
        <v>2.0499107935235086E-2</v>
      </c>
    </row>
    <row r="58" spans="1:25">
      <c r="A58" s="1" t="s">
        <v>64</v>
      </c>
      <c r="C58" s="6">
        <v>6711291</v>
      </c>
      <c r="D58" s="6"/>
      <c r="E58" s="6">
        <v>147065242094</v>
      </c>
      <c r="F58" s="6"/>
      <c r="G58" s="6">
        <v>127489667022.49001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6711291</v>
      </c>
      <c r="R58" s="6"/>
      <c r="S58" s="6">
        <v>19580</v>
      </c>
      <c r="T58" s="6"/>
      <c r="U58" s="6">
        <v>147065242094</v>
      </c>
      <c r="V58" s="6"/>
      <c r="W58" s="6">
        <v>130625205667.209</v>
      </c>
      <c r="X58" s="6"/>
      <c r="Y58" s="8">
        <v>9.379068674472019E-3</v>
      </c>
    </row>
    <row r="59" spans="1:25">
      <c r="A59" s="1" t="s">
        <v>65</v>
      </c>
      <c r="C59" s="6">
        <v>638285</v>
      </c>
      <c r="D59" s="6"/>
      <c r="E59" s="6">
        <v>6518175136</v>
      </c>
      <c r="F59" s="6"/>
      <c r="G59" s="6">
        <v>5655184451.4802504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638285</v>
      </c>
      <c r="R59" s="6"/>
      <c r="S59" s="6">
        <v>11200</v>
      </c>
      <c r="T59" s="6"/>
      <c r="U59" s="6">
        <v>6518175136</v>
      </c>
      <c r="V59" s="6"/>
      <c r="W59" s="6">
        <v>7106256687.6000004</v>
      </c>
      <c r="X59" s="6"/>
      <c r="Y59" s="8">
        <v>5.1023896307753492E-4</v>
      </c>
    </row>
    <row r="60" spans="1:25">
      <c r="A60" s="1" t="s">
        <v>66</v>
      </c>
      <c r="C60" s="6">
        <v>3670531</v>
      </c>
      <c r="D60" s="6"/>
      <c r="E60" s="6">
        <v>90665239427</v>
      </c>
      <c r="F60" s="6"/>
      <c r="G60" s="6">
        <v>79687418877.612</v>
      </c>
      <c r="H60" s="6"/>
      <c r="I60" s="6">
        <v>8549</v>
      </c>
      <c r="J60" s="6"/>
      <c r="K60" s="6">
        <v>210072712</v>
      </c>
      <c r="L60" s="6"/>
      <c r="M60" s="6">
        <v>0</v>
      </c>
      <c r="N60" s="6"/>
      <c r="O60" s="6">
        <v>0</v>
      </c>
      <c r="P60" s="6"/>
      <c r="Q60" s="6">
        <v>3679080</v>
      </c>
      <c r="R60" s="6"/>
      <c r="S60" s="6">
        <v>28700</v>
      </c>
      <c r="T60" s="6"/>
      <c r="U60" s="6">
        <v>90875312139</v>
      </c>
      <c r="V60" s="6"/>
      <c r="W60" s="6">
        <v>104961337903.8</v>
      </c>
      <c r="X60" s="6"/>
      <c r="Y60" s="8">
        <v>7.5363678191806144E-3</v>
      </c>
    </row>
    <row r="61" spans="1:25">
      <c r="A61" s="1" t="s">
        <v>67</v>
      </c>
      <c r="C61" s="6">
        <v>10065086</v>
      </c>
      <c r="D61" s="6"/>
      <c r="E61" s="6">
        <v>69582526696</v>
      </c>
      <c r="F61" s="6"/>
      <c r="G61" s="6">
        <v>130067583597.89999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10065086</v>
      </c>
      <c r="R61" s="6"/>
      <c r="S61" s="6">
        <v>15390</v>
      </c>
      <c r="T61" s="6"/>
      <c r="U61" s="6">
        <v>69582526696</v>
      </c>
      <c r="V61" s="6"/>
      <c r="W61" s="6">
        <v>153980008582.43701</v>
      </c>
      <c r="X61" s="6"/>
      <c r="Y61" s="8">
        <v>1.1055975511110748E-2</v>
      </c>
    </row>
    <row r="62" spans="1:25">
      <c r="A62" s="1" t="s">
        <v>68</v>
      </c>
      <c r="C62" s="6">
        <v>10200001</v>
      </c>
      <c r="D62" s="6"/>
      <c r="E62" s="6">
        <v>95270513977</v>
      </c>
      <c r="F62" s="6"/>
      <c r="G62" s="6">
        <v>80100556852.994995</v>
      </c>
      <c r="H62" s="6"/>
      <c r="I62" s="6">
        <v>660000</v>
      </c>
      <c r="J62" s="6"/>
      <c r="K62" s="6">
        <v>5581920119</v>
      </c>
      <c r="L62" s="6"/>
      <c r="M62" s="6">
        <v>0</v>
      </c>
      <c r="N62" s="6"/>
      <c r="O62" s="6">
        <v>0</v>
      </c>
      <c r="P62" s="6"/>
      <c r="Q62" s="6">
        <v>10860001</v>
      </c>
      <c r="R62" s="6"/>
      <c r="S62" s="6">
        <v>9790</v>
      </c>
      <c r="T62" s="6"/>
      <c r="U62" s="6">
        <v>100852434096</v>
      </c>
      <c r="V62" s="6"/>
      <c r="W62" s="6">
        <v>105686809301.75</v>
      </c>
      <c r="X62" s="6"/>
      <c r="Y62" s="8">
        <v>7.5884576591772942E-3</v>
      </c>
    </row>
    <row r="63" spans="1:25">
      <c r="A63" s="1" t="s">
        <v>69</v>
      </c>
      <c r="C63" s="6">
        <v>18922500</v>
      </c>
      <c r="D63" s="6"/>
      <c r="E63" s="6">
        <v>63543387692</v>
      </c>
      <c r="F63" s="6"/>
      <c r="G63" s="6">
        <v>60210525511.125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18922500</v>
      </c>
      <c r="R63" s="6"/>
      <c r="S63" s="6">
        <v>3998</v>
      </c>
      <c r="T63" s="6"/>
      <c r="U63" s="6">
        <v>63543387692</v>
      </c>
      <c r="V63" s="6"/>
      <c r="W63" s="6">
        <v>75202024677.75</v>
      </c>
      <c r="X63" s="6"/>
      <c r="Y63" s="8">
        <v>5.3996083704464957E-3</v>
      </c>
    </row>
    <row r="64" spans="1:25">
      <c r="A64" s="1" t="s">
        <v>70</v>
      </c>
      <c r="C64" s="6">
        <v>84855799</v>
      </c>
      <c r="D64" s="6"/>
      <c r="E64" s="6">
        <v>36876847481</v>
      </c>
      <c r="F64" s="6"/>
      <c r="G64" s="6">
        <v>36608293636.242302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84855799</v>
      </c>
      <c r="R64" s="6"/>
      <c r="S64" s="6">
        <v>434</v>
      </c>
      <c r="T64" s="6"/>
      <c r="U64" s="6">
        <v>36876847481</v>
      </c>
      <c r="V64" s="6"/>
      <c r="W64" s="6">
        <v>36608293636.242302</v>
      </c>
      <c r="X64" s="6"/>
      <c r="Y64" s="8">
        <v>2.6285256227217219E-3</v>
      </c>
    </row>
    <row r="65" spans="1:25">
      <c r="A65" s="1" t="s">
        <v>71</v>
      </c>
      <c r="C65" s="6">
        <v>2195868</v>
      </c>
      <c r="D65" s="6"/>
      <c r="E65" s="6">
        <v>9328317875</v>
      </c>
      <c r="F65" s="6"/>
      <c r="G65" s="6">
        <v>9473363220.6359997</v>
      </c>
      <c r="H65" s="6"/>
      <c r="I65" s="6">
        <v>400000</v>
      </c>
      <c r="J65" s="6"/>
      <c r="K65" s="6">
        <v>1767403327</v>
      </c>
      <c r="L65" s="6"/>
      <c r="M65" s="6">
        <v>0</v>
      </c>
      <c r="N65" s="6"/>
      <c r="O65" s="6">
        <v>0</v>
      </c>
      <c r="P65" s="6"/>
      <c r="Q65" s="6">
        <v>2595868</v>
      </c>
      <c r="R65" s="6"/>
      <c r="S65" s="6">
        <v>5560</v>
      </c>
      <c r="T65" s="6"/>
      <c r="U65" s="6">
        <v>11095721202</v>
      </c>
      <c r="V65" s="6"/>
      <c r="W65" s="6">
        <v>14347149574.823999</v>
      </c>
      <c r="X65" s="6"/>
      <c r="Y65" s="8">
        <v>1.0301449896891975E-3</v>
      </c>
    </row>
    <row r="66" spans="1:25">
      <c r="A66" s="1" t="s">
        <v>72</v>
      </c>
      <c r="C66" s="6">
        <v>2500000</v>
      </c>
      <c r="D66" s="6"/>
      <c r="E66" s="6">
        <v>45885230476</v>
      </c>
      <c r="F66" s="6"/>
      <c r="G66" s="6">
        <v>22291571250</v>
      </c>
      <c r="H66" s="6"/>
      <c r="I66" s="6">
        <v>1724137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4224137</v>
      </c>
      <c r="R66" s="6"/>
      <c r="S66" s="6">
        <v>9490</v>
      </c>
      <c r="T66" s="6"/>
      <c r="U66" s="6">
        <v>77528316837</v>
      </c>
      <c r="V66" s="6"/>
      <c r="W66" s="6">
        <v>39848542122.226501</v>
      </c>
      <c r="X66" s="6"/>
      <c r="Y66" s="8">
        <v>2.8611799019411938E-3</v>
      </c>
    </row>
    <row r="67" spans="1:25">
      <c r="A67" s="1" t="s">
        <v>73</v>
      </c>
      <c r="C67" s="6">
        <v>81785</v>
      </c>
      <c r="D67" s="6"/>
      <c r="E67" s="6">
        <v>609083570</v>
      </c>
      <c r="F67" s="6"/>
      <c r="G67" s="6">
        <v>1111348844.3475001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81785</v>
      </c>
      <c r="R67" s="6"/>
      <c r="S67" s="6">
        <v>14790</v>
      </c>
      <c r="T67" s="6"/>
      <c r="U67" s="6">
        <v>609083570</v>
      </c>
      <c r="V67" s="6"/>
      <c r="W67" s="6">
        <v>1202403029.1075001</v>
      </c>
      <c r="X67" s="6"/>
      <c r="Y67" s="8">
        <v>8.6334184331343067E-5</v>
      </c>
    </row>
    <row r="68" spans="1:25">
      <c r="A68" s="1" t="s">
        <v>74</v>
      </c>
      <c r="C68" s="6">
        <v>27131378</v>
      </c>
      <c r="D68" s="6"/>
      <c r="E68" s="6">
        <v>185221430926</v>
      </c>
      <c r="F68" s="6"/>
      <c r="G68" s="6">
        <v>179484992632.48999</v>
      </c>
      <c r="H68" s="6"/>
      <c r="I68" s="6">
        <v>630000</v>
      </c>
      <c r="J68" s="6"/>
      <c r="K68" s="6">
        <v>4668900353</v>
      </c>
      <c r="L68" s="6"/>
      <c r="M68" s="6">
        <v>-500000</v>
      </c>
      <c r="N68" s="6"/>
      <c r="O68" s="6">
        <v>3570325259</v>
      </c>
      <c r="P68" s="6"/>
      <c r="Q68" s="6">
        <v>27261378</v>
      </c>
      <c r="R68" s="6"/>
      <c r="S68" s="6">
        <v>8000</v>
      </c>
      <c r="T68" s="6"/>
      <c r="U68" s="6">
        <v>186470286145</v>
      </c>
      <c r="V68" s="6"/>
      <c r="W68" s="6">
        <v>216793382407.20001</v>
      </c>
      <c r="X68" s="6"/>
      <c r="Y68" s="8">
        <v>1.5566061782505041E-2</v>
      </c>
    </row>
    <row r="69" spans="1:25">
      <c r="A69" s="1" t="s">
        <v>75</v>
      </c>
      <c r="C69" s="6">
        <v>183321</v>
      </c>
      <c r="D69" s="6"/>
      <c r="E69" s="6">
        <v>8440591555</v>
      </c>
      <c r="F69" s="6"/>
      <c r="G69" s="6">
        <v>9514240833.0105</v>
      </c>
      <c r="H69" s="6"/>
      <c r="I69" s="6">
        <v>40000</v>
      </c>
      <c r="J69" s="6"/>
      <c r="K69" s="6">
        <v>2248084272</v>
      </c>
      <c r="L69" s="6"/>
      <c r="M69" s="6">
        <v>0</v>
      </c>
      <c r="N69" s="6"/>
      <c r="O69" s="6">
        <v>0</v>
      </c>
      <c r="P69" s="6"/>
      <c r="Q69" s="6">
        <v>223321</v>
      </c>
      <c r="R69" s="6"/>
      <c r="S69" s="6">
        <v>64100</v>
      </c>
      <c r="T69" s="6"/>
      <c r="U69" s="6">
        <v>10688675827</v>
      </c>
      <c r="V69" s="6"/>
      <c r="W69" s="6">
        <v>14229702587.205</v>
      </c>
      <c r="X69" s="6"/>
      <c r="Y69" s="8">
        <v>1.0217121351198057E-3</v>
      </c>
    </row>
    <row r="70" spans="1:25">
      <c r="A70" s="1" t="s">
        <v>76</v>
      </c>
      <c r="C70" s="6">
        <v>328467</v>
      </c>
      <c r="D70" s="6"/>
      <c r="E70" s="6">
        <v>2110669503</v>
      </c>
      <c r="F70" s="6"/>
      <c r="G70" s="6">
        <v>10432078252.1325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328467</v>
      </c>
      <c r="R70" s="6"/>
      <c r="S70" s="6">
        <v>35000</v>
      </c>
      <c r="T70" s="6"/>
      <c r="U70" s="6">
        <v>2110669503</v>
      </c>
      <c r="V70" s="6"/>
      <c r="W70" s="6">
        <v>11427941747.25</v>
      </c>
      <c r="X70" s="6"/>
      <c r="Y70" s="8">
        <v>8.2054186944893661E-4</v>
      </c>
    </row>
    <row r="71" spans="1:25">
      <c r="A71" s="1" t="s">
        <v>77</v>
      </c>
      <c r="C71" s="6">
        <v>5003171</v>
      </c>
      <c r="D71" s="6"/>
      <c r="E71" s="6">
        <v>32496731753</v>
      </c>
      <c r="F71" s="6"/>
      <c r="G71" s="6">
        <v>22231107532.498501</v>
      </c>
      <c r="H71" s="6"/>
      <c r="I71" s="6">
        <v>1800000</v>
      </c>
      <c r="J71" s="6"/>
      <c r="K71" s="6">
        <v>7418077548</v>
      </c>
      <c r="L71" s="6"/>
      <c r="M71" s="6">
        <v>0</v>
      </c>
      <c r="N71" s="6"/>
      <c r="O71" s="6">
        <v>0</v>
      </c>
      <c r="P71" s="6"/>
      <c r="Q71" s="6">
        <v>6803171</v>
      </c>
      <c r="R71" s="6"/>
      <c r="S71" s="6">
        <v>4511</v>
      </c>
      <c r="T71" s="6"/>
      <c r="U71" s="6">
        <v>39914809301</v>
      </c>
      <c r="V71" s="6"/>
      <c r="W71" s="6">
        <v>30506504209.932999</v>
      </c>
      <c r="X71" s="6"/>
      <c r="Y71" s="8">
        <v>2.1904087847484785E-3</v>
      </c>
    </row>
    <row r="72" spans="1:25">
      <c r="A72" s="1" t="s">
        <v>78</v>
      </c>
      <c r="C72" s="6">
        <v>15580119</v>
      </c>
      <c r="D72" s="6"/>
      <c r="E72" s="6">
        <v>145367728119</v>
      </c>
      <c r="F72" s="6"/>
      <c r="G72" s="6">
        <v>179189418067.862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15580119</v>
      </c>
      <c r="R72" s="6"/>
      <c r="S72" s="6">
        <v>12900</v>
      </c>
      <c r="T72" s="6"/>
      <c r="U72" s="6">
        <v>145367728119</v>
      </c>
      <c r="V72" s="6"/>
      <c r="W72" s="6">
        <v>199787683066.155</v>
      </c>
      <c r="X72" s="6"/>
      <c r="Y72" s="8">
        <v>1.4345029278384562E-2</v>
      </c>
    </row>
    <row r="73" spans="1:25">
      <c r="A73" s="1" t="s">
        <v>79</v>
      </c>
      <c r="C73" s="6">
        <v>5406715</v>
      </c>
      <c r="D73" s="6"/>
      <c r="E73" s="6">
        <v>71336829255</v>
      </c>
      <c r="F73" s="6"/>
      <c r="G73" s="6">
        <v>68364212981.940002</v>
      </c>
      <c r="H73" s="6"/>
      <c r="I73" s="6">
        <v>1383784</v>
      </c>
      <c r="J73" s="6"/>
      <c r="K73" s="6">
        <v>17782352818</v>
      </c>
      <c r="L73" s="6"/>
      <c r="M73" s="6">
        <v>0</v>
      </c>
      <c r="N73" s="6"/>
      <c r="O73" s="6">
        <v>0</v>
      </c>
      <c r="P73" s="6"/>
      <c r="Q73" s="6">
        <v>6790499</v>
      </c>
      <c r="R73" s="6"/>
      <c r="S73" s="6">
        <v>13760</v>
      </c>
      <c r="T73" s="6"/>
      <c r="U73" s="6">
        <v>89119182073</v>
      </c>
      <c r="V73" s="6"/>
      <c r="W73" s="6">
        <v>92881314505.871994</v>
      </c>
      <c r="X73" s="6"/>
      <c r="Y73" s="8">
        <v>6.6690055941055707E-3</v>
      </c>
    </row>
    <row r="74" spans="1:25">
      <c r="A74" s="1" t="s">
        <v>80</v>
      </c>
      <c r="C74" s="6">
        <v>1797097</v>
      </c>
      <c r="D74" s="6"/>
      <c r="E74" s="6">
        <v>55337087842</v>
      </c>
      <c r="F74" s="6"/>
      <c r="G74" s="6">
        <v>48768836648.805</v>
      </c>
      <c r="H74" s="6"/>
      <c r="I74" s="6">
        <v>3893710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5690807</v>
      </c>
      <c r="R74" s="6"/>
      <c r="S74" s="6">
        <v>12090</v>
      </c>
      <c r="T74" s="6"/>
      <c r="U74" s="6">
        <v>55337087842</v>
      </c>
      <c r="V74" s="6"/>
      <c r="W74" s="6">
        <v>68392485583.051498</v>
      </c>
      <c r="X74" s="6"/>
      <c r="Y74" s="8">
        <v>4.9106741369311646E-3</v>
      </c>
    </row>
    <row r="75" spans="1:25">
      <c r="A75" s="1" t="s">
        <v>81</v>
      </c>
      <c r="C75" s="6">
        <v>13496212</v>
      </c>
      <c r="D75" s="6"/>
      <c r="E75" s="6">
        <v>89498767824</v>
      </c>
      <c r="F75" s="6"/>
      <c r="G75" s="6">
        <v>85593502856.268005</v>
      </c>
      <c r="H75" s="6"/>
      <c r="I75" s="6">
        <v>4806949</v>
      </c>
      <c r="J75" s="6"/>
      <c r="K75" s="6">
        <v>33361382348</v>
      </c>
      <c r="L75" s="6"/>
      <c r="M75" s="6">
        <v>0</v>
      </c>
      <c r="N75" s="6"/>
      <c r="O75" s="6">
        <v>0</v>
      </c>
      <c r="P75" s="6"/>
      <c r="Q75" s="6">
        <v>18303161</v>
      </c>
      <c r="R75" s="6"/>
      <c r="S75" s="6">
        <v>7400</v>
      </c>
      <c r="T75" s="6"/>
      <c r="U75" s="6">
        <v>122860150172</v>
      </c>
      <c r="V75" s="6"/>
      <c r="W75" s="6">
        <v>134637503221.17</v>
      </c>
      <c r="X75" s="6"/>
      <c r="Y75" s="8">
        <v>9.6671571341900419E-3</v>
      </c>
    </row>
    <row r="76" spans="1:25">
      <c r="A76" s="1" t="s">
        <v>82</v>
      </c>
      <c r="C76" s="6">
        <v>90259162</v>
      </c>
      <c r="D76" s="6"/>
      <c r="E76" s="6">
        <v>345881491308</v>
      </c>
      <c r="F76" s="6"/>
      <c r="G76" s="6">
        <v>491677217523.828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90259162</v>
      </c>
      <c r="R76" s="6"/>
      <c r="S76" s="6">
        <v>6030</v>
      </c>
      <c r="T76" s="6"/>
      <c r="U76" s="6">
        <v>345881491308</v>
      </c>
      <c r="V76" s="6"/>
      <c r="W76" s="6">
        <v>541024383516.18298</v>
      </c>
      <c r="X76" s="6"/>
      <c r="Y76" s="8">
        <v>3.8846291737062326E-2</v>
      </c>
    </row>
    <row r="77" spans="1:25">
      <c r="A77" s="1" t="s">
        <v>83</v>
      </c>
      <c r="C77" s="6">
        <v>11890534</v>
      </c>
      <c r="D77" s="6"/>
      <c r="E77" s="6">
        <v>164971408613</v>
      </c>
      <c r="F77" s="6"/>
      <c r="G77" s="6">
        <v>224221327571.61899</v>
      </c>
      <c r="H77" s="6"/>
      <c r="I77" s="6">
        <v>40000</v>
      </c>
      <c r="J77" s="6"/>
      <c r="K77" s="6">
        <v>843181742</v>
      </c>
      <c r="L77" s="6"/>
      <c r="M77" s="6">
        <v>0</v>
      </c>
      <c r="N77" s="6"/>
      <c r="O77" s="6">
        <v>0</v>
      </c>
      <c r="P77" s="6"/>
      <c r="Q77" s="6">
        <v>11930534</v>
      </c>
      <c r="R77" s="6"/>
      <c r="S77" s="6">
        <v>21760</v>
      </c>
      <c r="T77" s="6"/>
      <c r="U77" s="6">
        <v>165814590355</v>
      </c>
      <c r="V77" s="6"/>
      <c r="W77" s="6">
        <v>258063749741.952</v>
      </c>
      <c r="X77" s="6"/>
      <c r="Y77" s="8">
        <v>1.8529330682073127E-2</v>
      </c>
    </row>
    <row r="78" spans="1:25">
      <c r="A78" s="1" t="s">
        <v>84</v>
      </c>
      <c r="C78" s="6">
        <v>898068</v>
      </c>
      <c r="D78" s="6"/>
      <c r="E78" s="6">
        <v>19416270388</v>
      </c>
      <c r="F78" s="6"/>
      <c r="G78" s="6">
        <v>18229434196.068001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898068</v>
      </c>
      <c r="R78" s="6"/>
      <c r="S78" s="6">
        <v>22100</v>
      </c>
      <c r="T78" s="6"/>
      <c r="U78" s="6">
        <v>19416270388</v>
      </c>
      <c r="V78" s="6"/>
      <c r="W78" s="6">
        <v>19729211348.34</v>
      </c>
      <c r="X78" s="6"/>
      <c r="Y78" s="8">
        <v>1.41658439643479E-3</v>
      </c>
    </row>
    <row r="79" spans="1:25">
      <c r="A79" s="1" t="s">
        <v>85</v>
      </c>
      <c r="C79" s="6">
        <v>46045680</v>
      </c>
      <c r="D79" s="6"/>
      <c r="E79" s="6">
        <v>306563363661</v>
      </c>
      <c r="F79" s="6"/>
      <c r="G79" s="6">
        <v>504404224408.08002</v>
      </c>
      <c r="H79" s="6"/>
      <c r="I79" s="6">
        <v>1810000</v>
      </c>
      <c r="J79" s="6"/>
      <c r="K79" s="6">
        <v>21264915296</v>
      </c>
      <c r="L79" s="6"/>
      <c r="M79" s="6">
        <v>0</v>
      </c>
      <c r="N79" s="6"/>
      <c r="O79" s="6">
        <v>0</v>
      </c>
      <c r="P79" s="6"/>
      <c r="Q79" s="6">
        <v>47855680</v>
      </c>
      <c r="R79" s="6"/>
      <c r="S79" s="6">
        <v>12130</v>
      </c>
      <c r="T79" s="6"/>
      <c r="U79" s="6">
        <v>327828278957</v>
      </c>
      <c r="V79" s="6"/>
      <c r="W79" s="6">
        <v>577035486479.52002</v>
      </c>
      <c r="X79" s="6"/>
      <c r="Y79" s="8">
        <v>4.143193825154208E-2</v>
      </c>
    </row>
    <row r="80" spans="1:25">
      <c r="A80" s="1" t="s">
        <v>86</v>
      </c>
      <c r="C80" s="6">
        <v>22621453</v>
      </c>
      <c r="D80" s="6"/>
      <c r="E80" s="6">
        <v>38369319683</v>
      </c>
      <c r="F80" s="6"/>
      <c r="G80" s="6">
        <v>49583516057.003304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22621453</v>
      </c>
      <c r="R80" s="6"/>
      <c r="S80" s="6">
        <v>2430</v>
      </c>
      <c r="T80" s="6"/>
      <c r="U80" s="6">
        <v>38369319683</v>
      </c>
      <c r="V80" s="6"/>
      <c r="W80" s="6">
        <v>54643058511.7995</v>
      </c>
      <c r="X80" s="6"/>
      <c r="Y80" s="8">
        <v>3.9234464416542086E-3</v>
      </c>
    </row>
    <row r="81" spans="1:25">
      <c r="A81" s="1" t="s">
        <v>87</v>
      </c>
      <c r="C81" s="6">
        <v>19897814</v>
      </c>
      <c r="D81" s="6"/>
      <c r="E81" s="6">
        <v>249703390587</v>
      </c>
      <c r="F81" s="6"/>
      <c r="G81" s="6">
        <v>276714113873.73297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19897814</v>
      </c>
      <c r="R81" s="6"/>
      <c r="S81" s="6">
        <v>15220</v>
      </c>
      <c r="T81" s="6"/>
      <c r="U81" s="6">
        <v>249703390587</v>
      </c>
      <c r="V81" s="6"/>
      <c r="W81" s="6">
        <v>301042802941.974</v>
      </c>
      <c r="X81" s="6"/>
      <c r="Y81" s="8">
        <v>2.1615285567026733E-2</v>
      </c>
    </row>
    <row r="82" spans="1:25">
      <c r="A82" s="1" t="s">
        <v>88</v>
      </c>
      <c r="C82" s="6">
        <v>5563395</v>
      </c>
      <c r="D82" s="6"/>
      <c r="E82" s="6">
        <v>105003407806</v>
      </c>
      <c r="F82" s="6"/>
      <c r="G82" s="6">
        <v>152580778345.103</v>
      </c>
      <c r="H82" s="6"/>
      <c r="I82" s="6">
        <v>2527785</v>
      </c>
      <c r="J82" s="6"/>
      <c r="K82" s="6">
        <v>73337544557</v>
      </c>
      <c r="L82" s="6"/>
      <c r="M82" s="6">
        <v>0</v>
      </c>
      <c r="N82" s="6"/>
      <c r="O82" s="6">
        <v>0</v>
      </c>
      <c r="P82" s="6"/>
      <c r="Q82" s="6">
        <v>8091180</v>
      </c>
      <c r="R82" s="6"/>
      <c r="S82" s="6">
        <v>30890</v>
      </c>
      <c r="T82" s="6"/>
      <c r="U82" s="6">
        <v>178340952363</v>
      </c>
      <c r="V82" s="6"/>
      <c r="W82" s="6">
        <v>248449427726.31</v>
      </c>
      <c r="X82" s="6"/>
      <c r="Y82" s="8">
        <v>1.7839009193332835E-2</v>
      </c>
    </row>
    <row r="83" spans="1:25">
      <c r="A83" s="1" t="s">
        <v>89</v>
      </c>
      <c r="C83" s="6">
        <v>7099310</v>
      </c>
      <c r="D83" s="6"/>
      <c r="E83" s="6">
        <v>149165371206</v>
      </c>
      <c r="F83" s="6"/>
      <c r="G83" s="6">
        <v>122228436907.25999</v>
      </c>
      <c r="H83" s="6"/>
      <c r="I83" s="6">
        <v>420000</v>
      </c>
      <c r="J83" s="6"/>
      <c r="K83" s="6">
        <v>7565763437</v>
      </c>
      <c r="L83" s="6"/>
      <c r="M83" s="6">
        <v>0</v>
      </c>
      <c r="N83" s="6"/>
      <c r="O83" s="6">
        <v>0</v>
      </c>
      <c r="P83" s="6"/>
      <c r="Q83" s="6">
        <v>7519310</v>
      </c>
      <c r="R83" s="6"/>
      <c r="S83" s="6">
        <v>18210</v>
      </c>
      <c r="T83" s="6"/>
      <c r="U83" s="6">
        <v>156731134643</v>
      </c>
      <c r="V83" s="6"/>
      <c r="W83" s="6">
        <v>136111921621.155</v>
      </c>
      <c r="X83" s="6"/>
      <c r="Y83" s="8">
        <v>9.7730223947094814E-3</v>
      </c>
    </row>
    <row r="84" spans="1:25">
      <c r="A84" s="1" t="s">
        <v>90</v>
      </c>
      <c r="C84" s="6">
        <v>14138648</v>
      </c>
      <c r="D84" s="6"/>
      <c r="E84" s="6">
        <v>218929452642</v>
      </c>
      <c r="F84" s="6"/>
      <c r="G84" s="6">
        <v>311448230663.90399</v>
      </c>
      <c r="H84" s="6"/>
      <c r="I84" s="6">
        <v>3291</v>
      </c>
      <c r="J84" s="6"/>
      <c r="K84" s="6">
        <v>73786802</v>
      </c>
      <c r="L84" s="6"/>
      <c r="M84" s="6">
        <v>-100000</v>
      </c>
      <c r="N84" s="6"/>
      <c r="O84" s="6">
        <v>2374785470</v>
      </c>
      <c r="P84" s="6"/>
      <c r="Q84" s="6">
        <v>14041939</v>
      </c>
      <c r="R84" s="6"/>
      <c r="S84" s="6">
        <v>24800</v>
      </c>
      <c r="T84" s="6"/>
      <c r="U84" s="6">
        <v>217454631157</v>
      </c>
      <c r="V84" s="6"/>
      <c r="W84" s="6">
        <v>346168058681.15997</v>
      </c>
      <c r="X84" s="6"/>
      <c r="Y84" s="8">
        <v>2.4855340733785276E-2</v>
      </c>
    </row>
    <row r="85" spans="1:25">
      <c r="A85" s="1" t="s">
        <v>91</v>
      </c>
      <c r="C85" s="6">
        <v>13901779</v>
      </c>
      <c r="D85" s="6"/>
      <c r="E85" s="6">
        <v>145928485728</v>
      </c>
      <c r="F85" s="6"/>
      <c r="G85" s="6">
        <v>94384203124.108505</v>
      </c>
      <c r="H85" s="6"/>
      <c r="I85" s="6">
        <v>1916047</v>
      </c>
      <c r="J85" s="6"/>
      <c r="K85" s="6">
        <v>14779618430</v>
      </c>
      <c r="L85" s="6"/>
      <c r="M85" s="6">
        <v>0</v>
      </c>
      <c r="N85" s="6"/>
      <c r="O85" s="6">
        <v>0</v>
      </c>
      <c r="P85" s="6"/>
      <c r="Q85" s="6">
        <v>15817826</v>
      </c>
      <c r="R85" s="6"/>
      <c r="S85" s="6">
        <v>8290</v>
      </c>
      <c r="T85" s="6"/>
      <c r="U85" s="6">
        <v>160708104158</v>
      </c>
      <c r="V85" s="6"/>
      <c r="W85" s="6">
        <v>130349555363.63699</v>
      </c>
      <c r="X85" s="6"/>
      <c r="Y85" s="8">
        <v>9.359276605137962E-3</v>
      </c>
    </row>
    <row r="86" spans="1:25">
      <c r="A86" s="1" t="s">
        <v>92</v>
      </c>
      <c r="C86" s="6">
        <v>1120344</v>
      </c>
      <c r="D86" s="6"/>
      <c r="E86" s="6">
        <v>2834470320</v>
      </c>
      <c r="F86" s="6"/>
      <c r="G86" s="6">
        <v>14466676612.068001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1120344</v>
      </c>
      <c r="R86" s="6"/>
      <c r="S86" s="6">
        <v>12780</v>
      </c>
      <c r="T86" s="6"/>
      <c r="U86" s="6">
        <v>2834470320</v>
      </c>
      <c r="V86" s="6"/>
      <c r="W86" s="6">
        <v>14232804241.896</v>
      </c>
      <c r="X86" s="6"/>
      <c r="Y86" s="8">
        <v>1.0219348381747238E-3</v>
      </c>
    </row>
    <row r="87" spans="1:25">
      <c r="A87" s="1" t="s">
        <v>93</v>
      </c>
      <c r="C87" s="6">
        <v>8508652</v>
      </c>
      <c r="D87" s="6"/>
      <c r="E87" s="6">
        <v>100652855964</v>
      </c>
      <c r="F87" s="6"/>
      <c r="G87" s="6">
        <v>135751309605.63</v>
      </c>
      <c r="H87" s="6"/>
      <c r="I87" s="6">
        <v>0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8508652</v>
      </c>
      <c r="R87" s="6"/>
      <c r="S87" s="6">
        <v>16140</v>
      </c>
      <c r="T87" s="6"/>
      <c r="U87" s="6">
        <v>100652855964</v>
      </c>
      <c r="V87" s="6"/>
      <c r="W87" s="6">
        <v>136512531902.48399</v>
      </c>
      <c r="X87" s="6"/>
      <c r="Y87" s="8">
        <v>9.8017867615948183E-3</v>
      </c>
    </row>
    <row r="88" spans="1:25">
      <c r="A88" s="1" t="s">
        <v>94</v>
      </c>
      <c r="C88" s="6">
        <v>17387146</v>
      </c>
      <c r="D88" s="6"/>
      <c r="E88" s="6">
        <v>119424091361</v>
      </c>
      <c r="F88" s="6"/>
      <c r="G88" s="6">
        <v>127899324361.62</v>
      </c>
      <c r="H88" s="6"/>
      <c r="I88" s="6">
        <v>0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17387146</v>
      </c>
      <c r="R88" s="6"/>
      <c r="S88" s="6">
        <v>7590</v>
      </c>
      <c r="T88" s="6"/>
      <c r="U88" s="6">
        <v>119424091361</v>
      </c>
      <c r="V88" s="6"/>
      <c r="W88" s="6">
        <v>131183225933.067</v>
      </c>
      <c r="X88" s="6"/>
      <c r="Y88" s="8">
        <v>9.419135293839212E-3</v>
      </c>
    </row>
    <row r="89" spans="1:25">
      <c r="A89" s="1" t="s">
        <v>95</v>
      </c>
      <c r="C89" s="6">
        <v>3968114</v>
      </c>
      <c r="D89" s="6"/>
      <c r="E89" s="6">
        <v>140240993124</v>
      </c>
      <c r="F89" s="6"/>
      <c r="G89" s="6">
        <v>164683030341</v>
      </c>
      <c r="H89" s="6"/>
      <c r="I89" s="6">
        <v>0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v>3968114</v>
      </c>
      <c r="R89" s="6"/>
      <c r="S89" s="6">
        <v>48750</v>
      </c>
      <c r="T89" s="6"/>
      <c r="U89" s="6">
        <v>140240993124</v>
      </c>
      <c r="V89" s="6"/>
      <c r="W89" s="6">
        <v>192294556432.875</v>
      </c>
      <c r="X89" s="6"/>
      <c r="Y89" s="8">
        <v>1.3807012523340398E-2</v>
      </c>
    </row>
    <row r="90" spans="1:25">
      <c r="A90" s="1" t="s">
        <v>96</v>
      </c>
      <c r="C90" s="6">
        <v>4480432</v>
      </c>
      <c r="D90" s="6"/>
      <c r="E90" s="6">
        <v>78153148289</v>
      </c>
      <c r="F90" s="6"/>
      <c r="G90" s="6">
        <v>77362044472.151993</v>
      </c>
      <c r="H90" s="6"/>
      <c r="I90" s="6">
        <v>147120</v>
      </c>
      <c r="J90" s="6"/>
      <c r="K90" s="6">
        <v>2584496083</v>
      </c>
      <c r="L90" s="6"/>
      <c r="M90" s="6">
        <v>0</v>
      </c>
      <c r="N90" s="6"/>
      <c r="O90" s="6">
        <v>0</v>
      </c>
      <c r="P90" s="6"/>
      <c r="Q90" s="6">
        <v>4627552</v>
      </c>
      <c r="R90" s="6"/>
      <c r="S90" s="6">
        <v>18100</v>
      </c>
      <c r="T90" s="6"/>
      <c r="U90" s="6">
        <v>80737644372</v>
      </c>
      <c r="V90" s="6"/>
      <c r="W90" s="6">
        <v>83260326946</v>
      </c>
      <c r="X90" s="6"/>
      <c r="Y90" s="8">
        <v>5.9782055131299729E-3</v>
      </c>
    </row>
    <row r="91" spans="1:25">
      <c r="A91" s="1" t="s">
        <v>97</v>
      </c>
      <c r="C91" s="6">
        <v>13359291</v>
      </c>
      <c r="D91" s="6"/>
      <c r="E91" s="6">
        <v>151484519513</v>
      </c>
      <c r="F91" s="6"/>
      <c r="G91" s="6">
        <v>142093894438.48499</v>
      </c>
      <c r="H91" s="6"/>
      <c r="I91" s="6">
        <v>0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13359291</v>
      </c>
      <c r="R91" s="6"/>
      <c r="S91" s="6">
        <v>12870</v>
      </c>
      <c r="T91" s="6"/>
      <c r="U91" s="6">
        <v>151484519513</v>
      </c>
      <c r="V91" s="6"/>
      <c r="W91" s="6">
        <v>170911067422.73801</v>
      </c>
      <c r="X91" s="6"/>
      <c r="Y91" s="8">
        <v>1.2271648725048299E-2</v>
      </c>
    </row>
    <row r="92" spans="1:25">
      <c r="A92" s="1" t="s">
        <v>98</v>
      </c>
      <c r="C92" s="6">
        <v>23313852</v>
      </c>
      <c r="D92" s="6"/>
      <c r="E92" s="6">
        <v>46737695740</v>
      </c>
      <c r="F92" s="6"/>
      <c r="G92" s="6">
        <v>43476552473.205597</v>
      </c>
      <c r="H92" s="6"/>
      <c r="I92" s="6">
        <v>3269941</v>
      </c>
      <c r="J92" s="6"/>
      <c r="K92" s="6">
        <v>6615349627</v>
      </c>
      <c r="L92" s="6"/>
      <c r="M92" s="6">
        <v>0</v>
      </c>
      <c r="N92" s="6"/>
      <c r="O92" s="6">
        <v>0</v>
      </c>
      <c r="P92" s="6"/>
      <c r="Q92" s="6">
        <v>26583793</v>
      </c>
      <c r="R92" s="6"/>
      <c r="S92" s="6">
        <v>2059</v>
      </c>
      <c r="T92" s="6"/>
      <c r="U92" s="6">
        <v>53353045367</v>
      </c>
      <c r="V92" s="6"/>
      <c r="W92" s="6">
        <v>54410350409.767303</v>
      </c>
      <c r="X92" s="6"/>
      <c r="Y92" s="8">
        <v>3.9067376812054284E-3</v>
      </c>
    </row>
    <row r="93" spans="1:25">
      <c r="A93" s="1" t="s">
        <v>99</v>
      </c>
      <c r="C93" s="6">
        <v>886900</v>
      </c>
      <c r="D93" s="6"/>
      <c r="E93" s="6">
        <v>11337242700</v>
      </c>
      <c r="F93" s="6"/>
      <c r="G93" s="6">
        <v>23142602306.25</v>
      </c>
      <c r="H93" s="6"/>
      <c r="I93" s="6">
        <v>0</v>
      </c>
      <c r="J93" s="6"/>
      <c r="K93" s="6">
        <v>0</v>
      </c>
      <c r="L93" s="6"/>
      <c r="M93" s="6">
        <v>0</v>
      </c>
      <c r="N93" s="6"/>
      <c r="O93" s="6">
        <v>0</v>
      </c>
      <c r="P93" s="6"/>
      <c r="Q93" s="6">
        <v>886900</v>
      </c>
      <c r="R93" s="6"/>
      <c r="S93" s="6">
        <v>29970</v>
      </c>
      <c r="T93" s="6"/>
      <c r="U93" s="6">
        <v>11337242700</v>
      </c>
      <c r="V93" s="6"/>
      <c r="W93" s="6">
        <v>26422239661.650002</v>
      </c>
      <c r="X93" s="6"/>
      <c r="Y93" s="8">
        <v>1.8971529962703304E-3</v>
      </c>
    </row>
    <row r="94" spans="1:25">
      <c r="A94" s="1" t="s">
        <v>100</v>
      </c>
      <c r="C94" s="6">
        <v>6152479</v>
      </c>
      <c r="D94" s="6"/>
      <c r="E94" s="6">
        <v>100153006912</v>
      </c>
      <c r="F94" s="6"/>
      <c r="G94" s="6">
        <v>114794912746.561</v>
      </c>
      <c r="H94" s="6"/>
      <c r="I94" s="6">
        <v>0</v>
      </c>
      <c r="J94" s="6"/>
      <c r="K94" s="6">
        <v>0</v>
      </c>
      <c r="L94" s="6"/>
      <c r="M94" s="6">
        <v>0</v>
      </c>
      <c r="N94" s="6"/>
      <c r="O94" s="6">
        <v>0</v>
      </c>
      <c r="P94" s="6"/>
      <c r="Q94" s="6">
        <v>6152479</v>
      </c>
      <c r="R94" s="6"/>
      <c r="S94" s="6">
        <v>21690</v>
      </c>
      <c r="T94" s="6"/>
      <c r="U94" s="6">
        <v>100153006912</v>
      </c>
      <c r="V94" s="6"/>
      <c r="W94" s="6">
        <v>132653258256.416</v>
      </c>
      <c r="X94" s="6"/>
      <c r="Y94" s="8">
        <v>9.524685628048906E-3</v>
      </c>
    </row>
    <row r="95" spans="1:25">
      <c r="A95" s="1" t="s">
        <v>101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v>2855616</v>
      </c>
      <c r="J95" s="6"/>
      <c r="K95" s="6">
        <v>94913473504</v>
      </c>
      <c r="L95" s="6"/>
      <c r="M95" s="6">
        <v>0</v>
      </c>
      <c r="N95" s="6"/>
      <c r="O95" s="6">
        <v>0</v>
      </c>
      <c r="P95" s="6"/>
      <c r="Q95" s="6">
        <v>2855616</v>
      </c>
      <c r="R95" s="6"/>
      <c r="S95" s="6">
        <v>33370</v>
      </c>
      <c r="T95" s="6"/>
      <c r="U95" s="6">
        <v>94913473504</v>
      </c>
      <c r="V95" s="6"/>
      <c r="W95" s="6">
        <v>95182320228.192001</v>
      </c>
      <c r="X95" s="6"/>
      <c r="Y95" s="8">
        <v>6.8342209564834465E-3</v>
      </c>
    </row>
    <row r="96" spans="1:25">
      <c r="A96" s="1" t="s">
        <v>102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v>14400000</v>
      </c>
      <c r="J96" s="6"/>
      <c r="K96" s="6">
        <v>57060464551</v>
      </c>
      <c r="L96" s="6"/>
      <c r="M96" s="6">
        <v>0</v>
      </c>
      <c r="N96" s="6"/>
      <c r="O96" s="6">
        <v>0</v>
      </c>
      <c r="P96" s="6"/>
      <c r="Q96" s="6">
        <v>14400000</v>
      </c>
      <c r="R96" s="6"/>
      <c r="S96" s="6">
        <v>4270</v>
      </c>
      <c r="T96" s="6"/>
      <c r="U96" s="6">
        <v>57060464551</v>
      </c>
      <c r="V96" s="6"/>
      <c r="W96" s="6">
        <v>61122146400</v>
      </c>
      <c r="X96" s="6"/>
      <c r="Y96" s="8">
        <v>4.3886538259487002E-3</v>
      </c>
    </row>
    <row r="97" spans="1:25">
      <c r="A97" s="1" t="s">
        <v>103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v>9337332</v>
      </c>
      <c r="J97" s="6"/>
      <c r="K97" s="6">
        <v>0</v>
      </c>
      <c r="L97" s="6"/>
      <c r="M97" s="6">
        <v>0</v>
      </c>
      <c r="N97" s="6"/>
      <c r="O97" s="6">
        <v>0</v>
      </c>
      <c r="P97" s="6"/>
      <c r="Q97" s="6">
        <v>9337332</v>
      </c>
      <c r="R97" s="6"/>
      <c r="S97" s="6">
        <v>3450</v>
      </c>
      <c r="T97" s="6"/>
      <c r="U97" s="6">
        <v>20607491724</v>
      </c>
      <c r="V97" s="6"/>
      <c r="W97" s="6">
        <v>32022123317.369999</v>
      </c>
      <c r="X97" s="6"/>
      <c r="Y97" s="8">
        <v>2.2992323124924967E-3</v>
      </c>
    </row>
    <row r="98" spans="1:25" ht="24.75" thickBot="1">
      <c r="C98" s="6"/>
      <c r="D98" s="6"/>
      <c r="E98" s="7">
        <f>SUM(E9:E97)</f>
        <v>8200860338910</v>
      </c>
      <c r="F98" s="6"/>
      <c r="G98" s="7">
        <f>SUM(G9:G97)</f>
        <v>9777064005377.4824</v>
      </c>
      <c r="H98" s="6"/>
      <c r="I98" s="6"/>
      <c r="J98" s="6"/>
      <c r="K98" s="7">
        <f>SUM(K9:K97)</f>
        <v>783362334435</v>
      </c>
      <c r="L98" s="6"/>
      <c r="M98" s="6"/>
      <c r="N98" s="6"/>
      <c r="O98" s="7">
        <f>SUM(O9:O97)</f>
        <v>8585620151</v>
      </c>
      <c r="P98" s="6"/>
      <c r="Q98" s="6"/>
      <c r="R98" s="6"/>
      <c r="S98" s="6"/>
      <c r="T98" s="6"/>
      <c r="U98" s="7">
        <f>SUM(U9:U97)</f>
        <v>8977109529711</v>
      </c>
      <c r="V98" s="6"/>
      <c r="W98" s="7">
        <f>SUM(W9:W97)</f>
        <v>12104962679379.721</v>
      </c>
      <c r="X98" s="6"/>
      <c r="Y98" s="9">
        <f>SUM(Y9:Y97)</f>
        <v>0.86915289964371345</v>
      </c>
    </row>
    <row r="99" spans="1:25" ht="24.75" thickTop="1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15"/>
    </row>
    <row r="102" spans="1:2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15"/>
    </row>
    <row r="103" spans="1:25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15"/>
    </row>
    <row r="104" spans="1:25">
      <c r="Y104" s="16"/>
    </row>
    <row r="105" spans="1:25">
      <c r="Y105" s="16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C6" sqref="C6:I6"/>
    </sheetView>
  </sheetViews>
  <sheetFormatPr defaultRowHeight="24"/>
  <cols>
    <col min="1" max="1" width="34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17" t="s">
        <v>254</v>
      </c>
      <c r="D6" s="17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4</v>
      </c>
      <c r="K6" s="17" t="s">
        <v>6</v>
      </c>
      <c r="L6" s="17" t="s">
        <v>6</v>
      </c>
      <c r="M6" s="17" t="s">
        <v>6</v>
      </c>
      <c r="N6" s="17" t="s">
        <v>6</v>
      </c>
      <c r="O6" s="17" t="s">
        <v>6</v>
      </c>
      <c r="P6" s="17" t="s">
        <v>6</v>
      </c>
      <c r="Q6" s="17" t="s">
        <v>6</v>
      </c>
    </row>
    <row r="7" spans="1:17" ht="24.75">
      <c r="A7" s="17" t="s">
        <v>3</v>
      </c>
      <c r="C7" s="17" t="s">
        <v>104</v>
      </c>
      <c r="E7" s="17" t="s">
        <v>105</v>
      </c>
      <c r="G7" s="17" t="s">
        <v>106</v>
      </c>
      <c r="I7" s="17" t="s">
        <v>107</v>
      </c>
      <c r="K7" s="17" t="s">
        <v>104</v>
      </c>
      <c r="M7" s="17" t="s">
        <v>105</v>
      </c>
      <c r="O7" s="17" t="s">
        <v>106</v>
      </c>
      <c r="Q7" s="17" t="s">
        <v>107</v>
      </c>
    </row>
    <row r="8" spans="1:17">
      <c r="A8" s="1" t="s">
        <v>108</v>
      </c>
      <c r="C8" s="5">
        <v>16203546</v>
      </c>
      <c r="D8" s="4"/>
      <c r="E8" s="5">
        <v>6937</v>
      </c>
      <c r="F8" s="4"/>
      <c r="G8" s="4" t="s">
        <v>109</v>
      </c>
      <c r="H8" s="4"/>
      <c r="I8" s="5">
        <v>1</v>
      </c>
      <c r="J8" s="4"/>
      <c r="K8" s="5">
        <v>16203546</v>
      </c>
      <c r="L8" s="4"/>
      <c r="M8" s="5">
        <v>6937</v>
      </c>
      <c r="N8" s="4"/>
      <c r="O8" s="4" t="s">
        <v>109</v>
      </c>
      <c r="P8" s="4"/>
      <c r="Q8" s="5">
        <v>1</v>
      </c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6"/>
  <sheetViews>
    <sheetView rightToLeft="1" topLeftCell="J10" workbookViewId="0">
      <selection activeCell="Q27" sqref="Q26:AM27"/>
    </sheetView>
  </sheetViews>
  <sheetFormatPr defaultRowHeight="2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2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17" t="s">
        <v>110</v>
      </c>
      <c r="B6" s="17" t="s">
        <v>110</v>
      </c>
      <c r="C6" s="17" t="s">
        <v>110</v>
      </c>
      <c r="D6" s="17" t="s">
        <v>110</v>
      </c>
      <c r="E6" s="17" t="s">
        <v>110</v>
      </c>
      <c r="F6" s="17" t="s">
        <v>110</v>
      </c>
      <c r="G6" s="17" t="s">
        <v>110</v>
      </c>
      <c r="H6" s="17" t="s">
        <v>110</v>
      </c>
      <c r="I6" s="17" t="s">
        <v>110</v>
      </c>
      <c r="J6" s="17" t="s">
        <v>110</v>
      </c>
      <c r="K6" s="17" t="s">
        <v>110</v>
      </c>
      <c r="L6" s="17" t="s">
        <v>110</v>
      </c>
      <c r="M6" s="17" t="s">
        <v>110</v>
      </c>
      <c r="O6" s="17" t="s">
        <v>254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.75">
      <c r="A7" s="19" t="s">
        <v>111</v>
      </c>
      <c r="C7" s="19" t="s">
        <v>112</v>
      </c>
      <c r="E7" s="19" t="s">
        <v>113</v>
      </c>
      <c r="G7" s="19" t="s">
        <v>114</v>
      </c>
      <c r="I7" s="19" t="s">
        <v>115</v>
      </c>
      <c r="K7" s="19" t="s">
        <v>116</v>
      </c>
      <c r="M7" s="19" t="s">
        <v>107</v>
      </c>
      <c r="O7" s="19" t="s">
        <v>7</v>
      </c>
      <c r="Q7" s="19" t="s">
        <v>8</v>
      </c>
      <c r="S7" s="19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9" t="s">
        <v>7</v>
      </c>
      <c r="AE7" s="19" t="s">
        <v>117</v>
      </c>
      <c r="AG7" s="19" t="s">
        <v>8</v>
      </c>
      <c r="AI7" s="19" t="s">
        <v>9</v>
      </c>
      <c r="AK7" s="19" t="s">
        <v>13</v>
      </c>
    </row>
    <row r="8" spans="1:37" ht="24.75">
      <c r="A8" s="17" t="s">
        <v>111</v>
      </c>
      <c r="C8" s="17" t="s">
        <v>112</v>
      </c>
      <c r="E8" s="17" t="s">
        <v>113</v>
      </c>
      <c r="G8" s="17" t="s">
        <v>114</v>
      </c>
      <c r="I8" s="17" t="s">
        <v>115</v>
      </c>
      <c r="K8" s="17" t="s">
        <v>116</v>
      </c>
      <c r="M8" s="17" t="s">
        <v>107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117</v>
      </c>
      <c r="AG8" s="17" t="s">
        <v>8</v>
      </c>
      <c r="AI8" s="17" t="s">
        <v>9</v>
      </c>
      <c r="AK8" s="17" t="s">
        <v>13</v>
      </c>
    </row>
    <row r="9" spans="1:37">
      <c r="A9" s="1" t="s">
        <v>118</v>
      </c>
      <c r="C9" s="4" t="s">
        <v>119</v>
      </c>
      <c r="D9" s="4"/>
      <c r="E9" s="4" t="s">
        <v>119</v>
      </c>
      <c r="F9" s="4"/>
      <c r="G9" s="4" t="s">
        <v>120</v>
      </c>
      <c r="H9" s="4"/>
      <c r="I9" s="4" t="s">
        <v>121</v>
      </c>
      <c r="J9" s="4"/>
      <c r="K9" s="5">
        <v>0</v>
      </c>
      <c r="L9" s="4"/>
      <c r="M9" s="5">
        <v>0</v>
      </c>
      <c r="N9" s="4"/>
      <c r="O9" s="5">
        <v>2348</v>
      </c>
      <c r="P9" s="4"/>
      <c r="Q9" s="5">
        <v>1874064383</v>
      </c>
      <c r="R9" s="4"/>
      <c r="S9" s="5">
        <v>2284894187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5"/>
      <c r="AC9" s="5">
        <v>2348</v>
      </c>
      <c r="AD9" s="4"/>
      <c r="AE9" s="5">
        <v>989020</v>
      </c>
      <c r="AF9" s="4"/>
      <c r="AG9" s="5">
        <v>1874064383</v>
      </c>
      <c r="AH9" s="4"/>
      <c r="AI9" s="5">
        <v>2321798057</v>
      </c>
      <c r="AJ9" s="4"/>
      <c r="AK9" s="8">
        <v>1.6670828048560333E-4</v>
      </c>
    </row>
    <row r="10" spans="1:37">
      <c r="A10" s="1" t="s">
        <v>122</v>
      </c>
      <c r="C10" s="4" t="s">
        <v>119</v>
      </c>
      <c r="D10" s="4"/>
      <c r="E10" s="4" t="s">
        <v>119</v>
      </c>
      <c r="F10" s="4"/>
      <c r="G10" s="4" t="s">
        <v>123</v>
      </c>
      <c r="H10" s="4"/>
      <c r="I10" s="4" t="s">
        <v>124</v>
      </c>
      <c r="J10" s="4"/>
      <c r="K10" s="5">
        <v>0</v>
      </c>
      <c r="L10" s="4"/>
      <c r="M10" s="5">
        <v>0</v>
      </c>
      <c r="N10" s="4"/>
      <c r="O10" s="5">
        <v>97965</v>
      </c>
      <c r="P10" s="4"/>
      <c r="Q10" s="5">
        <v>76993199150</v>
      </c>
      <c r="R10" s="4"/>
      <c r="S10" s="5">
        <v>93833459602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97965</v>
      </c>
      <c r="AD10" s="4"/>
      <c r="AE10" s="5">
        <v>975410</v>
      </c>
      <c r="AF10" s="4"/>
      <c r="AG10" s="5">
        <v>76993199150</v>
      </c>
      <c r="AH10" s="4"/>
      <c r="AI10" s="5">
        <v>95538721117</v>
      </c>
      <c r="AJ10" s="4"/>
      <c r="AK10" s="8">
        <v>6.85981102843548E-3</v>
      </c>
    </row>
    <row r="11" spans="1:37">
      <c r="A11" s="1" t="s">
        <v>125</v>
      </c>
      <c r="C11" s="4" t="s">
        <v>119</v>
      </c>
      <c r="D11" s="4"/>
      <c r="E11" s="4" t="s">
        <v>119</v>
      </c>
      <c r="F11" s="4"/>
      <c r="G11" s="4" t="s">
        <v>126</v>
      </c>
      <c r="H11" s="4"/>
      <c r="I11" s="4" t="s">
        <v>127</v>
      </c>
      <c r="J11" s="4"/>
      <c r="K11" s="5">
        <v>0</v>
      </c>
      <c r="L11" s="4"/>
      <c r="M11" s="5">
        <v>0</v>
      </c>
      <c r="N11" s="4"/>
      <c r="O11" s="5">
        <v>34430</v>
      </c>
      <c r="P11" s="4"/>
      <c r="Q11" s="5">
        <v>28011834943</v>
      </c>
      <c r="R11" s="4"/>
      <c r="S11" s="5">
        <v>32566941971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34430</v>
      </c>
      <c r="AD11" s="4"/>
      <c r="AE11" s="5">
        <v>964390</v>
      </c>
      <c r="AF11" s="4"/>
      <c r="AG11" s="5">
        <v>28011834943</v>
      </c>
      <c r="AH11" s="4"/>
      <c r="AI11" s="5">
        <v>33197929484</v>
      </c>
      <c r="AJ11" s="4"/>
      <c r="AK11" s="8">
        <v>2.3836568056702237E-3</v>
      </c>
    </row>
    <row r="12" spans="1:37">
      <c r="A12" s="1" t="s">
        <v>128</v>
      </c>
      <c r="C12" s="4" t="s">
        <v>119</v>
      </c>
      <c r="D12" s="4"/>
      <c r="E12" s="4" t="s">
        <v>119</v>
      </c>
      <c r="F12" s="4"/>
      <c r="G12" s="4" t="s">
        <v>129</v>
      </c>
      <c r="H12" s="4"/>
      <c r="I12" s="4" t="s">
        <v>130</v>
      </c>
      <c r="J12" s="4"/>
      <c r="K12" s="5">
        <v>0</v>
      </c>
      <c r="L12" s="4"/>
      <c r="M12" s="5">
        <v>0</v>
      </c>
      <c r="N12" s="4"/>
      <c r="O12" s="5">
        <v>29349</v>
      </c>
      <c r="P12" s="4"/>
      <c r="Q12" s="5">
        <v>27945273974</v>
      </c>
      <c r="R12" s="4"/>
      <c r="S12" s="5">
        <v>28609208170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29349</v>
      </c>
      <c r="AD12" s="4"/>
      <c r="AE12" s="5">
        <v>987000</v>
      </c>
      <c r="AF12" s="4"/>
      <c r="AG12" s="5">
        <v>27945273974</v>
      </c>
      <c r="AH12" s="4"/>
      <c r="AI12" s="5">
        <v>28962212647</v>
      </c>
      <c r="AJ12" s="4"/>
      <c r="AK12" s="8">
        <v>2.0795265354293315E-3</v>
      </c>
    </row>
    <row r="13" spans="1:37">
      <c r="A13" s="1" t="s">
        <v>131</v>
      </c>
      <c r="C13" s="4" t="s">
        <v>119</v>
      </c>
      <c r="D13" s="4"/>
      <c r="E13" s="4" t="s">
        <v>119</v>
      </c>
      <c r="F13" s="4"/>
      <c r="G13" s="4" t="s">
        <v>132</v>
      </c>
      <c r="H13" s="4"/>
      <c r="I13" s="4" t="s">
        <v>133</v>
      </c>
      <c r="J13" s="4"/>
      <c r="K13" s="5">
        <v>0</v>
      </c>
      <c r="L13" s="4"/>
      <c r="M13" s="5">
        <v>0</v>
      </c>
      <c r="N13" s="4"/>
      <c r="O13" s="5">
        <v>120000</v>
      </c>
      <c r="P13" s="4"/>
      <c r="Q13" s="5">
        <v>100819467532</v>
      </c>
      <c r="R13" s="4"/>
      <c r="S13" s="5">
        <v>109718909842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120000</v>
      </c>
      <c r="AD13" s="4"/>
      <c r="AE13" s="5">
        <v>931500</v>
      </c>
      <c r="AF13" s="4"/>
      <c r="AG13" s="5">
        <v>100819467532</v>
      </c>
      <c r="AH13" s="4"/>
      <c r="AI13" s="5">
        <v>111759739875</v>
      </c>
      <c r="AJ13" s="4"/>
      <c r="AK13" s="8">
        <v>8.0245023919750681E-3</v>
      </c>
    </row>
    <row r="14" spans="1:37">
      <c r="A14" s="1" t="s">
        <v>134</v>
      </c>
      <c r="C14" s="4" t="s">
        <v>119</v>
      </c>
      <c r="D14" s="4"/>
      <c r="E14" s="4" t="s">
        <v>119</v>
      </c>
      <c r="F14" s="4"/>
      <c r="G14" s="4" t="s">
        <v>135</v>
      </c>
      <c r="H14" s="4"/>
      <c r="I14" s="4" t="s">
        <v>136</v>
      </c>
      <c r="J14" s="4"/>
      <c r="K14" s="5">
        <v>0</v>
      </c>
      <c r="L14" s="4"/>
      <c r="M14" s="5">
        <v>0</v>
      </c>
      <c r="N14" s="4"/>
      <c r="O14" s="5">
        <v>179889</v>
      </c>
      <c r="P14" s="4"/>
      <c r="Q14" s="5">
        <v>155121535665</v>
      </c>
      <c r="R14" s="4"/>
      <c r="S14" s="5">
        <v>164029032348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179889</v>
      </c>
      <c r="AD14" s="4"/>
      <c r="AE14" s="5">
        <v>923810</v>
      </c>
      <c r="AF14" s="4"/>
      <c r="AG14" s="5">
        <v>155121535665</v>
      </c>
      <c r="AH14" s="4"/>
      <c r="AI14" s="5">
        <v>166153136374</v>
      </c>
      <c r="AJ14" s="4"/>
      <c r="AK14" s="8">
        <v>1.1930022759166901E-2</v>
      </c>
    </row>
    <row r="15" spans="1:37">
      <c r="A15" s="1" t="s">
        <v>137</v>
      </c>
      <c r="C15" s="4" t="s">
        <v>119</v>
      </c>
      <c r="D15" s="4"/>
      <c r="E15" s="4" t="s">
        <v>119</v>
      </c>
      <c r="F15" s="4"/>
      <c r="G15" s="4" t="s">
        <v>138</v>
      </c>
      <c r="H15" s="4"/>
      <c r="I15" s="4" t="s">
        <v>139</v>
      </c>
      <c r="J15" s="4"/>
      <c r="K15" s="5">
        <v>0</v>
      </c>
      <c r="L15" s="4"/>
      <c r="M15" s="5">
        <v>0</v>
      </c>
      <c r="N15" s="4"/>
      <c r="O15" s="5">
        <v>170000</v>
      </c>
      <c r="P15" s="4"/>
      <c r="Q15" s="5">
        <v>139622965887</v>
      </c>
      <c r="R15" s="4"/>
      <c r="S15" s="5">
        <v>144473809375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170000</v>
      </c>
      <c r="AD15" s="4"/>
      <c r="AE15" s="5">
        <v>866000</v>
      </c>
      <c r="AF15" s="4"/>
      <c r="AG15" s="5">
        <v>139622965887</v>
      </c>
      <c r="AH15" s="4"/>
      <c r="AI15" s="5">
        <v>147193316375</v>
      </c>
      <c r="AJ15" s="4"/>
      <c r="AK15" s="8">
        <v>1.0568681715392464E-2</v>
      </c>
    </row>
    <row r="16" spans="1:37">
      <c r="A16" s="1" t="s">
        <v>140</v>
      </c>
      <c r="C16" s="4" t="s">
        <v>119</v>
      </c>
      <c r="D16" s="4"/>
      <c r="E16" s="4" t="s">
        <v>119</v>
      </c>
      <c r="F16" s="4"/>
      <c r="G16" s="4" t="s">
        <v>141</v>
      </c>
      <c r="H16" s="4"/>
      <c r="I16" s="4" t="s">
        <v>142</v>
      </c>
      <c r="J16" s="4"/>
      <c r="K16" s="5">
        <v>0</v>
      </c>
      <c r="L16" s="4"/>
      <c r="M16" s="5">
        <v>0</v>
      </c>
      <c r="N16" s="4"/>
      <c r="O16" s="5">
        <v>13857</v>
      </c>
      <c r="P16" s="4"/>
      <c r="Q16" s="5">
        <v>11163208274</v>
      </c>
      <c r="R16" s="4"/>
      <c r="S16" s="5">
        <v>11700115469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5"/>
      <c r="AC16" s="5">
        <v>13857</v>
      </c>
      <c r="AD16" s="4"/>
      <c r="AE16" s="5">
        <v>855790</v>
      </c>
      <c r="AF16" s="4"/>
      <c r="AG16" s="5">
        <v>11163208274</v>
      </c>
      <c r="AH16" s="4"/>
      <c r="AI16" s="5">
        <v>11856532643</v>
      </c>
      <c r="AJ16" s="4"/>
      <c r="AK16" s="8">
        <v>8.5131528277265485E-4</v>
      </c>
    </row>
    <row r="17" spans="1:39">
      <c r="A17" s="1" t="s">
        <v>143</v>
      </c>
      <c r="C17" s="4" t="s">
        <v>119</v>
      </c>
      <c r="D17" s="4"/>
      <c r="E17" s="4" t="s">
        <v>119</v>
      </c>
      <c r="F17" s="4"/>
      <c r="G17" s="4" t="s">
        <v>144</v>
      </c>
      <c r="H17" s="4"/>
      <c r="I17" s="4" t="s">
        <v>145</v>
      </c>
      <c r="J17" s="4"/>
      <c r="K17" s="5">
        <v>0</v>
      </c>
      <c r="L17" s="4"/>
      <c r="M17" s="5">
        <v>0</v>
      </c>
      <c r="N17" s="4"/>
      <c r="O17" s="5">
        <v>393934</v>
      </c>
      <c r="P17" s="4"/>
      <c r="Q17" s="5">
        <v>305145705374</v>
      </c>
      <c r="R17" s="4"/>
      <c r="S17" s="5">
        <v>323991374317</v>
      </c>
      <c r="T17" s="4"/>
      <c r="U17" s="5">
        <v>0</v>
      </c>
      <c r="V17" s="4"/>
      <c r="W17" s="5">
        <v>0</v>
      </c>
      <c r="X17" s="4"/>
      <c r="Y17" s="5">
        <v>238524</v>
      </c>
      <c r="Z17" s="4"/>
      <c r="AA17" s="5">
        <v>199981238763</v>
      </c>
      <c r="AB17" s="5"/>
      <c r="AC17" s="5">
        <v>155410</v>
      </c>
      <c r="AD17" s="4"/>
      <c r="AE17" s="5">
        <v>840760</v>
      </c>
      <c r="AF17" s="4"/>
      <c r="AG17" s="5">
        <v>120382333264</v>
      </c>
      <c r="AH17" s="4"/>
      <c r="AI17" s="5">
        <v>130638829019</v>
      </c>
      <c r="AJ17" s="4"/>
      <c r="AK17" s="8">
        <v>9.380046849789497E-3</v>
      </c>
    </row>
    <row r="18" spans="1:39">
      <c r="A18" s="1" t="s">
        <v>146</v>
      </c>
      <c r="C18" s="4" t="s">
        <v>119</v>
      </c>
      <c r="D18" s="4"/>
      <c r="E18" s="4" t="s">
        <v>119</v>
      </c>
      <c r="F18" s="4"/>
      <c r="G18" s="4" t="s">
        <v>147</v>
      </c>
      <c r="H18" s="4"/>
      <c r="I18" s="4" t="s">
        <v>148</v>
      </c>
      <c r="J18" s="4"/>
      <c r="K18" s="5">
        <v>0</v>
      </c>
      <c r="L18" s="4"/>
      <c r="M18" s="5">
        <v>0</v>
      </c>
      <c r="N18" s="4"/>
      <c r="O18" s="5">
        <v>38137</v>
      </c>
      <c r="P18" s="4"/>
      <c r="Q18" s="5">
        <v>27806998254</v>
      </c>
      <c r="R18" s="4"/>
      <c r="S18" s="5">
        <v>30199029433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38137</v>
      </c>
      <c r="AD18" s="4"/>
      <c r="AE18" s="5">
        <v>814200</v>
      </c>
      <c r="AF18" s="4"/>
      <c r="AG18" s="5">
        <v>27806998254</v>
      </c>
      <c r="AH18" s="4"/>
      <c r="AI18" s="5">
        <v>31045517379</v>
      </c>
      <c r="AJ18" s="4"/>
      <c r="AK18" s="8">
        <v>2.2291106685334797E-3</v>
      </c>
    </row>
    <row r="19" spans="1:39">
      <c r="A19" s="1" t="s">
        <v>149</v>
      </c>
      <c r="C19" s="4" t="s">
        <v>119</v>
      </c>
      <c r="D19" s="4"/>
      <c r="E19" s="4" t="s">
        <v>119</v>
      </c>
      <c r="F19" s="4"/>
      <c r="G19" s="4" t="s">
        <v>150</v>
      </c>
      <c r="H19" s="4"/>
      <c r="I19" s="4" t="s">
        <v>151</v>
      </c>
      <c r="J19" s="4"/>
      <c r="K19" s="5">
        <v>16</v>
      </c>
      <c r="L19" s="4"/>
      <c r="M19" s="5">
        <v>16</v>
      </c>
      <c r="N19" s="4"/>
      <c r="O19" s="5">
        <v>420511</v>
      </c>
      <c r="P19" s="4"/>
      <c r="Q19" s="5">
        <v>416494965631</v>
      </c>
      <c r="R19" s="4"/>
      <c r="S19" s="5">
        <v>417802860643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420511</v>
      </c>
      <c r="AD19" s="4"/>
      <c r="AE19" s="5">
        <v>995000</v>
      </c>
      <c r="AF19" s="4"/>
      <c r="AG19" s="5">
        <v>416494965631</v>
      </c>
      <c r="AH19" s="4"/>
      <c r="AI19" s="5">
        <v>418332608469</v>
      </c>
      <c r="AJ19" s="4"/>
      <c r="AK19" s="8">
        <v>3.0036854246934246E-2</v>
      </c>
    </row>
    <row r="20" spans="1:39">
      <c r="A20" s="1" t="s">
        <v>152</v>
      </c>
      <c r="C20" s="4" t="s">
        <v>119</v>
      </c>
      <c r="D20" s="4"/>
      <c r="E20" s="4" t="s">
        <v>119</v>
      </c>
      <c r="F20" s="4"/>
      <c r="G20" s="4" t="s">
        <v>153</v>
      </c>
      <c r="H20" s="4"/>
      <c r="I20" s="4" t="s">
        <v>154</v>
      </c>
      <c r="J20" s="4"/>
      <c r="K20" s="5">
        <v>15</v>
      </c>
      <c r="L20" s="4"/>
      <c r="M20" s="5">
        <v>15</v>
      </c>
      <c r="N20" s="4"/>
      <c r="O20" s="5">
        <v>100000</v>
      </c>
      <c r="P20" s="4"/>
      <c r="Q20" s="5">
        <v>97415543750</v>
      </c>
      <c r="R20" s="4"/>
      <c r="S20" s="5">
        <v>99481965625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5"/>
      <c r="AC20" s="5">
        <v>100000</v>
      </c>
      <c r="AD20" s="4"/>
      <c r="AE20" s="5">
        <v>995200</v>
      </c>
      <c r="AF20" s="4"/>
      <c r="AG20" s="5">
        <v>97415543750</v>
      </c>
      <c r="AH20" s="4"/>
      <c r="AI20" s="5">
        <v>99501962000</v>
      </c>
      <c r="AJ20" s="4"/>
      <c r="AK20" s="8">
        <v>7.144377151989254E-3</v>
      </c>
    </row>
    <row r="21" spans="1:39">
      <c r="A21" s="1" t="s">
        <v>155</v>
      </c>
      <c r="C21" s="4" t="s">
        <v>119</v>
      </c>
      <c r="D21" s="4"/>
      <c r="E21" s="4" t="s">
        <v>119</v>
      </c>
      <c r="F21" s="4"/>
      <c r="G21" s="4" t="s">
        <v>153</v>
      </c>
      <c r="H21" s="4"/>
      <c r="I21" s="4" t="s">
        <v>156</v>
      </c>
      <c r="J21" s="4"/>
      <c r="K21" s="5">
        <v>15</v>
      </c>
      <c r="L21" s="4"/>
      <c r="M21" s="5">
        <v>15</v>
      </c>
      <c r="N21" s="4"/>
      <c r="O21" s="5">
        <v>140000</v>
      </c>
      <c r="P21" s="4"/>
      <c r="Q21" s="5">
        <v>137776805000</v>
      </c>
      <c r="R21" s="4"/>
      <c r="S21" s="5">
        <v>137875005625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5"/>
      <c r="AC21" s="5">
        <v>140000</v>
      </c>
      <c r="AD21" s="4"/>
      <c r="AE21" s="5">
        <v>986500</v>
      </c>
      <c r="AF21" s="4"/>
      <c r="AG21" s="5">
        <v>137776805000</v>
      </c>
      <c r="AH21" s="4"/>
      <c r="AI21" s="5">
        <v>138084967569</v>
      </c>
      <c r="AJ21" s="4"/>
      <c r="AK21" s="8">
        <v>9.914689796098098E-3</v>
      </c>
    </row>
    <row r="22" spans="1:39">
      <c r="A22" s="1" t="s">
        <v>157</v>
      </c>
      <c r="C22" s="4" t="s">
        <v>119</v>
      </c>
      <c r="D22" s="4"/>
      <c r="E22" s="4" t="s">
        <v>119</v>
      </c>
      <c r="F22" s="4"/>
      <c r="G22" s="4" t="s">
        <v>158</v>
      </c>
      <c r="H22" s="4"/>
      <c r="I22" s="4" t="s">
        <v>159</v>
      </c>
      <c r="J22" s="4"/>
      <c r="K22" s="5">
        <v>18</v>
      </c>
      <c r="L22" s="4"/>
      <c r="M22" s="5">
        <v>18</v>
      </c>
      <c r="N22" s="4"/>
      <c r="O22" s="5">
        <v>100000</v>
      </c>
      <c r="P22" s="4"/>
      <c r="Q22" s="5">
        <v>100007625000</v>
      </c>
      <c r="R22" s="4"/>
      <c r="S22" s="5">
        <v>99981875000</v>
      </c>
      <c r="T22" s="4"/>
      <c r="U22" s="5">
        <v>0</v>
      </c>
      <c r="V22" s="4"/>
      <c r="W22" s="5">
        <v>0</v>
      </c>
      <c r="X22" s="4"/>
      <c r="Y22" s="5">
        <v>100000</v>
      </c>
      <c r="Z22" s="4"/>
      <c r="AA22" s="5">
        <v>99984375000</v>
      </c>
      <c r="AB22" s="5"/>
      <c r="AC22" s="5">
        <v>0</v>
      </c>
      <c r="AD22" s="4"/>
      <c r="AE22" s="5">
        <v>0</v>
      </c>
      <c r="AF22" s="4"/>
      <c r="AG22" s="5">
        <v>0</v>
      </c>
      <c r="AH22" s="4"/>
      <c r="AI22" s="5">
        <v>0</v>
      </c>
      <c r="AJ22" s="4"/>
      <c r="AK22" s="8">
        <v>0</v>
      </c>
    </row>
    <row r="23" spans="1:39">
      <c r="A23" s="1" t="s">
        <v>160</v>
      </c>
      <c r="C23" s="4" t="s">
        <v>119</v>
      </c>
      <c r="D23" s="4"/>
      <c r="E23" s="4" t="s">
        <v>119</v>
      </c>
      <c r="F23" s="4"/>
      <c r="G23" s="4" t="s">
        <v>161</v>
      </c>
      <c r="H23" s="4"/>
      <c r="I23" s="4" t="s">
        <v>162</v>
      </c>
      <c r="J23" s="4"/>
      <c r="K23" s="5">
        <v>18</v>
      </c>
      <c r="L23" s="4"/>
      <c r="M23" s="5">
        <v>18</v>
      </c>
      <c r="N23" s="4"/>
      <c r="O23" s="5">
        <v>10000</v>
      </c>
      <c r="P23" s="4"/>
      <c r="Q23" s="5">
        <v>10001802495</v>
      </c>
      <c r="R23" s="4"/>
      <c r="S23" s="5">
        <v>9998177508</v>
      </c>
      <c r="T23" s="4"/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5"/>
      <c r="AC23" s="5">
        <v>10000</v>
      </c>
      <c r="AD23" s="4"/>
      <c r="AE23" s="5">
        <v>999999</v>
      </c>
      <c r="AF23" s="4"/>
      <c r="AG23" s="5">
        <v>10001802495</v>
      </c>
      <c r="AH23" s="4"/>
      <c r="AI23" s="5">
        <v>9998177501</v>
      </c>
      <c r="AJ23" s="4"/>
      <c r="AK23" s="8">
        <v>7.1788283832712179E-4</v>
      </c>
    </row>
    <row r="24" spans="1:39" ht="24.75" thickBot="1">
      <c r="Q24" s="11">
        <f>SUM(Q9:Q23)</f>
        <v>1636200995312</v>
      </c>
      <c r="R24" s="4"/>
      <c r="S24" s="11">
        <f>SUM(S9:S23)</f>
        <v>1706546659115</v>
      </c>
      <c r="T24" s="4"/>
      <c r="U24" s="4"/>
      <c r="V24" s="4"/>
      <c r="W24" s="11">
        <f>SUM(W9:W23)</f>
        <v>0</v>
      </c>
      <c r="X24" s="4"/>
      <c r="Y24" s="4"/>
      <c r="Z24" s="4"/>
      <c r="AA24" s="11">
        <f>SUM(AA9:AA23)</f>
        <v>299965613763</v>
      </c>
      <c r="AB24" s="4"/>
      <c r="AC24" s="4"/>
      <c r="AD24" s="4"/>
      <c r="AE24" s="4"/>
      <c r="AF24" s="4"/>
      <c r="AG24" s="11">
        <f>SUM(AG9:AG23)</f>
        <v>1351429998202</v>
      </c>
      <c r="AH24" s="4"/>
      <c r="AI24" s="11">
        <f>SUM(AI9:AI23)</f>
        <v>1424585448509</v>
      </c>
      <c r="AJ24" s="4"/>
      <c r="AK24" s="9">
        <f>SUM(AK9:AK23)</f>
        <v>0.10228718635099941</v>
      </c>
      <c r="AL24" s="4"/>
      <c r="AM24" s="4"/>
    </row>
    <row r="25" spans="1:39" ht="24.75" thickTop="1">
      <c r="Q25" s="3"/>
      <c r="S25" s="3"/>
      <c r="AG25" s="3"/>
      <c r="AI25" s="3"/>
    </row>
    <row r="26" spans="1:39">
      <c r="S26" s="3"/>
      <c r="AI26" s="3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8" sqref="S8:S9"/>
    </sheetView>
  </sheetViews>
  <sheetFormatPr defaultRowHeight="2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164</v>
      </c>
      <c r="C6" s="17" t="s">
        <v>165</v>
      </c>
      <c r="D6" s="17" t="s">
        <v>165</v>
      </c>
      <c r="E6" s="17" t="s">
        <v>165</v>
      </c>
      <c r="F6" s="17" t="s">
        <v>165</v>
      </c>
      <c r="G6" s="17" t="s">
        <v>165</v>
      </c>
      <c r="H6" s="17" t="s">
        <v>165</v>
      </c>
      <c r="I6" s="17" t="s">
        <v>165</v>
      </c>
      <c r="K6" s="17" t="s">
        <v>254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.75">
      <c r="A7" s="17" t="s">
        <v>164</v>
      </c>
      <c r="C7" s="17" t="s">
        <v>166</v>
      </c>
      <c r="E7" s="17" t="s">
        <v>167</v>
      </c>
      <c r="G7" s="17" t="s">
        <v>168</v>
      </c>
      <c r="I7" s="17" t="s">
        <v>116</v>
      </c>
      <c r="K7" s="17" t="s">
        <v>169</v>
      </c>
      <c r="M7" s="17" t="s">
        <v>170</v>
      </c>
      <c r="O7" s="17" t="s">
        <v>171</v>
      </c>
      <c r="Q7" s="17" t="s">
        <v>169</v>
      </c>
      <c r="S7" s="17" t="s">
        <v>163</v>
      </c>
    </row>
    <row r="8" spans="1:19">
      <c r="A8" s="1" t="s">
        <v>172</v>
      </c>
      <c r="C8" s="1" t="s">
        <v>173</v>
      </c>
      <c r="E8" s="1" t="s">
        <v>174</v>
      </c>
      <c r="G8" s="1" t="s">
        <v>175</v>
      </c>
      <c r="I8" s="5">
        <v>8</v>
      </c>
      <c r="J8" s="4"/>
      <c r="K8" s="5">
        <v>203110600524</v>
      </c>
      <c r="L8" s="4"/>
      <c r="M8" s="5">
        <v>241980282601</v>
      </c>
      <c r="N8" s="4"/>
      <c r="O8" s="5">
        <v>444793945257</v>
      </c>
      <c r="P8" s="4"/>
      <c r="Q8" s="5">
        <v>296937868</v>
      </c>
      <c r="R8" s="4"/>
      <c r="S8" s="8">
        <v>2.132054561597088E-5</v>
      </c>
    </row>
    <row r="9" spans="1:19">
      <c r="A9" s="1" t="s">
        <v>176</v>
      </c>
      <c r="C9" s="1" t="s">
        <v>177</v>
      </c>
      <c r="E9" s="1" t="s">
        <v>174</v>
      </c>
      <c r="G9" s="1" t="s">
        <v>178</v>
      </c>
      <c r="I9" s="5">
        <v>10</v>
      </c>
      <c r="J9" s="4"/>
      <c r="K9" s="5">
        <v>19838972689</v>
      </c>
      <c r="L9" s="4"/>
      <c r="M9" s="5">
        <v>411077326038</v>
      </c>
      <c r="N9" s="4"/>
      <c r="O9" s="5">
        <v>231915680000</v>
      </c>
      <c r="P9" s="4"/>
      <c r="Q9" s="5">
        <v>199000618727</v>
      </c>
      <c r="R9" s="4"/>
      <c r="S9" s="8">
        <v>1.4288516980850123E-2</v>
      </c>
    </row>
    <row r="10" spans="1:19" ht="24.75" thickBot="1">
      <c r="K10" s="10">
        <f>SUM(K8:K9)</f>
        <v>222949573213</v>
      </c>
      <c r="M10" s="10">
        <f>SUM(M8:M9)</f>
        <v>653057608639</v>
      </c>
      <c r="O10" s="10">
        <f>SUM(O8:O9)</f>
        <v>676709625257</v>
      </c>
      <c r="Q10" s="10">
        <f>SUM(Q8:Q9)</f>
        <v>199297556595</v>
      </c>
      <c r="S10" s="9">
        <f>SUM(S8:S9)</f>
        <v>1.4309837526466094E-2</v>
      </c>
    </row>
    <row r="11" spans="1:19" ht="24.75" thickTop="1"/>
  </sheetData>
  <mergeCells count="17"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G9" sqref="G9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6384" width="9.140625" style="1"/>
  </cols>
  <sheetData>
    <row r="2" spans="1:10" ht="24.75">
      <c r="A2" s="18" t="s">
        <v>0</v>
      </c>
      <c r="B2" s="18"/>
      <c r="C2" s="18"/>
      <c r="D2" s="18"/>
      <c r="E2" s="18"/>
      <c r="F2" s="18"/>
      <c r="G2" s="18"/>
    </row>
    <row r="3" spans="1:10" ht="24.75">
      <c r="A3" s="18" t="s">
        <v>179</v>
      </c>
      <c r="B3" s="18"/>
      <c r="C3" s="18"/>
      <c r="D3" s="18"/>
      <c r="E3" s="18"/>
      <c r="F3" s="18"/>
      <c r="G3" s="18"/>
    </row>
    <row r="4" spans="1:10" ht="24.75">
      <c r="A4" s="18" t="s">
        <v>2</v>
      </c>
      <c r="B4" s="18"/>
      <c r="C4" s="18"/>
      <c r="D4" s="18"/>
      <c r="E4" s="18"/>
      <c r="F4" s="18"/>
      <c r="G4" s="18"/>
    </row>
    <row r="6" spans="1:10" ht="24.75">
      <c r="A6" s="17" t="s">
        <v>183</v>
      </c>
      <c r="C6" s="17" t="s">
        <v>169</v>
      </c>
      <c r="E6" s="17" t="s">
        <v>240</v>
      </c>
      <c r="G6" s="17" t="s">
        <v>13</v>
      </c>
    </row>
    <row r="7" spans="1:10">
      <c r="A7" s="1" t="s">
        <v>251</v>
      </c>
      <c r="C7" s="5">
        <f>'سرمایه‌گذاری در سهام'!I117</f>
        <v>1575461262499</v>
      </c>
      <c r="D7" s="4"/>
      <c r="E7" s="8">
        <f>C7/$C$11</f>
        <v>0.98240347190541655</v>
      </c>
      <c r="F7" s="4"/>
      <c r="G7" s="8">
        <v>0.11312027643879022</v>
      </c>
      <c r="J7" s="3"/>
    </row>
    <row r="8" spans="1:10">
      <c r="A8" s="1" t="s">
        <v>252</v>
      </c>
      <c r="C8" s="5">
        <f>'سرمایه‌گذاری در اوراق بهادار'!I30</f>
        <v>28077028136</v>
      </c>
      <c r="D8" s="4"/>
      <c r="E8" s="8">
        <f t="shared" ref="E8:E10" si="0">C8/$C$11</f>
        <v>1.7507869332083925E-2</v>
      </c>
      <c r="F8" s="4"/>
      <c r="G8" s="8">
        <v>2.0159690751685665E-3</v>
      </c>
      <c r="J8" s="3"/>
    </row>
    <row r="9" spans="1:10">
      <c r="A9" s="1" t="s">
        <v>253</v>
      </c>
      <c r="C9" s="5">
        <f>'درآمد سپرده بانکی'!E10</f>
        <v>125276038</v>
      </c>
      <c r="D9" s="4"/>
      <c r="E9" s="8">
        <f t="shared" si="0"/>
        <v>7.8117829747548635E-5</v>
      </c>
      <c r="F9" s="4"/>
      <c r="G9" s="8">
        <v>8.9949911096118637E-6</v>
      </c>
      <c r="J9" s="3"/>
    </row>
    <row r="10" spans="1:10">
      <c r="A10" s="1" t="s">
        <v>247</v>
      </c>
      <c r="C10" s="5">
        <f>'سایر درآمدها'!C11</f>
        <v>16904288</v>
      </c>
      <c r="D10" s="4"/>
      <c r="E10" s="8">
        <f t="shared" si="0"/>
        <v>1.0540932751940394E-5</v>
      </c>
      <c r="F10" s="4"/>
      <c r="G10" s="8">
        <v>1.2137510309379238E-6</v>
      </c>
      <c r="J10" s="3"/>
    </row>
    <row r="11" spans="1:10" ht="24.75" thickBot="1">
      <c r="C11" s="11">
        <f>SUM(C7:C10)</f>
        <v>1603680470961</v>
      </c>
      <c r="D11" s="4"/>
      <c r="E11" s="14">
        <f>SUM(E7:E10)</f>
        <v>1</v>
      </c>
      <c r="F11" s="4"/>
      <c r="G11" s="9">
        <f>SUM(G7:G10)</f>
        <v>0.11514645425609933</v>
      </c>
      <c r="J11" s="3"/>
    </row>
    <row r="12" spans="1:10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3"/>
  <sheetViews>
    <sheetView rightToLeft="1" workbookViewId="0">
      <selection activeCell="E25" sqref="E25"/>
    </sheetView>
  </sheetViews>
  <sheetFormatPr defaultRowHeight="2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7" t="s">
        <v>180</v>
      </c>
      <c r="B6" s="17" t="s">
        <v>180</v>
      </c>
      <c r="C6" s="17" t="s">
        <v>180</v>
      </c>
      <c r="D6" s="17" t="s">
        <v>180</v>
      </c>
      <c r="E6" s="17" t="s">
        <v>180</v>
      </c>
      <c r="F6" s="17" t="s">
        <v>180</v>
      </c>
      <c r="G6" s="17" t="s">
        <v>180</v>
      </c>
      <c r="I6" s="17" t="s">
        <v>181</v>
      </c>
      <c r="J6" s="17" t="s">
        <v>181</v>
      </c>
      <c r="K6" s="17" t="s">
        <v>181</v>
      </c>
      <c r="L6" s="17" t="s">
        <v>181</v>
      </c>
      <c r="M6" s="17" t="s">
        <v>181</v>
      </c>
      <c r="O6" s="17" t="s">
        <v>182</v>
      </c>
      <c r="P6" s="17" t="s">
        <v>182</v>
      </c>
      <c r="Q6" s="17" t="s">
        <v>182</v>
      </c>
      <c r="R6" s="17" t="s">
        <v>182</v>
      </c>
      <c r="S6" s="17" t="s">
        <v>182</v>
      </c>
    </row>
    <row r="7" spans="1:19" ht="24.75">
      <c r="A7" s="17" t="s">
        <v>183</v>
      </c>
      <c r="C7" s="17" t="s">
        <v>184</v>
      </c>
      <c r="E7" s="17" t="s">
        <v>115</v>
      </c>
      <c r="G7" s="17" t="s">
        <v>116</v>
      </c>
      <c r="I7" s="17" t="s">
        <v>185</v>
      </c>
      <c r="K7" s="17" t="s">
        <v>186</v>
      </c>
      <c r="M7" s="17" t="s">
        <v>187</v>
      </c>
      <c r="O7" s="17" t="s">
        <v>185</v>
      </c>
      <c r="Q7" s="17" t="s">
        <v>186</v>
      </c>
      <c r="S7" s="17" t="s">
        <v>187</v>
      </c>
    </row>
    <row r="8" spans="1:19">
      <c r="A8" s="1" t="s">
        <v>157</v>
      </c>
      <c r="C8" s="4" t="s">
        <v>255</v>
      </c>
      <c r="D8" s="4"/>
      <c r="E8" s="4" t="s">
        <v>159</v>
      </c>
      <c r="F8" s="4"/>
      <c r="G8" s="5">
        <v>18</v>
      </c>
      <c r="H8" s="4"/>
      <c r="I8" s="5">
        <v>1099578084</v>
      </c>
      <c r="J8" s="4"/>
      <c r="K8" s="4">
        <v>0</v>
      </c>
      <c r="L8" s="4"/>
      <c r="M8" s="5">
        <v>1099578084</v>
      </c>
      <c r="N8" s="4"/>
      <c r="O8" s="5">
        <v>9774123288</v>
      </c>
      <c r="P8" s="4"/>
      <c r="Q8" s="5">
        <v>0</v>
      </c>
      <c r="R8" s="4"/>
      <c r="S8" s="5">
        <v>9774123288</v>
      </c>
    </row>
    <row r="9" spans="1:19">
      <c r="A9" s="1" t="s">
        <v>189</v>
      </c>
      <c r="C9" s="4" t="s">
        <v>255</v>
      </c>
      <c r="D9" s="4"/>
      <c r="E9" s="4" t="s">
        <v>190</v>
      </c>
      <c r="F9" s="4"/>
      <c r="G9" s="5">
        <v>15</v>
      </c>
      <c r="H9" s="4"/>
      <c r="I9" s="5">
        <v>0</v>
      </c>
      <c r="J9" s="4"/>
      <c r="K9" s="4">
        <v>0</v>
      </c>
      <c r="L9" s="4"/>
      <c r="M9" s="5">
        <v>0</v>
      </c>
      <c r="N9" s="4"/>
      <c r="O9" s="5">
        <v>17172098</v>
      </c>
      <c r="P9" s="4"/>
      <c r="Q9" s="5">
        <v>0</v>
      </c>
      <c r="R9" s="4"/>
      <c r="S9" s="5">
        <v>17172098</v>
      </c>
    </row>
    <row r="10" spans="1:19">
      <c r="A10" s="1" t="s">
        <v>155</v>
      </c>
      <c r="C10" s="4" t="s">
        <v>255</v>
      </c>
      <c r="D10" s="4"/>
      <c r="E10" s="4" t="s">
        <v>156</v>
      </c>
      <c r="F10" s="4"/>
      <c r="G10" s="5">
        <v>15</v>
      </c>
      <c r="H10" s="4"/>
      <c r="I10" s="5">
        <v>1799081586</v>
      </c>
      <c r="J10" s="4"/>
      <c r="K10" s="4">
        <v>0</v>
      </c>
      <c r="L10" s="4"/>
      <c r="M10" s="5">
        <v>1799081586</v>
      </c>
      <c r="N10" s="4"/>
      <c r="O10" s="5">
        <v>3830835162</v>
      </c>
      <c r="P10" s="4"/>
      <c r="Q10" s="5">
        <v>0</v>
      </c>
      <c r="R10" s="4"/>
      <c r="S10" s="5">
        <v>3830835162</v>
      </c>
    </row>
    <row r="11" spans="1:19">
      <c r="A11" s="1" t="s">
        <v>152</v>
      </c>
      <c r="C11" s="4" t="s">
        <v>255</v>
      </c>
      <c r="D11" s="4"/>
      <c r="E11" s="4" t="s">
        <v>154</v>
      </c>
      <c r="F11" s="4"/>
      <c r="G11" s="5">
        <v>15</v>
      </c>
      <c r="H11" s="4"/>
      <c r="I11" s="5">
        <v>1301575342</v>
      </c>
      <c r="J11" s="4"/>
      <c r="K11" s="4">
        <v>0</v>
      </c>
      <c r="L11" s="4"/>
      <c r="M11" s="5">
        <v>1301575342</v>
      </c>
      <c r="N11" s="4"/>
      <c r="O11" s="5">
        <v>6093873625</v>
      </c>
      <c r="P11" s="4"/>
      <c r="Q11" s="5">
        <v>0</v>
      </c>
      <c r="R11" s="4"/>
      <c r="S11" s="5">
        <v>6093873625</v>
      </c>
    </row>
    <row r="12" spans="1:19">
      <c r="A12" s="1" t="s">
        <v>160</v>
      </c>
      <c r="C12" s="4" t="s">
        <v>255</v>
      </c>
      <c r="D12" s="4"/>
      <c r="E12" s="4" t="s">
        <v>162</v>
      </c>
      <c r="F12" s="4"/>
      <c r="G12" s="5">
        <v>18</v>
      </c>
      <c r="H12" s="4"/>
      <c r="I12" s="5">
        <v>160616944</v>
      </c>
      <c r="J12" s="4"/>
      <c r="K12" s="4">
        <v>0</v>
      </c>
      <c r="L12" s="4"/>
      <c r="M12" s="5">
        <v>160616944</v>
      </c>
      <c r="N12" s="4"/>
      <c r="O12" s="5">
        <v>829843077</v>
      </c>
      <c r="P12" s="4"/>
      <c r="Q12" s="5">
        <v>0</v>
      </c>
      <c r="R12" s="4"/>
      <c r="S12" s="5">
        <v>829843077</v>
      </c>
    </row>
    <row r="13" spans="1:19">
      <c r="A13" s="1" t="s">
        <v>191</v>
      </c>
      <c r="C13" s="4" t="s">
        <v>255</v>
      </c>
      <c r="D13" s="4"/>
      <c r="E13" s="4" t="s">
        <v>192</v>
      </c>
      <c r="F13" s="4"/>
      <c r="G13" s="5">
        <v>19</v>
      </c>
      <c r="H13" s="4"/>
      <c r="I13" s="5">
        <v>0</v>
      </c>
      <c r="J13" s="4"/>
      <c r="K13" s="4">
        <v>0</v>
      </c>
      <c r="L13" s="4"/>
      <c r="M13" s="5">
        <v>0</v>
      </c>
      <c r="N13" s="4"/>
      <c r="O13" s="5">
        <v>19422886271</v>
      </c>
      <c r="P13" s="4"/>
      <c r="Q13" s="5">
        <v>0</v>
      </c>
      <c r="R13" s="4"/>
      <c r="S13" s="5">
        <v>19422886271</v>
      </c>
    </row>
    <row r="14" spans="1:19">
      <c r="A14" s="1" t="s">
        <v>149</v>
      </c>
      <c r="C14" s="4" t="s">
        <v>255</v>
      </c>
      <c r="D14" s="4"/>
      <c r="E14" s="4" t="s">
        <v>151</v>
      </c>
      <c r="F14" s="4"/>
      <c r="G14" s="5">
        <v>16</v>
      </c>
      <c r="H14" s="4"/>
      <c r="I14" s="5">
        <v>5711773017</v>
      </c>
      <c r="J14" s="4"/>
      <c r="K14" s="4">
        <v>0</v>
      </c>
      <c r="L14" s="4"/>
      <c r="M14" s="5">
        <v>5711773017</v>
      </c>
      <c r="N14" s="4"/>
      <c r="O14" s="5">
        <v>21340820589</v>
      </c>
      <c r="P14" s="4"/>
      <c r="Q14" s="5">
        <v>0</v>
      </c>
      <c r="R14" s="4"/>
      <c r="S14" s="5">
        <v>21340820589</v>
      </c>
    </row>
    <row r="15" spans="1:19">
      <c r="A15" s="1" t="s">
        <v>172</v>
      </c>
      <c r="C15" s="5">
        <v>1</v>
      </c>
      <c r="D15" s="4"/>
      <c r="E15" s="4" t="s">
        <v>255</v>
      </c>
      <c r="F15" s="4"/>
      <c r="G15" s="5">
        <v>0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19810517696</v>
      </c>
      <c r="P15" s="4"/>
      <c r="Q15" s="5">
        <v>0</v>
      </c>
      <c r="R15" s="4"/>
      <c r="S15" s="5">
        <v>19810517696</v>
      </c>
    </row>
    <row r="16" spans="1:19">
      <c r="A16" s="1" t="s">
        <v>176</v>
      </c>
      <c r="C16" s="5">
        <v>25</v>
      </c>
      <c r="D16" s="4"/>
      <c r="E16" s="4" t="s">
        <v>255</v>
      </c>
      <c r="F16" s="4"/>
      <c r="G16" s="5">
        <v>0</v>
      </c>
      <c r="H16" s="4"/>
      <c r="I16" s="5">
        <v>125276038</v>
      </c>
      <c r="J16" s="4"/>
      <c r="K16" s="5">
        <v>0</v>
      </c>
      <c r="L16" s="4"/>
      <c r="M16" s="5">
        <v>125276038</v>
      </c>
      <c r="N16" s="4"/>
      <c r="O16" s="5">
        <v>2998169806</v>
      </c>
      <c r="P16" s="4"/>
      <c r="Q16" s="5">
        <v>0</v>
      </c>
      <c r="R16" s="4"/>
      <c r="S16" s="5">
        <v>2998169806</v>
      </c>
    </row>
    <row r="17" spans="3:19" ht="24.75" thickBot="1">
      <c r="C17" s="4"/>
      <c r="D17" s="4"/>
      <c r="E17" s="4"/>
      <c r="F17" s="4"/>
      <c r="G17" s="4"/>
      <c r="H17" s="4"/>
      <c r="I17" s="11">
        <f>SUM(I8:I16)</f>
        <v>10197901011</v>
      </c>
      <c r="J17" s="4"/>
      <c r="K17" s="12">
        <f>SUM(SUM(K8:K16))</f>
        <v>0</v>
      </c>
      <c r="L17" s="4"/>
      <c r="M17" s="11">
        <f>SUM(M8:M16)</f>
        <v>10197901011</v>
      </c>
      <c r="N17" s="4"/>
      <c r="O17" s="11">
        <f>SUM(O8:O16)</f>
        <v>84118241612</v>
      </c>
      <c r="P17" s="4"/>
      <c r="Q17" s="11">
        <f>SUM(Q8:Q16)</f>
        <v>0</v>
      </c>
      <c r="R17" s="4"/>
      <c r="S17" s="11">
        <f>SUM(S8:S16)</f>
        <v>84118241612</v>
      </c>
    </row>
    <row r="18" spans="3:19" ht="24.75" thickTop="1"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23" spans="3:19"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2"/>
  <sheetViews>
    <sheetView rightToLeft="1" workbookViewId="0">
      <selection activeCell="K24" sqref="K24"/>
    </sheetView>
  </sheetViews>
  <sheetFormatPr defaultRowHeight="24"/>
  <cols>
    <col min="1" max="1" width="24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3</v>
      </c>
      <c r="C6" s="17" t="s">
        <v>193</v>
      </c>
      <c r="D6" s="17" t="s">
        <v>193</v>
      </c>
      <c r="E6" s="17" t="s">
        <v>193</v>
      </c>
      <c r="F6" s="17" t="s">
        <v>193</v>
      </c>
      <c r="G6" s="17" t="s">
        <v>193</v>
      </c>
      <c r="I6" s="17" t="s">
        <v>181</v>
      </c>
      <c r="J6" s="17" t="s">
        <v>181</v>
      </c>
      <c r="K6" s="17" t="s">
        <v>181</v>
      </c>
      <c r="L6" s="17" t="s">
        <v>181</v>
      </c>
      <c r="M6" s="17" t="s">
        <v>181</v>
      </c>
      <c r="O6" s="17" t="s">
        <v>182</v>
      </c>
      <c r="P6" s="17" t="s">
        <v>182</v>
      </c>
      <c r="Q6" s="17" t="s">
        <v>182</v>
      </c>
      <c r="R6" s="17" t="s">
        <v>182</v>
      </c>
      <c r="S6" s="17" t="s">
        <v>182</v>
      </c>
    </row>
    <row r="7" spans="1:19" ht="24.75">
      <c r="A7" s="17" t="s">
        <v>3</v>
      </c>
      <c r="C7" s="17" t="s">
        <v>194</v>
      </c>
      <c r="E7" s="17" t="s">
        <v>195</v>
      </c>
      <c r="G7" s="17" t="s">
        <v>196</v>
      </c>
      <c r="I7" s="17" t="s">
        <v>197</v>
      </c>
      <c r="K7" s="17" t="s">
        <v>186</v>
      </c>
      <c r="M7" s="17" t="s">
        <v>198</v>
      </c>
      <c r="O7" s="17" t="s">
        <v>197</v>
      </c>
      <c r="Q7" s="17" t="s">
        <v>186</v>
      </c>
      <c r="S7" s="17" t="s">
        <v>198</v>
      </c>
    </row>
    <row r="8" spans="1:19">
      <c r="A8" s="1" t="s">
        <v>56</v>
      </c>
      <c r="C8" s="4" t="s">
        <v>199</v>
      </c>
      <c r="D8" s="4"/>
      <c r="E8" s="5">
        <v>29854480</v>
      </c>
      <c r="F8" s="4"/>
      <c r="G8" s="5">
        <v>1100</v>
      </c>
      <c r="H8" s="4"/>
      <c r="I8" s="5">
        <v>0</v>
      </c>
      <c r="J8" s="5"/>
      <c r="K8" s="5">
        <v>0</v>
      </c>
      <c r="L8" s="5"/>
      <c r="M8" s="5">
        <v>0</v>
      </c>
      <c r="N8" s="5"/>
      <c r="O8" s="5">
        <v>36586347752</v>
      </c>
      <c r="P8" s="5"/>
      <c r="Q8" s="5">
        <v>3514977003</v>
      </c>
      <c r="R8" s="5"/>
      <c r="S8" s="5">
        <v>29324950997</v>
      </c>
    </row>
    <row r="9" spans="1:19">
      <c r="A9" s="1" t="s">
        <v>60</v>
      </c>
      <c r="C9" s="4" t="s">
        <v>200</v>
      </c>
      <c r="D9" s="4"/>
      <c r="E9" s="5">
        <v>20760713</v>
      </c>
      <c r="F9" s="4"/>
      <c r="G9" s="5">
        <v>1930</v>
      </c>
      <c r="H9" s="4"/>
      <c r="I9" s="5">
        <v>0</v>
      </c>
      <c r="J9" s="5"/>
      <c r="K9" s="5">
        <v>0</v>
      </c>
      <c r="L9" s="5"/>
      <c r="M9" s="5">
        <v>0</v>
      </c>
      <c r="N9" s="5"/>
      <c r="O9" s="5">
        <v>40068176090</v>
      </c>
      <c r="P9" s="5"/>
      <c r="Q9" s="5">
        <v>4996511167</v>
      </c>
      <c r="R9" s="5"/>
      <c r="S9" s="5">
        <v>35071664923</v>
      </c>
    </row>
    <row r="10" spans="1:19">
      <c r="A10" s="1" t="s">
        <v>65</v>
      </c>
      <c r="C10" s="4" t="s">
        <v>201</v>
      </c>
      <c r="D10" s="4"/>
      <c r="E10" s="5">
        <v>425523</v>
      </c>
      <c r="F10" s="4"/>
      <c r="G10" s="5">
        <v>2000</v>
      </c>
      <c r="H10" s="4"/>
      <c r="I10" s="5">
        <v>0</v>
      </c>
      <c r="J10" s="5"/>
      <c r="K10" s="5">
        <v>0</v>
      </c>
      <c r="L10" s="5"/>
      <c r="M10" s="5">
        <v>0</v>
      </c>
      <c r="N10" s="5"/>
      <c r="O10" s="5">
        <v>851046000</v>
      </c>
      <c r="P10" s="5"/>
      <c r="Q10" s="5">
        <v>106571968</v>
      </c>
      <c r="R10" s="5"/>
      <c r="S10" s="5">
        <v>744474032</v>
      </c>
    </row>
    <row r="11" spans="1:19">
      <c r="A11" s="1" t="s">
        <v>62</v>
      </c>
      <c r="C11" s="4" t="s">
        <v>202</v>
      </c>
      <c r="D11" s="4"/>
      <c r="E11" s="5">
        <v>10975</v>
      </c>
      <c r="F11" s="4"/>
      <c r="G11" s="5">
        <v>1937</v>
      </c>
      <c r="H11" s="4"/>
      <c r="I11" s="5">
        <v>0</v>
      </c>
      <c r="J11" s="5"/>
      <c r="K11" s="5">
        <v>0</v>
      </c>
      <c r="L11" s="5"/>
      <c r="M11" s="5">
        <v>0</v>
      </c>
      <c r="N11" s="5"/>
      <c r="O11" s="5">
        <v>21258575</v>
      </c>
      <c r="P11" s="5"/>
      <c r="Q11" s="5">
        <v>865987</v>
      </c>
      <c r="R11" s="5"/>
      <c r="S11" s="5">
        <v>20392588</v>
      </c>
    </row>
    <row r="12" spans="1:19">
      <c r="A12" s="1" t="s">
        <v>47</v>
      </c>
      <c r="C12" s="4" t="s">
        <v>203</v>
      </c>
      <c r="D12" s="4"/>
      <c r="E12" s="5">
        <v>21756825</v>
      </c>
      <c r="F12" s="4"/>
      <c r="G12" s="5">
        <v>350</v>
      </c>
      <c r="H12" s="4"/>
      <c r="I12" s="5">
        <v>0</v>
      </c>
      <c r="J12" s="5"/>
      <c r="K12" s="5">
        <v>0</v>
      </c>
      <c r="L12" s="5"/>
      <c r="M12" s="5">
        <v>0</v>
      </c>
      <c r="N12" s="5"/>
      <c r="O12" s="5">
        <v>7614888750</v>
      </c>
      <c r="P12" s="5"/>
      <c r="Q12" s="5">
        <v>0</v>
      </c>
      <c r="R12" s="5"/>
      <c r="S12" s="5">
        <v>7614888750</v>
      </c>
    </row>
    <row r="13" spans="1:19">
      <c r="A13" s="1" t="s">
        <v>88</v>
      </c>
      <c r="C13" s="4" t="s">
        <v>204</v>
      </c>
      <c r="D13" s="4"/>
      <c r="E13" s="5">
        <v>5000000</v>
      </c>
      <c r="F13" s="4"/>
      <c r="G13" s="5">
        <v>3530</v>
      </c>
      <c r="H13" s="4"/>
      <c r="I13" s="5">
        <v>0</v>
      </c>
      <c r="J13" s="5"/>
      <c r="K13" s="5">
        <v>0</v>
      </c>
      <c r="L13" s="5"/>
      <c r="M13" s="5">
        <v>0</v>
      </c>
      <c r="N13" s="5"/>
      <c r="O13" s="5">
        <v>17650000000</v>
      </c>
      <c r="P13" s="5"/>
      <c r="Q13" s="5">
        <v>1664267990</v>
      </c>
      <c r="R13" s="5"/>
      <c r="S13" s="5">
        <v>15985732010</v>
      </c>
    </row>
    <row r="14" spans="1:19">
      <c r="A14" s="1" t="s">
        <v>27</v>
      </c>
      <c r="C14" s="4" t="s">
        <v>205</v>
      </c>
      <c r="D14" s="4"/>
      <c r="E14" s="5">
        <v>2521994</v>
      </c>
      <c r="F14" s="4"/>
      <c r="G14" s="5">
        <v>13500</v>
      </c>
      <c r="H14" s="4"/>
      <c r="I14" s="5">
        <v>0</v>
      </c>
      <c r="J14" s="5"/>
      <c r="K14" s="5">
        <v>0</v>
      </c>
      <c r="L14" s="5"/>
      <c r="M14" s="5">
        <v>0</v>
      </c>
      <c r="N14" s="5"/>
      <c r="O14" s="5">
        <v>34046919000</v>
      </c>
      <c r="P14" s="5"/>
      <c r="Q14" s="5">
        <v>0</v>
      </c>
      <c r="R14" s="5"/>
      <c r="S14" s="5">
        <v>34046919000</v>
      </c>
    </row>
    <row r="15" spans="1:19">
      <c r="A15" s="1" t="s">
        <v>72</v>
      </c>
      <c r="C15" s="4" t="s">
        <v>6</v>
      </c>
      <c r="D15" s="4"/>
      <c r="E15" s="5">
        <v>2500000</v>
      </c>
      <c r="F15" s="4"/>
      <c r="G15" s="5">
        <v>1220</v>
      </c>
      <c r="H15" s="4"/>
      <c r="I15" s="5">
        <v>3050000000</v>
      </c>
      <c r="J15" s="5"/>
      <c r="K15" s="5">
        <v>436737089</v>
      </c>
      <c r="L15" s="5"/>
      <c r="M15" s="5">
        <v>2613262911</v>
      </c>
      <c r="N15" s="5"/>
      <c r="O15" s="5">
        <v>3050000000</v>
      </c>
      <c r="P15" s="5"/>
      <c r="Q15" s="5">
        <v>436737089</v>
      </c>
      <c r="R15" s="5"/>
      <c r="S15" s="5">
        <v>2613262911</v>
      </c>
    </row>
    <row r="16" spans="1:19">
      <c r="A16" s="1" t="s">
        <v>52</v>
      </c>
      <c r="C16" s="4" t="s">
        <v>206</v>
      </c>
      <c r="D16" s="4"/>
      <c r="E16" s="5">
        <v>8868106</v>
      </c>
      <c r="F16" s="4"/>
      <c r="G16" s="5">
        <v>2</v>
      </c>
      <c r="H16" s="4"/>
      <c r="I16" s="5">
        <v>0</v>
      </c>
      <c r="J16" s="5"/>
      <c r="K16" s="5">
        <v>0</v>
      </c>
      <c r="L16" s="5"/>
      <c r="M16" s="5">
        <v>0</v>
      </c>
      <c r="N16" s="5"/>
      <c r="O16" s="5">
        <v>17736212</v>
      </c>
      <c r="P16" s="5"/>
      <c r="Q16" s="5">
        <v>2165034</v>
      </c>
      <c r="R16" s="5"/>
      <c r="S16" s="5">
        <v>15571178</v>
      </c>
    </row>
    <row r="17" spans="1:19">
      <c r="A17" s="1" t="s">
        <v>36</v>
      </c>
      <c r="C17" s="4" t="s">
        <v>207</v>
      </c>
      <c r="D17" s="4"/>
      <c r="E17" s="5">
        <v>2661735</v>
      </c>
      <c r="F17" s="4"/>
      <c r="G17" s="5">
        <v>9400</v>
      </c>
      <c r="H17" s="4"/>
      <c r="I17" s="5">
        <v>25020309000</v>
      </c>
      <c r="J17" s="5"/>
      <c r="K17" s="5">
        <v>3570132171</v>
      </c>
      <c r="L17" s="5"/>
      <c r="M17" s="5">
        <v>21450176829</v>
      </c>
      <c r="N17" s="5"/>
      <c r="O17" s="5">
        <v>25020309000</v>
      </c>
      <c r="P17" s="5"/>
      <c r="Q17" s="5">
        <v>3570132171</v>
      </c>
      <c r="R17" s="5"/>
      <c r="S17" s="5">
        <v>21450176829</v>
      </c>
    </row>
    <row r="18" spans="1:19">
      <c r="A18" s="1" t="s">
        <v>18</v>
      </c>
      <c r="C18" s="4" t="s">
        <v>208</v>
      </c>
      <c r="D18" s="4"/>
      <c r="E18" s="5">
        <v>14666666</v>
      </c>
      <c r="F18" s="4"/>
      <c r="G18" s="5">
        <v>800</v>
      </c>
      <c r="H18" s="4"/>
      <c r="I18" s="5">
        <v>0</v>
      </c>
      <c r="J18" s="5"/>
      <c r="K18" s="5">
        <v>0</v>
      </c>
      <c r="L18" s="5"/>
      <c r="M18" s="5">
        <v>0</v>
      </c>
      <c r="N18" s="5"/>
      <c r="O18" s="5">
        <v>8800000000</v>
      </c>
      <c r="P18" s="5"/>
      <c r="Q18" s="5">
        <v>0</v>
      </c>
      <c r="R18" s="5"/>
      <c r="S18" s="5">
        <v>11733332800</v>
      </c>
    </row>
    <row r="19" spans="1:19">
      <c r="A19" s="1" t="s">
        <v>256</v>
      </c>
      <c r="C19" s="4" t="s">
        <v>255</v>
      </c>
      <c r="D19" s="4"/>
      <c r="E19" s="5">
        <v>0</v>
      </c>
      <c r="F19" s="4"/>
      <c r="G19" s="5" t="s">
        <v>255</v>
      </c>
      <c r="H19" s="4"/>
      <c r="I19" s="5">
        <v>0</v>
      </c>
      <c r="J19" s="5"/>
      <c r="K19" s="5">
        <v>0</v>
      </c>
      <c r="L19" s="5"/>
      <c r="M19" s="5">
        <v>0</v>
      </c>
      <c r="N19" s="5"/>
      <c r="O19" s="5">
        <v>110583</v>
      </c>
      <c r="P19" s="5"/>
      <c r="Q19" s="5">
        <v>0</v>
      </c>
      <c r="R19" s="5"/>
      <c r="S19" s="5">
        <v>110583</v>
      </c>
    </row>
    <row r="20" spans="1:19" ht="24.75" thickBot="1">
      <c r="C20" s="4"/>
      <c r="D20" s="4"/>
      <c r="E20" s="4"/>
      <c r="F20" s="4"/>
      <c r="G20" s="4"/>
      <c r="H20" s="4"/>
      <c r="I20" s="11">
        <f>SUM(I8:I19)</f>
        <v>28070309000</v>
      </c>
      <c r="J20" s="4"/>
      <c r="K20" s="11">
        <f>SUM(K8:K19)</f>
        <v>4006869260</v>
      </c>
      <c r="L20" s="4"/>
      <c r="M20" s="11">
        <f>SUM(M8:M19)</f>
        <v>24063439740</v>
      </c>
      <c r="N20" s="4"/>
      <c r="O20" s="11">
        <f>SUM(O8:O19)</f>
        <v>173726791962</v>
      </c>
      <c r="P20" s="4"/>
      <c r="Q20" s="11">
        <f>SUM(Q8:Q19)</f>
        <v>14292228409</v>
      </c>
      <c r="R20" s="4"/>
      <c r="S20" s="11">
        <f>SUM(S8:S19)</f>
        <v>158621476601</v>
      </c>
    </row>
    <row r="21" spans="1:19" ht="24.75" thickTop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4"/>
      <c r="Q21" s="4"/>
      <c r="R21" s="4"/>
      <c r="S21" s="4"/>
    </row>
    <row r="22" spans="1:19">
      <c r="O22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9"/>
  <sheetViews>
    <sheetView rightToLeft="1" topLeftCell="A100" workbookViewId="0">
      <selection activeCell="E119" sqref="E119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17" t="s">
        <v>181</v>
      </c>
      <c r="D6" s="17" t="s">
        <v>181</v>
      </c>
      <c r="E6" s="17" t="s">
        <v>181</v>
      </c>
      <c r="F6" s="17" t="s">
        <v>181</v>
      </c>
      <c r="G6" s="17" t="s">
        <v>181</v>
      </c>
      <c r="H6" s="17" t="s">
        <v>181</v>
      </c>
      <c r="I6" s="17" t="s">
        <v>181</v>
      </c>
      <c r="K6" s="17" t="s">
        <v>182</v>
      </c>
      <c r="L6" s="17" t="s">
        <v>182</v>
      </c>
      <c r="M6" s="17" t="s">
        <v>182</v>
      </c>
      <c r="N6" s="17" t="s">
        <v>182</v>
      </c>
      <c r="O6" s="17" t="s">
        <v>182</v>
      </c>
      <c r="P6" s="17" t="s">
        <v>182</v>
      </c>
      <c r="Q6" s="17" t="s">
        <v>182</v>
      </c>
    </row>
    <row r="7" spans="1:17" ht="24.75">
      <c r="A7" s="17" t="s">
        <v>3</v>
      </c>
      <c r="C7" s="17" t="s">
        <v>7</v>
      </c>
      <c r="E7" s="17" t="s">
        <v>209</v>
      </c>
      <c r="G7" s="17" t="s">
        <v>210</v>
      </c>
      <c r="I7" s="17" t="s">
        <v>211</v>
      </c>
      <c r="K7" s="17" t="s">
        <v>7</v>
      </c>
      <c r="M7" s="17" t="s">
        <v>209</v>
      </c>
      <c r="O7" s="17" t="s">
        <v>210</v>
      </c>
      <c r="Q7" s="17" t="s">
        <v>211</v>
      </c>
    </row>
    <row r="8" spans="1:17">
      <c r="A8" s="1" t="s">
        <v>103</v>
      </c>
      <c r="C8" s="6">
        <v>9337332</v>
      </c>
      <c r="D8" s="6"/>
      <c r="E8" s="6">
        <v>32022123317</v>
      </c>
      <c r="F8" s="6"/>
      <c r="G8" s="6">
        <v>20607491724</v>
      </c>
      <c r="H8" s="6"/>
      <c r="I8" s="6">
        <f>E8-G8</f>
        <v>11414631593</v>
      </c>
      <c r="J8" s="6"/>
      <c r="K8" s="6">
        <v>9337332</v>
      </c>
      <c r="L8" s="6"/>
      <c r="M8" s="6">
        <v>32022123317</v>
      </c>
      <c r="N8" s="6"/>
      <c r="O8" s="6">
        <v>20607491724</v>
      </c>
      <c r="P8" s="6"/>
      <c r="Q8" s="6">
        <f>M8-O8</f>
        <v>11414631593</v>
      </c>
    </row>
    <row r="9" spans="1:17">
      <c r="A9" s="1" t="s">
        <v>45</v>
      </c>
      <c r="C9" s="6">
        <v>11423673</v>
      </c>
      <c r="D9" s="6"/>
      <c r="E9" s="6">
        <v>22507001652</v>
      </c>
      <c r="F9" s="6"/>
      <c r="G9" s="6">
        <v>16374922494</v>
      </c>
      <c r="H9" s="6"/>
      <c r="I9" s="6">
        <f t="shared" ref="I9:I72" si="0">E9-G9</f>
        <v>6132079158</v>
      </c>
      <c r="J9" s="6"/>
      <c r="K9" s="6">
        <v>11423673</v>
      </c>
      <c r="L9" s="6"/>
      <c r="M9" s="6">
        <v>22507001652</v>
      </c>
      <c r="N9" s="6"/>
      <c r="O9" s="6">
        <v>31404974554</v>
      </c>
      <c r="P9" s="6"/>
      <c r="Q9" s="6">
        <f t="shared" ref="Q9:Q72" si="1">M9-O9</f>
        <v>-8897972902</v>
      </c>
    </row>
    <row r="10" spans="1:17">
      <c r="A10" s="1" t="s">
        <v>44</v>
      </c>
      <c r="C10" s="6">
        <v>280086</v>
      </c>
      <c r="D10" s="6"/>
      <c r="E10" s="6">
        <v>2736863569</v>
      </c>
      <c r="F10" s="6"/>
      <c r="G10" s="6">
        <v>2720158400</v>
      </c>
      <c r="H10" s="6"/>
      <c r="I10" s="6">
        <f t="shared" si="0"/>
        <v>16705169</v>
      </c>
      <c r="J10" s="6"/>
      <c r="K10" s="6">
        <v>280086</v>
      </c>
      <c r="L10" s="6"/>
      <c r="M10" s="6">
        <v>2736863569</v>
      </c>
      <c r="N10" s="6"/>
      <c r="O10" s="6">
        <v>428531580</v>
      </c>
      <c r="P10" s="6"/>
      <c r="Q10" s="6">
        <f t="shared" si="1"/>
        <v>2308331989</v>
      </c>
    </row>
    <row r="11" spans="1:17">
      <c r="A11" s="1" t="s">
        <v>23</v>
      </c>
      <c r="C11" s="6">
        <v>14773018</v>
      </c>
      <c r="D11" s="6"/>
      <c r="E11" s="6">
        <v>198293155684</v>
      </c>
      <c r="F11" s="6"/>
      <c r="G11" s="6">
        <v>175465527651</v>
      </c>
      <c r="H11" s="6"/>
      <c r="I11" s="6">
        <f t="shared" si="0"/>
        <v>22827628033</v>
      </c>
      <c r="J11" s="6"/>
      <c r="K11" s="6">
        <v>14773018</v>
      </c>
      <c r="L11" s="6"/>
      <c r="M11" s="6">
        <v>198293155684</v>
      </c>
      <c r="N11" s="6"/>
      <c r="O11" s="6">
        <v>179544525501</v>
      </c>
      <c r="P11" s="6"/>
      <c r="Q11" s="6">
        <f t="shared" si="1"/>
        <v>18748630183</v>
      </c>
    </row>
    <row r="12" spans="1:17">
      <c r="A12" s="1" t="s">
        <v>20</v>
      </c>
      <c r="C12" s="6">
        <v>3572737</v>
      </c>
      <c r="D12" s="6"/>
      <c r="E12" s="6">
        <v>31572650220</v>
      </c>
      <c r="F12" s="6"/>
      <c r="G12" s="6">
        <v>27244182229</v>
      </c>
      <c r="H12" s="6"/>
      <c r="I12" s="6">
        <f t="shared" si="0"/>
        <v>4328467991</v>
      </c>
      <c r="J12" s="6"/>
      <c r="K12" s="6">
        <v>3572737</v>
      </c>
      <c r="L12" s="6"/>
      <c r="M12" s="6">
        <v>31572650220</v>
      </c>
      <c r="N12" s="6"/>
      <c r="O12" s="6">
        <v>23999125922</v>
      </c>
      <c r="P12" s="6"/>
      <c r="Q12" s="6">
        <f t="shared" si="1"/>
        <v>7573524298</v>
      </c>
    </row>
    <row r="13" spans="1:17">
      <c r="A13" s="1" t="s">
        <v>88</v>
      </c>
      <c r="C13" s="6">
        <v>8091180</v>
      </c>
      <c r="D13" s="6"/>
      <c r="E13" s="6">
        <v>248449427726</v>
      </c>
      <c r="F13" s="6"/>
      <c r="G13" s="6">
        <v>225918322902</v>
      </c>
      <c r="H13" s="6"/>
      <c r="I13" s="6">
        <f t="shared" si="0"/>
        <v>22531104824</v>
      </c>
      <c r="J13" s="6"/>
      <c r="K13" s="6">
        <v>8091180</v>
      </c>
      <c r="L13" s="6"/>
      <c r="M13" s="6">
        <v>248449427726</v>
      </c>
      <c r="N13" s="6"/>
      <c r="O13" s="6">
        <v>259873286863</v>
      </c>
      <c r="P13" s="6"/>
      <c r="Q13" s="6">
        <f t="shared" si="1"/>
        <v>-11423859137</v>
      </c>
    </row>
    <row r="14" spans="1:17">
      <c r="A14" s="1" t="s">
        <v>27</v>
      </c>
      <c r="C14" s="6">
        <v>3034419</v>
      </c>
      <c r="D14" s="6"/>
      <c r="E14" s="6">
        <v>536762010626</v>
      </c>
      <c r="F14" s="6"/>
      <c r="G14" s="6">
        <v>480801276633</v>
      </c>
      <c r="H14" s="6"/>
      <c r="I14" s="6">
        <f t="shared" si="0"/>
        <v>55960733993</v>
      </c>
      <c r="J14" s="6"/>
      <c r="K14" s="6">
        <v>3034419</v>
      </c>
      <c r="L14" s="6"/>
      <c r="M14" s="6">
        <v>536762010626</v>
      </c>
      <c r="N14" s="6"/>
      <c r="O14" s="6">
        <v>556258916066</v>
      </c>
      <c r="P14" s="6"/>
      <c r="Q14" s="6">
        <f t="shared" si="1"/>
        <v>-19496905440</v>
      </c>
    </row>
    <row r="15" spans="1:17">
      <c r="A15" s="1" t="s">
        <v>75</v>
      </c>
      <c r="C15" s="6">
        <v>223321</v>
      </c>
      <c r="D15" s="6"/>
      <c r="E15" s="6">
        <v>14229702587</v>
      </c>
      <c r="F15" s="6"/>
      <c r="G15" s="6">
        <v>11762325105</v>
      </c>
      <c r="H15" s="6"/>
      <c r="I15" s="6">
        <f t="shared" si="0"/>
        <v>2467377482</v>
      </c>
      <c r="J15" s="6"/>
      <c r="K15" s="6">
        <v>223321</v>
      </c>
      <c r="L15" s="6"/>
      <c r="M15" s="6">
        <v>14229702587</v>
      </c>
      <c r="N15" s="6"/>
      <c r="O15" s="6">
        <v>10688675827</v>
      </c>
      <c r="P15" s="6"/>
      <c r="Q15" s="6">
        <f t="shared" si="1"/>
        <v>3541026760</v>
      </c>
    </row>
    <row r="16" spans="1:17">
      <c r="A16" s="1" t="s">
        <v>71</v>
      </c>
      <c r="C16" s="6">
        <v>2595868</v>
      </c>
      <c r="D16" s="6"/>
      <c r="E16" s="6">
        <v>14347149574</v>
      </c>
      <c r="F16" s="6"/>
      <c r="G16" s="6">
        <v>11240766547</v>
      </c>
      <c r="H16" s="6"/>
      <c r="I16" s="6">
        <f t="shared" si="0"/>
        <v>3106383027</v>
      </c>
      <c r="J16" s="6"/>
      <c r="K16" s="6">
        <v>2595868</v>
      </c>
      <c r="L16" s="6"/>
      <c r="M16" s="6">
        <v>14347149574</v>
      </c>
      <c r="N16" s="6"/>
      <c r="O16" s="6">
        <v>11095721202</v>
      </c>
      <c r="P16" s="6"/>
      <c r="Q16" s="6">
        <f t="shared" si="1"/>
        <v>3251428372</v>
      </c>
    </row>
    <row r="17" spans="1:17">
      <c r="A17" s="1" t="s">
        <v>72</v>
      </c>
      <c r="C17" s="6">
        <v>4224137</v>
      </c>
      <c r="D17" s="6"/>
      <c r="E17" s="6">
        <v>39848542122</v>
      </c>
      <c r="F17" s="6"/>
      <c r="G17" s="6">
        <v>53934657611</v>
      </c>
      <c r="H17" s="6"/>
      <c r="I17" s="6">
        <f t="shared" si="0"/>
        <v>-14086115489</v>
      </c>
      <c r="J17" s="6"/>
      <c r="K17" s="6">
        <v>4224137</v>
      </c>
      <c r="L17" s="6"/>
      <c r="M17" s="6">
        <v>39848542122</v>
      </c>
      <c r="N17" s="6"/>
      <c r="O17" s="6">
        <v>48839621876</v>
      </c>
      <c r="P17" s="6"/>
      <c r="Q17" s="6">
        <f t="shared" si="1"/>
        <v>-8991079754</v>
      </c>
    </row>
    <row r="18" spans="1:17">
      <c r="A18" s="1" t="s">
        <v>67</v>
      </c>
      <c r="C18" s="6">
        <v>10065086</v>
      </c>
      <c r="D18" s="6"/>
      <c r="E18" s="6">
        <v>153980008582</v>
      </c>
      <c r="F18" s="6"/>
      <c r="G18" s="6">
        <v>130067583597</v>
      </c>
      <c r="H18" s="6"/>
      <c r="I18" s="6">
        <f t="shared" si="0"/>
        <v>23912424985</v>
      </c>
      <c r="J18" s="6"/>
      <c r="K18" s="6">
        <v>10065086</v>
      </c>
      <c r="L18" s="6"/>
      <c r="M18" s="6">
        <v>153980008582</v>
      </c>
      <c r="N18" s="6"/>
      <c r="O18" s="6">
        <v>151870755902</v>
      </c>
      <c r="P18" s="6"/>
      <c r="Q18" s="6">
        <f t="shared" si="1"/>
        <v>2109252680</v>
      </c>
    </row>
    <row r="19" spans="1:17">
      <c r="A19" s="1" t="s">
        <v>69</v>
      </c>
      <c r="C19" s="6">
        <v>18922500</v>
      </c>
      <c r="D19" s="6"/>
      <c r="E19" s="6">
        <v>75202024677</v>
      </c>
      <c r="F19" s="6"/>
      <c r="G19" s="6">
        <v>60210525511</v>
      </c>
      <c r="H19" s="6"/>
      <c r="I19" s="6">
        <f t="shared" si="0"/>
        <v>14991499166</v>
      </c>
      <c r="J19" s="6"/>
      <c r="K19" s="6">
        <v>18922500</v>
      </c>
      <c r="L19" s="6"/>
      <c r="M19" s="6">
        <v>75202024677</v>
      </c>
      <c r="N19" s="6"/>
      <c r="O19" s="6">
        <v>54244541300</v>
      </c>
      <c r="P19" s="6"/>
      <c r="Q19" s="6">
        <f t="shared" si="1"/>
        <v>20957483377</v>
      </c>
    </row>
    <row r="20" spans="1:17">
      <c r="A20" s="1" t="s">
        <v>89</v>
      </c>
      <c r="C20" s="6">
        <v>7519310</v>
      </c>
      <c r="D20" s="6"/>
      <c r="E20" s="6">
        <v>136111921621</v>
      </c>
      <c r="F20" s="6"/>
      <c r="G20" s="6">
        <v>129794200344</v>
      </c>
      <c r="H20" s="6"/>
      <c r="I20" s="6">
        <f t="shared" si="0"/>
        <v>6317721277</v>
      </c>
      <c r="J20" s="6"/>
      <c r="K20" s="6">
        <v>7519310</v>
      </c>
      <c r="L20" s="6"/>
      <c r="M20" s="6">
        <v>136111921621</v>
      </c>
      <c r="N20" s="6"/>
      <c r="O20" s="6">
        <v>136840732680</v>
      </c>
      <c r="P20" s="6"/>
      <c r="Q20" s="6">
        <f t="shared" si="1"/>
        <v>-728811059</v>
      </c>
    </row>
    <row r="21" spans="1:17">
      <c r="A21" s="1" t="s">
        <v>24</v>
      </c>
      <c r="C21" s="6">
        <v>2232960</v>
      </c>
      <c r="D21" s="6"/>
      <c r="E21" s="6">
        <v>221967388800</v>
      </c>
      <c r="F21" s="6"/>
      <c r="G21" s="6">
        <v>189791339361</v>
      </c>
      <c r="H21" s="6"/>
      <c r="I21" s="6">
        <f t="shared" si="0"/>
        <v>32176049439</v>
      </c>
      <c r="J21" s="6"/>
      <c r="K21" s="6">
        <v>2232960</v>
      </c>
      <c r="L21" s="6"/>
      <c r="M21" s="6">
        <v>221967388800</v>
      </c>
      <c r="N21" s="6"/>
      <c r="O21" s="6">
        <v>211241869830</v>
      </c>
      <c r="P21" s="6"/>
      <c r="Q21" s="6">
        <f t="shared" si="1"/>
        <v>10725518970</v>
      </c>
    </row>
    <row r="22" spans="1:17">
      <c r="A22" s="1" t="s">
        <v>80</v>
      </c>
      <c r="C22" s="6">
        <v>5690807</v>
      </c>
      <c r="D22" s="6"/>
      <c r="E22" s="6">
        <v>68392485583</v>
      </c>
      <c r="F22" s="6"/>
      <c r="G22" s="6">
        <v>48768836648</v>
      </c>
      <c r="H22" s="6"/>
      <c r="I22" s="6">
        <f t="shared" si="0"/>
        <v>19623648935</v>
      </c>
      <c r="J22" s="6"/>
      <c r="K22" s="6">
        <v>5690807</v>
      </c>
      <c r="L22" s="6"/>
      <c r="M22" s="6">
        <v>68392485583</v>
      </c>
      <c r="N22" s="6"/>
      <c r="O22" s="6">
        <v>52868582694</v>
      </c>
      <c r="P22" s="6"/>
      <c r="Q22" s="6">
        <f t="shared" si="1"/>
        <v>15523902889</v>
      </c>
    </row>
    <row r="23" spans="1:17">
      <c r="A23" s="1" t="s">
        <v>90</v>
      </c>
      <c r="C23" s="6">
        <v>14041939</v>
      </c>
      <c r="D23" s="6"/>
      <c r="E23" s="6">
        <v>346168058681</v>
      </c>
      <c r="F23" s="6"/>
      <c r="G23" s="6">
        <v>309135123840</v>
      </c>
      <c r="H23" s="6"/>
      <c r="I23" s="6">
        <f t="shared" si="0"/>
        <v>37032934841</v>
      </c>
      <c r="J23" s="6"/>
      <c r="K23" s="6">
        <v>14041939</v>
      </c>
      <c r="L23" s="6"/>
      <c r="M23" s="6">
        <v>346168058681</v>
      </c>
      <c r="N23" s="6"/>
      <c r="O23" s="6">
        <v>335166148212</v>
      </c>
      <c r="P23" s="6"/>
      <c r="Q23" s="6">
        <f t="shared" si="1"/>
        <v>11001910469</v>
      </c>
    </row>
    <row r="24" spans="1:17">
      <c r="A24" s="1" t="s">
        <v>78</v>
      </c>
      <c r="C24" s="6">
        <v>15580119</v>
      </c>
      <c r="D24" s="6"/>
      <c r="E24" s="6">
        <v>199787683066</v>
      </c>
      <c r="F24" s="6"/>
      <c r="G24" s="6">
        <v>179189418067</v>
      </c>
      <c r="H24" s="6"/>
      <c r="I24" s="6">
        <f t="shared" si="0"/>
        <v>20598264999</v>
      </c>
      <c r="J24" s="6"/>
      <c r="K24" s="6">
        <v>15580119</v>
      </c>
      <c r="L24" s="6"/>
      <c r="M24" s="6">
        <v>199787683066</v>
      </c>
      <c r="N24" s="6"/>
      <c r="O24" s="6">
        <v>145528506720</v>
      </c>
      <c r="P24" s="6"/>
      <c r="Q24" s="6">
        <f t="shared" si="1"/>
        <v>54259176346</v>
      </c>
    </row>
    <row r="25" spans="1:17">
      <c r="A25" s="1" t="s">
        <v>86</v>
      </c>
      <c r="C25" s="6">
        <v>22621453</v>
      </c>
      <c r="D25" s="6"/>
      <c r="E25" s="6">
        <v>54643058511</v>
      </c>
      <c r="F25" s="6"/>
      <c r="G25" s="6">
        <v>49583516057</v>
      </c>
      <c r="H25" s="6"/>
      <c r="I25" s="6">
        <f t="shared" si="0"/>
        <v>5059542454</v>
      </c>
      <c r="J25" s="6"/>
      <c r="K25" s="6">
        <v>22621453</v>
      </c>
      <c r="L25" s="6"/>
      <c r="M25" s="6">
        <v>54643058511</v>
      </c>
      <c r="N25" s="6"/>
      <c r="O25" s="6">
        <v>73578904959</v>
      </c>
      <c r="P25" s="6"/>
      <c r="Q25" s="6">
        <f t="shared" si="1"/>
        <v>-18935846448</v>
      </c>
    </row>
    <row r="26" spans="1:17">
      <c r="A26" s="1" t="s">
        <v>22</v>
      </c>
      <c r="C26" s="6">
        <v>25773520</v>
      </c>
      <c r="D26" s="6"/>
      <c r="E26" s="6">
        <v>150134181878</v>
      </c>
      <c r="F26" s="6"/>
      <c r="G26" s="6">
        <v>132200064588</v>
      </c>
      <c r="H26" s="6"/>
      <c r="I26" s="6">
        <f t="shared" si="0"/>
        <v>17934117290</v>
      </c>
      <c r="J26" s="6"/>
      <c r="K26" s="6">
        <v>25773520</v>
      </c>
      <c r="L26" s="6"/>
      <c r="M26" s="6">
        <v>150134181878</v>
      </c>
      <c r="N26" s="6"/>
      <c r="O26" s="6">
        <v>109320468365</v>
      </c>
      <c r="P26" s="6"/>
      <c r="Q26" s="6">
        <f t="shared" si="1"/>
        <v>40813713513</v>
      </c>
    </row>
    <row r="27" spans="1:17">
      <c r="A27" s="1" t="s">
        <v>101</v>
      </c>
      <c r="C27" s="6">
        <v>2855616</v>
      </c>
      <c r="D27" s="6"/>
      <c r="E27" s="6">
        <v>95182320228</v>
      </c>
      <c r="F27" s="6"/>
      <c r="G27" s="6">
        <v>94913473504</v>
      </c>
      <c r="H27" s="6"/>
      <c r="I27" s="6">
        <f t="shared" si="0"/>
        <v>268846724</v>
      </c>
      <c r="J27" s="6"/>
      <c r="K27" s="6">
        <v>2855616</v>
      </c>
      <c r="L27" s="6"/>
      <c r="M27" s="6">
        <v>95182320228</v>
      </c>
      <c r="N27" s="6"/>
      <c r="O27" s="6">
        <v>94913473504</v>
      </c>
      <c r="P27" s="6"/>
      <c r="Q27" s="6">
        <f t="shared" si="1"/>
        <v>268846724</v>
      </c>
    </row>
    <row r="28" spans="1:17">
      <c r="A28" s="1" t="s">
        <v>37</v>
      </c>
      <c r="C28" s="6">
        <v>5384273</v>
      </c>
      <c r="D28" s="6"/>
      <c r="E28" s="6">
        <v>39071327002</v>
      </c>
      <c r="F28" s="6"/>
      <c r="G28" s="6">
        <v>30240136652</v>
      </c>
      <c r="H28" s="6"/>
      <c r="I28" s="6">
        <f t="shared" si="0"/>
        <v>8831190350</v>
      </c>
      <c r="J28" s="6"/>
      <c r="K28" s="6">
        <v>5384273</v>
      </c>
      <c r="L28" s="6"/>
      <c r="M28" s="6">
        <v>39071327002</v>
      </c>
      <c r="N28" s="6"/>
      <c r="O28" s="6">
        <v>21947342312</v>
      </c>
      <c r="P28" s="6"/>
      <c r="Q28" s="6">
        <f t="shared" si="1"/>
        <v>17123984690</v>
      </c>
    </row>
    <row r="29" spans="1:17">
      <c r="A29" s="1" t="s">
        <v>38</v>
      </c>
      <c r="C29" s="6">
        <v>12043628</v>
      </c>
      <c r="D29" s="6"/>
      <c r="E29" s="6">
        <v>59584486793</v>
      </c>
      <c r="F29" s="6"/>
      <c r="G29" s="6">
        <v>48103369085</v>
      </c>
      <c r="H29" s="6"/>
      <c r="I29" s="6">
        <f t="shared" si="0"/>
        <v>11481117708</v>
      </c>
      <c r="J29" s="6"/>
      <c r="K29" s="6">
        <v>12043628</v>
      </c>
      <c r="L29" s="6"/>
      <c r="M29" s="6">
        <v>59584486793</v>
      </c>
      <c r="N29" s="6"/>
      <c r="O29" s="6">
        <v>51269954820</v>
      </c>
      <c r="P29" s="6"/>
      <c r="Q29" s="6">
        <f t="shared" si="1"/>
        <v>8314531973</v>
      </c>
    </row>
    <row r="30" spans="1:17">
      <c r="A30" s="1" t="s">
        <v>77</v>
      </c>
      <c r="C30" s="6">
        <v>6803171</v>
      </c>
      <c r="D30" s="6"/>
      <c r="E30" s="6">
        <v>30506504209</v>
      </c>
      <c r="F30" s="6"/>
      <c r="G30" s="6">
        <v>29649185080</v>
      </c>
      <c r="H30" s="6"/>
      <c r="I30" s="6">
        <f t="shared" si="0"/>
        <v>857319129</v>
      </c>
      <c r="J30" s="6"/>
      <c r="K30" s="6">
        <v>6803171</v>
      </c>
      <c r="L30" s="6"/>
      <c r="M30" s="6">
        <v>30506504209</v>
      </c>
      <c r="N30" s="6"/>
      <c r="O30" s="6">
        <v>38183253362</v>
      </c>
      <c r="P30" s="6"/>
      <c r="Q30" s="6">
        <f t="shared" si="1"/>
        <v>-7676749153</v>
      </c>
    </row>
    <row r="31" spans="1:17">
      <c r="A31" s="1" t="s">
        <v>31</v>
      </c>
      <c r="C31" s="6">
        <v>2800000</v>
      </c>
      <c r="D31" s="6"/>
      <c r="E31" s="6">
        <v>347861833200</v>
      </c>
      <c r="F31" s="6"/>
      <c r="G31" s="6">
        <v>274966158600</v>
      </c>
      <c r="H31" s="6"/>
      <c r="I31" s="6">
        <f t="shared" si="0"/>
        <v>72895674600</v>
      </c>
      <c r="J31" s="6"/>
      <c r="K31" s="6">
        <v>2800000</v>
      </c>
      <c r="L31" s="6"/>
      <c r="M31" s="6">
        <v>347861833200</v>
      </c>
      <c r="N31" s="6"/>
      <c r="O31" s="6">
        <v>304744765427</v>
      </c>
      <c r="P31" s="6"/>
      <c r="Q31" s="6">
        <f t="shared" si="1"/>
        <v>43117067773</v>
      </c>
    </row>
    <row r="32" spans="1:17">
      <c r="A32" s="1" t="s">
        <v>35</v>
      </c>
      <c r="C32" s="6">
        <v>519932</v>
      </c>
      <c r="D32" s="6"/>
      <c r="E32" s="6">
        <v>85226652918</v>
      </c>
      <c r="F32" s="6"/>
      <c r="G32" s="6">
        <v>68191659102</v>
      </c>
      <c r="H32" s="6"/>
      <c r="I32" s="6">
        <f t="shared" si="0"/>
        <v>17034993816</v>
      </c>
      <c r="J32" s="6"/>
      <c r="K32" s="6">
        <v>519932</v>
      </c>
      <c r="L32" s="6"/>
      <c r="M32" s="6">
        <v>85226652918</v>
      </c>
      <c r="N32" s="6"/>
      <c r="O32" s="6">
        <v>60697502236</v>
      </c>
      <c r="P32" s="6"/>
      <c r="Q32" s="6">
        <f t="shared" si="1"/>
        <v>24529150682</v>
      </c>
    </row>
    <row r="33" spans="1:17">
      <c r="A33" s="1" t="s">
        <v>52</v>
      </c>
      <c r="C33" s="6">
        <v>8868106</v>
      </c>
      <c r="D33" s="6"/>
      <c r="E33" s="6">
        <v>31726411428</v>
      </c>
      <c r="F33" s="6"/>
      <c r="G33" s="6">
        <v>31276829049</v>
      </c>
      <c r="H33" s="6"/>
      <c r="I33" s="6">
        <f t="shared" si="0"/>
        <v>449582379</v>
      </c>
      <c r="J33" s="6"/>
      <c r="K33" s="6">
        <v>8868106</v>
      </c>
      <c r="L33" s="6"/>
      <c r="M33" s="6">
        <v>31726411428</v>
      </c>
      <c r="N33" s="6"/>
      <c r="O33" s="6">
        <v>77901166378</v>
      </c>
      <c r="P33" s="6"/>
      <c r="Q33" s="6">
        <f t="shared" si="1"/>
        <v>-46174754950</v>
      </c>
    </row>
    <row r="34" spans="1:17">
      <c r="A34" s="1" t="s">
        <v>34</v>
      </c>
      <c r="C34" s="6">
        <v>1750968</v>
      </c>
      <c r="D34" s="6"/>
      <c r="E34" s="6">
        <v>60745185939</v>
      </c>
      <c r="F34" s="6"/>
      <c r="G34" s="6">
        <v>47342952938</v>
      </c>
      <c r="H34" s="6"/>
      <c r="I34" s="6">
        <f t="shared" si="0"/>
        <v>13402233001</v>
      </c>
      <c r="J34" s="6"/>
      <c r="K34" s="6">
        <v>1750968</v>
      </c>
      <c r="L34" s="6"/>
      <c r="M34" s="6">
        <v>60745185939</v>
      </c>
      <c r="N34" s="6"/>
      <c r="O34" s="6">
        <v>57890684365</v>
      </c>
      <c r="P34" s="6"/>
      <c r="Q34" s="6">
        <f t="shared" si="1"/>
        <v>2854501574</v>
      </c>
    </row>
    <row r="35" spans="1:17">
      <c r="A35" s="1" t="s">
        <v>76</v>
      </c>
      <c r="C35" s="6">
        <v>328467</v>
      </c>
      <c r="D35" s="6"/>
      <c r="E35" s="6">
        <v>11427941747</v>
      </c>
      <c r="F35" s="6"/>
      <c r="G35" s="6">
        <v>10432078252</v>
      </c>
      <c r="H35" s="6"/>
      <c r="I35" s="6">
        <f t="shared" si="0"/>
        <v>995863495</v>
      </c>
      <c r="J35" s="6"/>
      <c r="K35" s="6">
        <v>328467</v>
      </c>
      <c r="L35" s="6"/>
      <c r="M35" s="6">
        <v>11427941747</v>
      </c>
      <c r="N35" s="6"/>
      <c r="O35" s="6">
        <v>10351756147</v>
      </c>
      <c r="P35" s="6"/>
      <c r="Q35" s="6">
        <f t="shared" si="1"/>
        <v>1076185600</v>
      </c>
    </row>
    <row r="36" spans="1:17">
      <c r="A36" s="1" t="s">
        <v>61</v>
      </c>
      <c r="C36" s="6">
        <v>3053095</v>
      </c>
      <c r="D36" s="6"/>
      <c r="E36" s="6">
        <v>181943998630</v>
      </c>
      <c r="F36" s="6"/>
      <c r="G36" s="6">
        <v>157089370839</v>
      </c>
      <c r="H36" s="6"/>
      <c r="I36" s="6">
        <f t="shared" si="0"/>
        <v>24854627791</v>
      </c>
      <c r="J36" s="6"/>
      <c r="K36" s="6">
        <v>3053095</v>
      </c>
      <c r="L36" s="6"/>
      <c r="M36" s="6">
        <v>181943998630</v>
      </c>
      <c r="N36" s="6"/>
      <c r="O36" s="6">
        <v>150812431289</v>
      </c>
      <c r="P36" s="6"/>
      <c r="Q36" s="6">
        <f t="shared" si="1"/>
        <v>31131567341</v>
      </c>
    </row>
    <row r="37" spans="1:17">
      <c r="A37" s="1" t="s">
        <v>73</v>
      </c>
      <c r="C37" s="6">
        <v>81785</v>
      </c>
      <c r="D37" s="6"/>
      <c r="E37" s="6">
        <v>1202403029</v>
      </c>
      <c r="F37" s="6"/>
      <c r="G37" s="6">
        <v>1111348844</v>
      </c>
      <c r="H37" s="6"/>
      <c r="I37" s="6">
        <f t="shared" si="0"/>
        <v>91054185</v>
      </c>
      <c r="J37" s="6"/>
      <c r="K37" s="6">
        <v>81785</v>
      </c>
      <c r="L37" s="6"/>
      <c r="M37" s="6">
        <v>1202403029</v>
      </c>
      <c r="N37" s="6"/>
      <c r="O37" s="6">
        <v>1755394604</v>
      </c>
      <c r="P37" s="6"/>
      <c r="Q37" s="6">
        <f t="shared" si="1"/>
        <v>-552991575</v>
      </c>
    </row>
    <row r="38" spans="1:17">
      <c r="A38" s="1" t="s">
        <v>28</v>
      </c>
      <c r="C38" s="6">
        <v>20467133</v>
      </c>
      <c r="D38" s="6"/>
      <c r="E38" s="6">
        <v>257368722516</v>
      </c>
      <c r="F38" s="6"/>
      <c r="G38" s="6">
        <v>218525830014</v>
      </c>
      <c r="H38" s="6"/>
      <c r="I38" s="6">
        <f t="shared" si="0"/>
        <v>38842892502</v>
      </c>
      <c r="J38" s="6"/>
      <c r="K38" s="6">
        <v>20467133</v>
      </c>
      <c r="L38" s="6"/>
      <c r="M38" s="6">
        <v>257368722516</v>
      </c>
      <c r="N38" s="6"/>
      <c r="O38" s="6">
        <v>222709458732</v>
      </c>
      <c r="P38" s="6"/>
      <c r="Q38" s="6">
        <f t="shared" si="1"/>
        <v>34659263784</v>
      </c>
    </row>
    <row r="39" spans="1:17">
      <c r="A39" s="1" t="s">
        <v>36</v>
      </c>
      <c r="C39" s="6">
        <v>2661735</v>
      </c>
      <c r="D39" s="6"/>
      <c r="E39" s="6">
        <v>234426534160</v>
      </c>
      <c r="F39" s="6"/>
      <c r="G39" s="6">
        <v>204527890412</v>
      </c>
      <c r="H39" s="6"/>
      <c r="I39" s="6">
        <f t="shared" si="0"/>
        <v>29898643748</v>
      </c>
      <c r="J39" s="6"/>
      <c r="K39" s="6">
        <v>2661735</v>
      </c>
      <c r="L39" s="6"/>
      <c r="M39" s="6">
        <v>234426534160</v>
      </c>
      <c r="N39" s="6"/>
      <c r="O39" s="6">
        <v>194059100520</v>
      </c>
      <c r="P39" s="6"/>
      <c r="Q39" s="6">
        <f t="shared" si="1"/>
        <v>40367433640</v>
      </c>
    </row>
    <row r="40" spans="1:17">
      <c r="A40" s="1" t="s">
        <v>54</v>
      </c>
      <c r="C40" s="6">
        <v>14006000</v>
      </c>
      <c r="D40" s="6"/>
      <c r="E40" s="6">
        <v>61955856135</v>
      </c>
      <c r="F40" s="6"/>
      <c r="G40" s="6">
        <v>59169374715</v>
      </c>
      <c r="H40" s="6"/>
      <c r="I40" s="6">
        <f t="shared" si="0"/>
        <v>2786481420</v>
      </c>
      <c r="J40" s="6"/>
      <c r="K40" s="6">
        <v>14006000</v>
      </c>
      <c r="L40" s="6"/>
      <c r="M40" s="6">
        <v>61955856135</v>
      </c>
      <c r="N40" s="6"/>
      <c r="O40" s="6">
        <v>66966066723</v>
      </c>
      <c r="P40" s="6"/>
      <c r="Q40" s="6">
        <f t="shared" si="1"/>
        <v>-5010210588</v>
      </c>
    </row>
    <row r="41" spans="1:17">
      <c r="A41" s="1" t="s">
        <v>25</v>
      </c>
      <c r="C41" s="6">
        <v>1480000</v>
      </c>
      <c r="D41" s="6"/>
      <c r="E41" s="6">
        <v>121844287080</v>
      </c>
      <c r="F41" s="6"/>
      <c r="G41" s="6">
        <v>105778848600</v>
      </c>
      <c r="H41" s="6"/>
      <c r="I41" s="6">
        <f t="shared" si="0"/>
        <v>16065438480</v>
      </c>
      <c r="J41" s="6"/>
      <c r="K41" s="6">
        <v>1480000</v>
      </c>
      <c r="L41" s="6"/>
      <c r="M41" s="6">
        <v>121844287080</v>
      </c>
      <c r="N41" s="6"/>
      <c r="O41" s="6">
        <v>109051676407</v>
      </c>
      <c r="P41" s="6"/>
      <c r="Q41" s="6">
        <f t="shared" si="1"/>
        <v>12792610673</v>
      </c>
    </row>
    <row r="42" spans="1:17">
      <c r="A42" s="1" t="s">
        <v>30</v>
      </c>
      <c r="C42" s="6">
        <v>600000</v>
      </c>
      <c r="D42" s="6"/>
      <c r="E42" s="6">
        <v>57621102300</v>
      </c>
      <c r="F42" s="6"/>
      <c r="G42" s="6">
        <v>47952972000</v>
      </c>
      <c r="H42" s="6"/>
      <c r="I42" s="6">
        <f t="shared" si="0"/>
        <v>9668130300</v>
      </c>
      <c r="J42" s="6"/>
      <c r="K42" s="6">
        <v>600000</v>
      </c>
      <c r="L42" s="6"/>
      <c r="M42" s="6">
        <v>57621102300</v>
      </c>
      <c r="N42" s="6"/>
      <c r="O42" s="6">
        <v>64474083000</v>
      </c>
      <c r="P42" s="6"/>
      <c r="Q42" s="6">
        <f t="shared" si="1"/>
        <v>-6852980700</v>
      </c>
    </row>
    <row r="43" spans="1:17">
      <c r="A43" s="1" t="s">
        <v>18</v>
      </c>
      <c r="C43" s="6">
        <v>18694293</v>
      </c>
      <c r="D43" s="6"/>
      <c r="E43" s="6">
        <v>79888583351</v>
      </c>
      <c r="F43" s="6"/>
      <c r="G43" s="6">
        <v>75565455358</v>
      </c>
      <c r="H43" s="6"/>
      <c r="I43" s="6">
        <f t="shared" si="0"/>
        <v>4323127993</v>
      </c>
      <c r="J43" s="6"/>
      <c r="K43" s="6">
        <v>18694293</v>
      </c>
      <c r="L43" s="6"/>
      <c r="M43" s="6">
        <v>79888583351</v>
      </c>
      <c r="N43" s="6"/>
      <c r="O43" s="6">
        <v>70833119054</v>
      </c>
      <c r="P43" s="6"/>
      <c r="Q43" s="6">
        <f t="shared" si="1"/>
        <v>9055464297</v>
      </c>
    </row>
    <row r="44" spans="1:17">
      <c r="A44" s="1" t="s">
        <v>50</v>
      </c>
      <c r="C44" s="6">
        <v>10836100</v>
      </c>
      <c r="D44" s="6"/>
      <c r="E44" s="6">
        <v>30182093824</v>
      </c>
      <c r="F44" s="6"/>
      <c r="G44" s="6">
        <v>27994122310</v>
      </c>
      <c r="H44" s="6"/>
      <c r="I44" s="6">
        <f t="shared" si="0"/>
        <v>2187971514</v>
      </c>
      <c r="J44" s="6"/>
      <c r="K44" s="6">
        <v>10836100</v>
      </c>
      <c r="L44" s="6"/>
      <c r="M44" s="6">
        <v>30182093824</v>
      </c>
      <c r="N44" s="6"/>
      <c r="O44" s="6">
        <v>27652891772</v>
      </c>
      <c r="P44" s="6"/>
      <c r="Q44" s="6">
        <f t="shared" si="1"/>
        <v>2529202052</v>
      </c>
    </row>
    <row r="45" spans="1:17">
      <c r="A45" s="1" t="s">
        <v>41</v>
      </c>
      <c r="C45" s="6">
        <v>88400</v>
      </c>
      <c r="D45" s="6"/>
      <c r="E45" s="6">
        <v>117027643960</v>
      </c>
      <c r="F45" s="6"/>
      <c r="G45" s="6">
        <v>107015991428</v>
      </c>
      <c r="H45" s="6"/>
      <c r="I45" s="6">
        <f t="shared" si="0"/>
        <v>10011652532</v>
      </c>
      <c r="J45" s="6"/>
      <c r="K45" s="6">
        <v>88400</v>
      </c>
      <c r="L45" s="6"/>
      <c r="M45" s="6">
        <v>117027643960</v>
      </c>
      <c r="N45" s="6"/>
      <c r="O45" s="6">
        <v>106357241428</v>
      </c>
      <c r="P45" s="6"/>
      <c r="Q45" s="6">
        <f t="shared" si="1"/>
        <v>10670402532</v>
      </c>
    </row>
    <row r="46" spans="1:17">
      <c r="A46" s="1" t="s">
        <v>40</v>
      </c>
      <c r="C46" s="6">
        <v>102200</v>
      </c>
      <c r="D46" s="6"/>
      <c r="E46" s="6">
        <v>135245731250</v>
      </c>
      <c r="F46" s="6"/>
      <c r="G46" s="6">
        <v>122486597927</v>
      </c>
      <c r="H46" s="6"/>
      <c r="I46" s="6">
        <f t="shared" si="0"/>
        <v>12759133323</v>
      </c>
      <c r="J46" s="6"/>
      <c r="K46" s="6">
        <v>102200</v>
      </c>
      <c r="L46" s="6"/>
      <c r="M46" s="6">
        <v>135245731250</v>
      </c>
      <c r="N46" s="6"/>
      <c r="O46" s="6">
        <v>125603800000</v>
      </c>
      <c r="P46" s="6"/>
      <c r="Q46" s="6">
        <f t="shared" si="1"/>
        <v>9641931250</v>
      </c>
    </row>
    <row r="47" spans="1:17">
      <c r="A47" s="1" t="s">
        <v>29</v>
      </c>
      <c r="C47" s="6">
        <v>390437</v>
      </c>
      <c r="D47" s="6"/>
      <c r="E47" s="6">
        <v>71412957572</v>
      </c>
      <c r="F47" s="6"/>
      <c r="G47" s="6">
        <v>71063655062</v>
      </c>
      <c r="H47" s="6"/>
      <c r="I47" s="6">
        <f t="shared" si="0"/>
        <v>349302510</v>
      </c>
      <c r="J47" s="6"/>
      <c r="K47" s="6">
        <v>390437</v>
      </c>
      <c r="L47" s="6"/>
      <c r="M47" s="6">
        <v>71412957572</v>
      </c>
      <c r="N47" s="6"/>
      <c r="O47" s="6">
        <v>69052767338</v>
      </c>
      <c r="P47" s="6"/>
      <c r="Q47" s="6">
        <f t="shared" si="1"/>
        <v>2360190234</v>
      </c>
    </row>
    <row r="48" spans="1:17">
      <c r="A48" s="1" t="s">
        <v>97</v>
      </c>
      <c r="C48" s="6">
        <v>13359291</v>
      </c>
      <c r="D48" s="6"/>
      <c r="E48" s="6">
        <v>170911067422</v>
      </c>
      <c r="F48" s="6"/>
      <c r="G48" s="6">
        <v>142093894438</v>
      </c>
      <c r="H48" s="6"/>
      <c r="I48" s="6">
        <f t="shared" si="0"/>
        <v>28817172984</v>
      </c>
      <c r="J48" s="6"/>
      <c r="K48" s="6">
        <v>13359291</v>
      </c>
      <c r="L48" s="6"/>
      <c r="M48" s="6">
        <v>170911067422</v>
      </c>
      <c r="N48" s="6"/>
      <c r="O48" s="6">
        <v>151484519513</v>
      </c>
      <c r="P48" s="6"/>
      <c r="Q48" s="6">
        <f t="shared" si="1"/>
        <v>19426547909</v>
      </c>
    </row>
    <row r="49" spans="1:17">
      <c r="A49" s="1" t="s">
        <v>83</v>
      </c>
      <c r="C49" s="6">
        <v>11930534</v>
      </c>
      <c r="D49" s="6"/>
      <c r="E49" s="6">
        <v>258063749741</v>
      </c>
      <c r="F49" s="6"/>
      <c r="G49" s="6">
        <v>225064509313</v>
      </c>
      <c r="H49" s="6"/>
      <c r="I49" s="6">
        <f t="shared" si="0"/>
        <v>32999240428</v>
      </c>
      <c r="J49" s="6"/>
      <c r="K49" s="6">
        <v>11930534</v>
      </c>
      <c r="L49" s="6"/>
      <c r="M49" s="6">
        <v>258063749741</v>
      </c>
      <c r="N49" s="6"/>
      <c r="O49" s="6">
        <v>298603185775</v>
      </c>
      <c r="P49" s="6"/>
      <c r="Q49" s="6">
        <f t="shared" si="1"/>
        <v>-40539436034</v>
      </c>
    </row>
    <row r="50" spans="1:17">
      <c r="A50" s="1" t="s">
        <v>58</v>
      </c>
      <c r="C50" s="6">
        <v>15380351</v>
      </c>
      <c r="D50" s="6"/>
      <c r="E50" s="6">
        <v>133930220105</v>
      </c>
      <c r="F50" s="6"/>
      <c r="G50" s="6">
        <v>110348187422</v>
      </c>
      <c r="H50" s="6"/>
      <c r="I50" s="6">
        <f t="shared" si="0"/>
        <v>23582032683</v>
      </c>
      <c r="J50" s="6"/>
      <c r="K50" s="6">
        <v>15380351</v>
      </c>
      <c r="L50" s="6"/>
      <c r="M50" s="6">
        <v>133930220105</v>
      </c>
      <c r="N50" s="6"/>
      <c r="O50" s="6">
        <v>125996183071</v>
      </c>
      <c r="P50" s="6"/>
      <c r="Q50" s="6">
        <f t="shared" si="1"/>
        <v>7934037034</v>
      </c>
    </row>
    <row r="51" spans="1:17">
      <c r="A51" s="1" t="s">
        <v>91</v>
      </c>
      <c r="C51" s="6">
        <v>15817826</v>
      </c>
      <c r="D51" s="6"/>
      <c r="E51" s="6">
        <v>130349555363</v>
      </c>
      <c r="F51" s="6"/>
      <c r="G51" s="6">
        <v>109163821554</v>
      </c>
      <c r="H51" s="6"/>
      <c r="I51" s="6">
        <f t="shared" si="0"/>
        <v>21185733809</v>
      </c>
      <c r="J51" s="6"/>
      <c r="K51" s="6">
        <v>15817826</v>
      </c>
      <c r="L51" s="6"/>
      <c r="M51" s="6">
        <v>130349555363</v>
      </c>
      <c r="N51" s="6"/>
      <c r="O51" s="6">
        <v>120220659654</v>
      </c>
      <c r="P51" s="6"/>
      <c r="Q51" s="6">
        <f t="shared" si="1"/>
        <v>10128895709</v>
      </c>
    </row>
    <row r="52" spans="1:17">
      <c r="A52" s="1" t="s">
        <v>57</v>
      </c>
      <c r="C52" s="6">
        <v>43600000</v>
      </c>
      <c r="D52" s="6"/>
      <c r="E52" s="6">
        <v>202400508600</v>
      </c>
      <c r="F52" s="6"/>
      <c r="G52" s="6">
        <v>170542396414</v>
      </c>
      <c r="H52" s="6"/>
      <c r="I52" s="6">
        <f t="shared" si="0"/>
        <v>31858112186</v>
      </c>
      <c r="J52" s="6"/>
      <c r="K52" s="6">
        <v>43600000</v>
      </c>
      <c r="L52" s="6"/>
      <c r="M52" s="6">
        <v>202400508600</v>
      </c>
      <c r="N52" s="6"/>
      <c r="O52" s="6">
        <v>220542876426</v>
      </c>
      <c r="P52" s="6"/>
      <c r="Q52" s="6">
        <f t="shared" si="1"/>
        <v>-18142367826</v>
      </c>
    </row>
    <row r="53" spans="1:17">
      <c r="A53" s="1" t="s">
        <v>56</v>
      </c>
      <c r="C53" s="6">
        <v>35425263</v>
      </c>
      <c r="D53" s="6"/>
      <c r="E53" s="6">
        <v>302492406265</v>
      </c>
      <c r="F53" s="6"/>
      <c r="G53" s="6">
        <v>251968345513</v>
      </c>
      <c r="H53" s="6"/>
      <c r="I53" s="6">
        <f t="shared" si="0"/>
        <v>50524060752</v>
      </c>
      <c r="J53" s="6"/>
      <c r="K53" s="6">
        <v>35425263</v>
      </c>
      <c r="L53" s="6"/>
      <c r="M53" s="6">
        <v>302492406265</v>
      </c>
      <c r="N53" s="6"/>
      <c r="O53" s="6">
        <v>288423538432</v>
      </c>
      <c r="P53" s="6"/>
      <c r="Q53" s="6">
        <f t="shared" si="1"/>
        <v>14068867833</v>
      </c>
    </row>
    <row r="54" spans="1:17">
      <c r="A54" s="1" t="s">
        <v>102</v>
      </c>
      <c r="C54" s="6">
        <v>14400000</v>
      </c>
      <c r="D54" s="6"/>
      <c r="E54" s="6">
        <v>61122146400</v>
      </c>
      <c r="F54" s="6"/>
      <c r="G54" s="6">
        <v>57060464551</v>
      </c>
      <c r="H54" s="6"/>
      <c r="I54" s="6">
        <f t="shared" si="0"/>
        <v>4061681849</v>
      </c>
      <c r="J54" s="6"/>
      <c r="K54" s="6">
        <v>14400000</v>
      </c>
      <c r="L54" s="6"/>
      <c r="M54" s="6">
        <v>61122146400</v>
      </c>
      <c r="N54" s="6"/>
      <c r="O54" s="6">
        <v>57060464551</v>
      </c>
      <c r="P54" s="6"/>
      <c r="Q54" s="6">
        <f t="shared" si="1"/>
        <v>4061681849</v>
      </c>
    </row>
    <row r="55" spans="1:17">
      <c r="A55" s="1" t="s">
        <v>55</v>
      </c>
      <c r="C55" s="6">
        <v>43569672</v>
      </c>
      <c r="D55" s="6"/>
      <c r="E55" s="6">
        <v>266792263901</v>
      </c>
      <c r="F55" s="6"/>
      <c r="G55" s="6">
        <v>216707582497</v>
      </c>
      <c r="H55" s="6"/>
      <c r="I55" s="6">
        <f t="shared" si="0"/>
        <v>50084681404</v>
      </c>
      <c r="J55" s="6"/>
      <c r="K55" s="6">
        <v>43569672</v>
      </c>
      <c r="L55" s="6"/>
      <c r="M55" s="6">
        <v>266792263901</v>
      </c>
      <c r="N55" s="6"/>
      <c r="O55" s="6">
        <v>272416684489</v>
      </c>
      <c r="P55" s="6"/>
      <c r="Q55" s="6">
        <f t="shared" si="1"/>
        <v>-5624420588</v>
      </c>
    </row>
    <row r="56" spans="1:17">
      <c r="A56" s="1" t="s">
        <v>59</v>
      </c>
      <c r="C56" s="6">
        <v>13188080</v>
      </c>
      <c r="D56" s="6"/>
      <c r="E56" s="6">
        <v>190482646725</v>
      </c>
      <c r="F56" s="6"/>
      <c r="G56" s="6">
        <v>154693408903</v>
      </c>
      <c r="H56" s="6"/>
      <c r="I56" s="6">
        <f t="shared" si="0"/>
        <v>35789237822</v>
      </c>
      <c r="J56" s="6"/>
      <c r="K56" s="6">
        <v>13188080</v>
      </c>
      <c r="L56" s="6"/>
      <c r="M56" s="6">
        <v>190482646725</v>
      </c>
      <c r="N56" s="6"/>
      <c r="O56" s="6">
        <v>110351379557</v>
      </c>
      <c r="P56" s="6"/>
      <c r="Q56" s="6">
        <f t="shared" si="1"/>
        <v>80131267168</v>
      </c>
    </row>
    <row r="57" spans="1:17">
      <c r="A57" s="1" t="s">
        <v>60</v>
      </c>
      <c r="C57" s="6">
        <v>31904612</v>
      </c>
      <c r="D57" s="6"/>
      <c r="E57" s="6">
        <v>453521347687</v>
      </c>
      <c r="F57" s="6"/>
      <c r="G57" s="6">
        <v>411350814174</v>
      </c>
      <c r="H57" s="6"/>
      <c r="I57" s="6">
        <f t="shared" si="0"/>
        <v>42170533513</v>
      </c>
      <c r="J57" s="6"/>
      <c r="K57" s="6">
        <v>31904612</v>
      </c>
      <c r="L57" s="6"/>
      <c r="M57" s="6">
        <v>453521347687</v>
      </c>
      <c r="N57" s="6"/>
      <c r="O57" s="6">
        <v>480238612027</v>
      </c>
      <c r="P57" s="6"/>
      <c r="Q57" s="6">
        <f t="shared" si="1"/>
        <v>-26717264340</v>
      </c>
    </row>
    <row r="58" spans="1:17">
      <c r="A58" s="1" t="s">
        <v>81</v>
      </c>
      <c r="C58" s="6">
        <v>18303161</v>
      </c>
      <c r="D58" s="6"/>
      <c r="E58" s="6">
        <v>134637503221</v>
      </c>
      <c r="F58" s="6"/>
      <c r="G58" s="6">
        <v>118954885204</v>
      </c>
      <c r="H58" s="6"/>
      <c r="I58" s="6">
        <f t="shared" si="0"/>
        <v>15682618017</v>
      </c>
      <c r="J58" s="6"/>
      <c r="K58" s="6">
        <v>18303161</v>
      </c>
      <c r="L58" s="6"/>
      <c r="M58" s="6">
        <v>134637503221</v>
      </c>
      <c r="N58" s="6"/>
      <c r="O58" s="6">
        <v>128791277092</v>
      </c>
      <c r="P58" s="6"/>
      <c r="Q58" s="6">
        <f t="shared" si="1"/>
        <v>5846226129</v>
      </c>
    </row>
    <row r="59" spans="1:17">
      <c r="A59" s="1" t="s">
        <v>94</v>
      </c>
      <c r="C59" s="6">
        <v>17387146</v>
      </c>
      <c r="D59" s="6"/>
      <c r="E59" s="6">
        <v>131183225933</v>
      </c>
      <c r="F59" s="6"/>
      <c r="G59" s="6">
        <v>127899324361</v>
      </c>
      <c r="H59" s="6"/>
      <c r="I59" s="6">
        <f t="shared" si="0"/>
        <v>3283901572</v>
      </c>
      <c r="J59" s="6"/>
      <c r="K59" s="6">
        <v>17387146</v>
      </c>
      <c r="L59" s="6"/>
      <c r="M59" s="6">
        <v>131183225933</v>
      </c>
      <c r="N59" s="6"/>
      <c r="O59" s="6">
        <v>119899154007</v>
      </c>
      <c r="P59" s="6"/>
      <c r="Q59" s="6">
        <f t="shared" si="1"/>
        <v>11284071926</v>
      </c>
    </row>
    <row r="60" spans="1:17">
      <c r="A60" s="1" t="s">
        <v>39</v>
      </c>
      <c r="C60" s="6">
        <v>4400785</v>
      </c>
      <c r="D60" s="6"/>
      <c r="E60" s="6">
        <v>71962175416</v>
      </c>
      <c r="F60" s="6"/>
      <c r="G60" s="6">
        <v>63519196780</v>
      </c>
      <c r="H60" s="6"/>
      <c r="I60" s="6">
        <f t="shared" si="0"/>
        <v>8442978636</v>
      </c>
      <c r="J60" s="6"/>
      <c r="K60" s="6">
        <v>4400785</v>
      </c>
      <c r="L60" s="6"/>
      <c r="M60" s="6">
        <v>71962175416</v>
      </c>
      <c r="N60" s="6"/>
      <c r="O60" s="6">
        <v>106346534004</v>
      </c>
      <c r="P60" s="6"/>
      <c r="Q60" s="6">
        <f t="shared" si="1"/>
        <v>-34384358588</v>
      </c>
    </row>
    <row r="61" spans="1:17">
      <c r="A61" s="1" t="s">
        <v>53</v>
      </c>
      <c r="C61" s="6">
        <v>1590000</v>
      </c>
      <c r="D61" s="6"/>
      <c r="E61" s="6">
        <v>38091001950</v>
      </c>
      <c r="F61" s="6"/>
      <c r="G61" s="6">
        <v>28133603100</v>
      </c>
      <c r="H61" s="6"/>
      <c r="I61" s="6">
        <f t="shared" si="0"/>
        <v>9957398850</v>
      </c>
      <c r="J61" s="6"/>
      <c r="K61" s="6">
        <v>1590000</v>
      </c>
      <c r="L61" s="6"/>
      <c r="M61" s="6">
        <v>38091001950</v>
      </c>
      <c r="N61" s="6"/>
      <c r="O61" s="6">
        <v>28706639333</v>
      </c>
      <c r="P61" s="6"/>
      <c r="Q61" s="6">
        <f t="shared" si="1"/>
        <v>9384362617</v>
      </c>
    </row>
    <row r="62" spans="1:17">
      <c r="A62" s="1" t="s">
        <v>98</v>
      </c>
      <c r="C62" s="6">
        <v>26583793</v>
      </c>
      <c r="D62" s="6"/>
      <c r="E62" s="6">
        <v>54410350409</v>
      </c>
      <c r="F62" s="6"/>
      <c r="G62" s="6">
        <v>50091902100</v>
      </c>
      <c r="H62" s="6"/>
      <c r="I62" s="6">
        <f t="shared" si="0"/>
        <v>4318448309</v>
      </c>
      <c r="J62" s="6"/>
      <c r="K62" s="6">
        <v>26583793</v>
      </c>
      <c r="L62" s="6"/>
      <c r="M62" s="6">
        <v>54410350409</v>
      </c>
      <c r="N62" s="6"/>
      <c r="O62" s="6">
        <v>49705927840</v>
      </c>
      <c r="P62" s="6"/>
      <c r="Q62" s="6">
        <f t="shared" si="1"/>
        <v>4704422569</v>
      </c>
    </row>
    <row r="63" spans="1:17">
      <c r="A63" s="1" t="s">
        <v>87</v>
      </c>
      <c r="C63" s="6">
        <v>19897814</v>
      </c>
      <c r="D63" s="6"/>
      <c r="E63" s="6">
        <v>301042802941</v>
      </c>
      <c r="F63" s="6"/>
      <c r="G63" s="6">
        <v>276714113873</v>
      </c>
      <c r="H63" s="6"/>
      <c r="I63" s="6">
        <f t="shared" si="0"/>
        <v>24328689068</v>
      </c>
      <c r="J63" s="6"/>
      <c r="K63" s="6">
        <v>19897814</v>
      </c>
      <c r="L63" s="6"/>
      <c r="M63" s="6">
        <v>301042802941</v>
      </c>
      <c r="N63" s="6"/>
      <c r="O63" s="6">
        <v>252451340233</v>
      </c>
      <c r="P63" s="6"/>
      <c r="Q63" s="6">
        <f t="shared" si="1"/>
        <v>48591462708</v>
      </c>
    </row>
    <row r="64" spans="1:17">
      <c r="A64" s="1" t="s">
        <v>42</v>
      </c>
      <c r="C64" s="6">
        <v>9859186</v>
      </c>
      <c r="D64" s="6"/>
      <c r="E64" s="6">
        <v>113784081820</v>
      </c>
      <c r="F64" s="6"/>
      <c r="G64" s="6">
        <v>117116259927</v>
      </c>
      <c r="H64" s="6"/>
      <c r="I64" s="6">
        <f t="shared" si="0"/>
        <v>-3332178107</v>
      </c>
      <c r="J64" s="6"/>
      <c r="K64" s="6">
        <v>9859186</v>
      </c>
      <c r="L64" s="6"/>
      <c r="M64" s="6">
        <v>113784081820</v>
      </c>
      <c r="N64" s="6"/>
      <c r="O64" s="6">
        <v>104186147153</v>
      </c>
      <c r="P64" s="6"/>
      <c r="Q64" s="6">
        <f t="shared" si="1"/>
        <v>9597934667</v>
      </c>
    </row>
    <row r="65" spans="1:17">
      <c r="A65" s="1" t="s">
        <v>33</v>
      </c>
      <c r="C65" s="6">
        <v>1822195</v>
      </c>
      <c r="D65" s="6"/>
      <c r="E65" s="6">
        <v>137843958714</v>
      </c>
      <c r="F65" s="6"/>
      <c r="G65" s="6">
        <v>115497256137</v>
      </c>
      <c r="H65" s="6"/>
      <c r="I65" s="6">
        <f t="shared" si="0"/>
        <v>22346702577</v>
      </c>
      <c r="J65" s="6"/>
      <c r="K65" s="6">
        <v>1822195</v>
      </c>
      <c r="L65" s="6"/>
      <c r="M65" s="6">
        <v>137843958714</v>
      </c>
      <c r="N65" s="6"/>
      <c r="O65" s="6">
        <v>153260757868</v>
      </c>
      <c r="P65" s="6"/>
      <c r="Q65" s="6">
        <f t="shared" si="1"/>
        <v>-15416799154</v>
      </c>
    </row>
    <row r="66" spans="1:17">
      <c r="A66" s="1" t="s">
        <v>99</v>
      </c>
      <c r="C66" s="6">
        <v>886900</v>
      </c>
      <c r="D66" s="6"/>
      <c r="E66" s="6">
        <v>26422239661</v>
      </c>
      <c r="F66" s="6"/>
      <c r="G66" s="6">
        <v>23142602306</v>
      </c>
      <c r="H66" s="6"/>
      <c r="I66" s="6">
        <f t="shared" si="0"/>
        <v>3279637355</v>
      </c>
      <c r="J66" s="6"/>
      <c r="K66" s="6">
        <v>886900</v>
      </c>
      <c r="L66" s="6"/>
      <c r="M66" s="6">
        <v>26422239661</v>
      </c>
      <c r="N66" s="6"/>
      <c r="O66" s="6">
        <v>26792521298</v>
      </c>
      <c r="P66" s="6"/>
      <c r="Q66" s="6">
        <f t="shared" si="1"/>
        <v>-370281637</v>
      </c>
    </row>
    <row r="67" spans="1:17">
      <c r="A67" s="1" t="s">
        <v>66</v>
      </c>
      <c r="C67" s="6">
        <v>3679080</v>
      </c>
      <c r="D67" s="6"/>
      <c r="E67" s="6">
        <v>104961337903</v>
      </c>
      <c r="F67" s="6"/>
      <c r="G67" s="6">
        <v>79897491589</v>
      </c>
      <c r="H67" s="6"/>
      <c r="I67" s="6">
        <f t="shared" si="0"/>
        <v>25063846314</v>
      </c>
      <c r="J67" s="6"/>
      <c r="K67" s="6">
        <v>3679080</v>
      </c>
      <c r="L67" s="6"/>
      <c r="M67" s="6">
        <v>104961337903</v>
      </c>
      <c r="N67" s="6"/>
      <c r="O67" s="6">
        <v>81005794056</v>
      </c>
      <c r="P67" s="6"/>
      <c r="Q67" s="6">
        <f t="shared" si="1"/>
        <v>23955543847</v>
      </c>
    </row>
    <row r="68" spans="1:17">
      <c r="A68" s="1" t="s">
        <v>64</v>
      </c>
      <c r="C68" s="6">
        <v>6711291</v>
      </c>
      <c r="D68" s="6"/>
      <c r="E68" s="6">
        <v>130625205667</v>
      </c>
      <c r="F68" s="6"/>
      <c r="G68" s="6">
        <v>127489667022</v>
      </c>
      <c r="H68" s="6"/>
      <c r="I68" s="6">
        <f t="shared" si="0"/>
        <v>3135538645</v>
      </c>
      <c r="J68" s="6"/>
      <c r="K68" s="6">
        <v>6711291</v>
      </c>
      <c r="L68" s="6"/>
      <c r="M68" s="6">
        <v>130625205667</v>
      </c>
      <c r="N68" s="6"/>
      <c r="O68" s="6">
        <v>112307170150</v>
      </c>
      <c r="P68" s="6"/>
      <c r="Q68" s="6">
        <f t="shared" si="1"/>
        <v>18318035517</v>
      </c>
    </row>
    <row r="69" spans="1:17">
      <c r="A69" s="1" t="s">
        <v>79</v>
      </c>
      <c r="C69" s="6">
        <v>6790499</v>
      </c>
      <c r="D69" s="6"/>
      <c r="E69" s="6">
        <v>92881314505</v>
      </c>
      <c r="F69" s="6"/>
      <c r="G69" s="6">
        <v>86146565799</v>
      </c>
      <c r="H69" s="6"/>
      <c r="I69" s="6">
        <f t="shared" si="0"/>
        <v>6734748706</v>
      </c>
      <c r="J69" s="6"/>
      <c r="K69" s="6">
        <v>6790499</v>
      </c>
      <c r="L69" s="6"/>
      <c r="M69" s="6">
        <v>92881314505</v>
      </c>
      <c r="N69" s="6"/>
      <c r="O69" s="6">
        <v>86975401509</v>
      </c>
      <c r="P69" s="6"/>
      <c r="Q69" s="6">
        <f t="shared" si="1"/>
        <v>5905912996</v>
      </c>
    </row>
    <row r="70" spans="1:17">
      <c r="A70" s="1" t="s">
        <v>65</v>
      </c>
      <c r="C70" s="6">
        <v>638285</v>
      </c>
      <c r="D70" s="6"/>
      <c r="E70" s="6">
        <v>7106256687</v>
      </c>
      <c r="F70" s="6"/>
      <c r="G70" s="6">
        <v>5655184451</v>
      </c>
      <c r="H70" s="6"/>
      <c r="I70" s="6">
        <f t="shared" si="0"/>
        <v>1451072236</v>
      </c>
      <c r="J70" s="6"/>
      <c r="K70" s="6">
        <v>638285</v>
      </c>
      <c r="L70" s="6"/>
      <c r="M70" s="6">
        <v>7106256687</v>
      </c>
      <c r="N70" s="6"/>
      <c r="O70" s="6">
        <v>6518175136</v>
      </c>
      <c r="P70" s="6"/>
      <c r="Q70" s="6">
        <f t="shared" si="1"/>
        <v>588081551</v>
      </c>
    </row>
    <row r="71" spans="1:17">
      <c r="A71" s="1" t="s">
        <v>63</v>
      </c>
      <c r="C71" s="6">
        <v>6693226</v>
      </c>
      <c r="D71" s="6"/>
      <c r="E71" s="6">
        <v>285497450010</v>
      </c>
      <c r="F71" s="6"/>
      <c r="G71" s="6">
        <v>241861103385</v>
      </c>
      <c r="H71" s="6"/>
      <c r="I71" s="6">
        <f t="shared" si="0"/>
        <v>43636346625</v>
      </c>
      <c r="J71" s="6"/>
      <c r="K71" s="6">
        <v>6693226</v>
      </c>
      <c r="L71" s="6"/>
      <c r="M71" s="6">
        <v>285497450010</v>
      </c>
      <c r="N71" s="6"/>
      <c r="O71" s="6">
        <v>261201048057</v>
      </c>
      <c r="P71" s="6"/>
      <c r="Q71" s="6">
        <f t="shared" si="1"/>
        <v>24296401953</v>
      </c>
    </row>
    <row r="72" spans="1:17">
      <c r="A72" s="1" t="s">
        <v>49</v>
      </c>
      <c r="C72" s="6">
        <v>4294801</v>
      </c>
      <c r="D72" s="6"/>
      <c r="E72" s="6">
        <v>55927134836</v>
      </c>
      <c r="F72" s="6"/>
      <c r="G72" s="6">
        <v>48584030109</v>
      </c>
      <c r="H72" s="6"/>
      <c r="I72" s="6">
        <f t="shared" si="0"/>
        <v>7343104727</v>
      </c>
      <c r="J72" s="6"/>
      <c r="K72" s="6">
        <v>4294801</v>
      </c>
      <c r="L72" s="6"/>
      <c r="M72" s="6">
        <v>55927134836</v>
      </c>
      <c r="N72" s="6"/>
      <c r="O72" s="6">
        <v>36629278030</v>
      </c>
      <c r="P72" s="6"/>
      <c r="Q72" s="6">
        <f t="shared" si="1"/>
        <v>19297856806</v>
      </c>
    </row>
    <row r="73" spans="1:17">
      <c r="A73" s="1" t="s">
        <v>51</v>
      </c>
      <c r="C73" s="6">
        <v>537833</v>
      </c>
      <c r="D73" s="6"/>
      <c r="E73" s="6">
        <v>396162974194</v>
      </c>
      <c r="F73" s="6"/>
      <c r="G73" s="6">
        <v>238178954121</v>
      </c>
      <c r="H73" s="6"/>
      <c r="I73" s="6">
        <f t="shared" ref="I73:I111" si="2">E73-G73</f>
        <v>157984020073</v>
      </c>
      <c r="J73" s="6"/>
      <c r="K73" s="6">
        <v>537833</v>
      </c>
      <c r="L73" s="6"/>
      <c r="M73" s="6">
        <v>396162974194</v>
      </c>
      <c r="N73" s="6"/>
      <c r="O73" s="6">
        <v>243945414610</v>
      </c>
      <c r="P73" s="6"/>
      <c r="Q73" s="6">
        <f t="shared" ref="Q73:Q111" si="3">M73-O73</f>
        <v>152217559584</v>
      </c>
    </row>
    <row r="74" spans="1:17">
      <c r="A74" s="1" t="s">
        <v>62</v>
      </c>
      <c r="C74" s="6">
        <v>5630</v>
      </c>
      <c r="D74" s="6"/>
      <c r="E74" s="6">
        <v>69508548</v>
      </c>
      <c r="F74" s="6"/>
      <c r="G74" s="6">
        <v>49104731</v>
      </c>
      <c r="H74" s="6"/>
      <c r="I74" s="6">
        <f t="shared" si="2"/>
        <v>20403817</v>
      </c>
      <c r="J74" s="6"/>
      <c r="K74" s="6">
        <v>5630</v>
      </c>
      <c r="L74" s="6"/>
      <c r="M74" s="6">
        <v>69508548</v>
      </c>
      <c r="N74" s="6"/>
      <c r="O74" s="6">
        <v>55868643</v>
      </c>
      <c r="P74" s="6"/>
      <c r="Q74" s="6">
        <f t="shared" si="3"/>
        <v>13639905</v>
      </c>
    </row>
    <row r="75" spans="1:17">
      <c r="A75" s="1" t="s">
        <v>21</v>
      </c>
      <c r="C75" s="6">
        <v>1766212</v>
      </c>
      <c r="D75" s="6"/>
      <c r="E75" s="6">
        <v>82447814692</v>
      </c>
      <c r="F75" s="6"/>
      <c r="G75" s="6">
        <v>68407202354</v>
      </c>
      <c r="H75" s="6"/>
      <c r="I75" s="6">
        <f t="shared" si="2"/>
        <v>14040612338</v>
      </c>
      <c r="J75" s="6"/>
      <c r="K75" s="6">
        <v>1766212</v>
      </c>
      <c r="L75" s="6"/>
      <c r="M75" s="6">
        <v>82447814692</v>
      </c>
      <c r="N75" s="6"/>
      <c r="O75" s="6">
        <v>67802704877</v>
      </c>
      <c r="P75" s="6"/>
      <c r="Q75" s="6">
        <f t="shared" si="3"/>
        <v>14645109815</v>
      </c>
    </row>
    <row r="76" spans="1:17">
      <c r="A76" s="1" t="s">
        <v>19</v>
      </c>
      <c r="C76" s="6">
        <v>45928537</v>
      </c>
      <c r="D76" s="6"/>
      <c r="E76" s="6">
        <v>276214336339</v>
      </c>
      <c r="F76" s="6"/>
      <c r="G76" s="6">
        <v>228648915263</v>
      </c>
      <c r="H76" s="6"/>
      <c r="I76" s="6">
        <f t="shared" si="2"/>
        <v>47565421076</v>
      </c>
      <c r="J76" s="6"/>
      <c r="K76" s="6">
        <v>45928537</v>
      </c>
      <c r="L76" s="6"/>
      <c r="M76" s="6">
        <v>276214336339</v>
      </c>
      <c r="N76" s="6"/>
      <c r="O76" s="6">
        <v>217892105849</v>
      </c>
      <c r="P76" s="6"/>
      <c r="Q76" s="6">
        <f t="shared" si="3"/>
        <v>58322230490</v>
      </c>
    </row>
    <row r="77" spans="1:17">
      <c r="A77" s="1" t="s">
        <v>93</v>
      </c>
      <c r="C77" s="6">
        <v>8508652</v>
      </c>
      <c r="D77" s="6"/>
      <c r="E77" s="6">
        <v>136512531902</v>
      </c>
      <c r="F77" s="6"/>
      <c r="G77" s="6">
        <v>135751309605</v>
      </c>
      <c r="H77" s="6"/>
      <c r="I77" s="6">
        <f t="shared" si="2"/>
        <v>761222297</v>
      </c>
      <c r="J77" s="6"/>
      <c r="K77" s="6">
        <v>8508652</v>
      </c>
      <c r="L77" s="6"/>
      <c r="M77" s="6">
        <v>136512531902</v>
      </c>
      <c r="N77" s="6"/>
      <c r="O77" s="6">
        <v>110294077361</v>
      </c>
      <c r="P77" s="6"/>
      <c r="Q77" s="6">
        <f t="shared" si="3"/>
        <v>26218454541</v>
      </c>
    </row>
    <row r="78" spans="1:17">
      <c r="A78" s="1" t="s">
        <v>92</v>
      </c>
      <c r="C78" s="6">
        <v>1120344</v>
      </c>
      <c r="D78" s="6"/>
      <c r="E78" s="6">
        <v>14232804241</v>
      </c>
      <c r="F78" s="6"/>
      <c r="G78" s="6">
        <v>14466676612</v>
      </c>
      <c r="H78" s="6"/>
      <c r="I78" s="6">
        <f t="shared" si="2"/>
        <v>-233872371</v>
      </c>
      <c r="J78" s="6"/>
      <c r="K78" s="6">
        <v>1120344</v>
      </c>
      <c r="L78" s="6"/>
      <c r="M78" s="6">
        <v>14232804241</v>
      </c>
      <c r="N78" s="6"/>
      <c r="O78" s="6">
        <v>15392655842</v>
      </c>
      <c r="P78" s="6"/>
      <c r="Q78" s="6">
        <f t="shared" si="3"/>
        <v>-1159851601</v>
      </c>
    </row>
    <row r="79" spans="1:17">
      <c r="A79" s="1" t="s">
        <v>85</v>
      </c>
      <c r="C79" s="6">
        <v>47855680</v>
      </c>
      <c r="D79" s="6"/>
      <c r="E79" s="6">
        <v>577035486479</v>
      </c>
      <c r="F79" s="6"/>
      <c r="G79" s="6">
        <v>525669139704</v>
      </c>
      <c r="H79" s="6"/>
      <c r="I79" s="6">
        <f t="shared" si="2"/>
        <v>51366346775</v>
      </c>
      <c r="J79" s="6"/>
      <c r="K79" s="6">
        <v>47855680</v>
      </c>
      <c r="L79" s="6"/>
      <c r="M79" s="6">
        <v>577035486479</v>
      </c>
      <c r="N79" s="6"/>
      <c r="O79" s="6">
        <v>501671795788</v>
      </c>
      <c r="P79" s="6"/>
      <c r="Q79" s="6">
        <f t="shared" si="3"/>
        <v>75363690691</v>
      </c>
    </row>
    <row r="80" spans="1:17">
      <c r="A80" s="1" t="s">
        <v>82</v>
      </c>
      <c r="C80" s="6">
        <v>90259162</v>
      </c>
      <c r="D80" s="6"/>
      <c r="E80" s="6">
        <v>541024383516</v>
      </c>
      <c r="F80" s="6"/>
      <c r="G80" s="6">
        <v>491677217523</v>
      </c>
      <c r="H80" s="6"/>
      <c r="I80" s="6">
        <f t="shared" si="2"/>
        <v>49347165993</v>
      </c>
      <c r="J80" s="6"/>
      <c r="K80" s="6">
        <v>90259162</v>
      </c>
      <c r="L80" s="6"/>
      <c r="M80" s="6">
        <v>541024383516</v>
      </c>
      <c r="N80" s="6"/>
      <c r="O80" s="6">
        <v>611372669204</v>
      </c>
      <c r="P80" s="6"/>
      <c r="Q80" s="6">
        <f t="shared" si="3"/>
        <v>-70348285688</v>
      </c>
    </row>
    <row r="81" spans="1:17">
      <c r="A81" s="1" t="s">
        <v>100</v>
      </c>
      <c r="C81" s="6">
        <v>6152479</v>
      </c>
      <c r="D81" s="6"/>
      <c r="E81" s="6">
        <v>132653258256</v>
      </c>
      <c r="F81" s="6"/>
      <c r="G81" s="6">
        <v>114794912746</v>
      </c>
      <c r="H81" s="6"/>
      <c r="I81" s="6">
        <f t="shared" si="2"/>
        <v>17858345510</v>
      </c>
      <c r="J81" s="6"/>
      <c r="K81" s="6">
        <v>6152479</v>
      </c>
      <c r="L81" s="6"/>
      <c r="M81" s="6">
        <v>132653258256</v>
      </c>
      <c r="N81" s="6"/>
      <c r="O81" s="6">
        <v>100153006912</v>
      </c>
      <c r="P81" s="6"/>
      <c r="Q81" s="6">
        <f t="shared" si="3"/>
        <v>32500251344</v>
      </c>
    </row>
    <row r="82" spans="1:17">
      <c r="A82" s="1" t="s">
        <v>32</v>
      </c>
      <c r="C82" s="6">
        <v>1850037</v>
      </c>
      <c r="D82" s="6"/>
      <c r="E82" s="6">
        <v>93238784488</v>
      </c>
      <c r="F82" s="6"/>
      <c r="G82" s="6">
        <v>89313061411</v>
      </c>
      <c r="H82" s="6"/>
      <c r="I82" s="6">
        <f t="shared" si="2"/>
        <v>3925723077</v>
      </c>
      <c r="J82" s="6"/>
      <c r="K82" s="6">
        <v>1850037</v>
      </c>
      <c r="L82" s="6"/>
      <c r="M82" s="6">
        <v>93238784488</v>
      </c>
      <c r="N82" s="6"/>
      <c r="O82" s="6">
        <v>89802947987</v>
      </c>
      <c r="P82" s="6"/>
      <c r="Q82" s="6">
        <f t="shared" si="3"/>
        <v>3435836501</v>
      </c>
    </row>
    <row r="83" spans="1:17">
      <c r="A83" s="1" t="s">
        <v>84</v>
      </c>
      <c r="C83" s="6">
        <v>898068</v>
      </c>
      <c r="D83" s="6"/>
      <c r="E83" s="6">
        <v>19729211348</v>
      </c>
      <c r="F83" s="6"/>
      <c r="G83" s="6">
        <v>18229434196</v>
      </c>
      <c r="H83" s="6"/>
      <c r="I83" s="6">
        <f t="shared" si="2"/>
        <v>1499777152</v>
      </c>
      <c r="J83" s="6"/>
      <c r="K83" s="6">
        <v>898068</v>
      </c>
      <c r="L83" s="6"/>
      <c r="M83" s="6">
        <v>19729211348</v>
      </c>
      <c r="N83" s="6"/>
      <c r="O83" s="6">
        <v>22897992511</v>
      </c>
      <c r="P83" s="6"/>
      <c r="Q83" s="6">
        <f t="shared" si="3"/>
        <v>-3168781163</v>
      </c>
    </row>
    <row r="84" spans="1:17">
      <c r="A84" s="1" t="s">
        <v>43</v>
      </c>
      <c r="C84" s="6">
        <v>5346150</v>
      </c>
      <c r="D84" s="6"/>
      <c r="E84" s="6">
        <v>57926310441</v>
      </c>
      <c r="F84" s="6"/>
      <c r="G84" s="6">
        <v>47431518898</v>
      </c>
      <c r="H84" s="6"/>
      <c r="I84" s="6">
        <f t="shared" si="2"/>
        <v>10494791543</v>
      </c>
      <c r="J84" s="6"/>
      <c r="K84" s="6">
        <v>5346150</v>
      </c>
      <c r="L84" s="6"/>
      <c r="M84" s="6">
        <v>57926310441</v>
      </c>
      <c r="N84" s="6"/>
      <c r="O84" s="6">
        <v>45754072202</v>
      </c>
      <c r="P84" s="6"/>
      <c r="Q84" s="6">
        <f t="shared" si="3"/>
        <v>12172238239</v>
      </c>
    </row>
    <row r="85" spans="1:17">
      <c r="A85" s="1" t="s">
        <v>48</v>
      </c>
      <c r="C85" s="6">
        <v>2217122</v>
      </c>
      <c r="D85" s="6"/>
      <c r="E85" s="6">
        <v>57742969251</v>
      </c>
      <c r="F85" s="6"/>
      <c r="G85" s="6">
        <v>48376266223</v>
      </c>
      <c r="H85" s="6"/>
      <c r="I85" s="6">
        <f t="shared" si="2"/>
        <v>9366703028</v>
      </c>
      <c r="J85" s="6"/>
      <c r="K85" s="6">
        <v>2217122</v>
      </c>
      <c r="L85" s="6"/>
      <c r="M85" s="6">
        <v>57742969251</v>
      </c>
      <c r="N85" s="6"/>
      <c r="O85" s="6">
        <v>54281804538</v>
      </c>
      <c r="P85" s="6"/>
      <c r="Q85" s="6">
        <f t="shared" si="3"/>
        <v>3461164713</v>
      </c>
    </row>
    <row r="86" spans="1:17">
      <c r="A86" s="1" t="s">
        <v>15</v>
      </c>
      <c r="C86" s="6">
        <v>51449352</v>
      </c>
      <c r="D86" s="6"/>
      <c r="E86" s="6">
        <v>110111370649</v>
      </c>
      <c r="F86" s="6"/>
      <c r="G86" s="6">
        <v>98501857812</v>
      </c>
      <c r="H86" s="6"/>
      <c r="I86" s="6">
        <f t="shared" si="2"/>
        <v>11609512837</v>
      </c>
      <c r="J86" s="6"/>
      <c r="K86" s="6">
        <v>51449352</v>
      </c>
      <c r="L86" s="6"/>
      <c r="M86" s="6">
        <v>110111370649</v>
      </c>
      <c r="N86" s="6"/>
      <c r="O86" s="6">
        <v>102542172852</v>
      </c>
      <c r="P86" s="6"/>
      <c r="Q86" s="6">
        <f t="shared" si="3"/>
        <v>7569197797</v>
      </c>
    </row>
    <row r="87" spans="1:17">
      <c r="A87" s="1" t="s">
        <v>17</v>
      </c>
      <c r="C87" s="6">
        <v>24077083</v>
      </c>
      <c r="D87" s="6"/>
      <c r="E87" s="6">
        <v>51984266501</v>
      </c>
      <c r="F87" s="6"/>
      <c r="G87" s="6">
        <v>46766692791</v>
      </c>
      <c r="H87" s="6"/>
      <c r="I87" s="6">
        <f t="shared" si="2"/>
        <v>5217573710</v>
      </c>
      <c r="J87" s="6"/>
      <c r="K87" s="6">
        <v>24077083</v>
      </c>
      <c r="L87" s="6"/>
      <c r="M87" s="6">
        <v>51984266501</v>
      </c>
      <c r="N87" s="6"/>
      <c r="O87" s="6">
        <v>48154854604</v>
      </c>
      <c r="P87" s="6"/>
      <c r="Q87" s="6">
        <f t="shared" si="3"/>
        <v>3829411897</v>
      </c>
    </row>
    <row r="88" spans="1:17">
      <c r="A88" s="1" t="s">
        <v>47</v>
      </c>
      <c r="C88" s="6">
        <v>26857475</v>
      </c>
      <c r="D88" s="6"/>
      <c r="E88" s="6">
        <v>115467435827</v>
      </c>
      <c r="F88" s="6"/>
      <c r="G88" s="6">
        <v>118690130228</v>
      </c>
      <c r="H88" s="6"/>
      <c r="I88" s="6">
        <f t="shared" si="2"/>
        <v>-3222694401</v>
      </c>
      <c r="J88" s="6"/>
      <c r="K88" s="6">
        <v>26857475</v>
      </c>
      <c r="L88" s="6"/>
      <c r="M88" s="6">
        <v>115467435827</v>
      </c>
      <c r="N88" s="6"/>
      <c r="O88" s="6">
        <v>137594261085</v>
      </c>
      <c r="P88" s="6"/>
      <c r="Q88" s="6">
        <f t="shared" si="3"/>
        <v>-22126825258</v>
      </c>
    </row>
    <row r="89" spans="1:17">
      <c r="A89" s="1" t="s">
        <v>74</v>
      </c>
      <c r="C89" s="6">
        <v>27261378</v>
      </c>
      <c r="D89" s="6"/>
      <c r="E89" s="6">
        <v>216793382447</v>
      </c>
      <c r="F89" s="6"/>
      <c r="G89" s="6">
        <v>180555327493</v>
      </c>
      <c r="H89" s="6"/>
      <c r="I89" s="6">
        <f t="shared" si="2"/>
        <v>36238054954</v>
      </c>
      <c r="J89" s="6"/>
      <c r="K89" s="6">
        <v>27261378</v>
      </c>
      <c r="L89" s="6"/>
      <c r="M89" s="6">
        <v>216793382447</v>
      </c>
      <c r="N89" s="6"/>
      <c r="O89" s="6">
        <v>196203708153</v>
      </c>
      <c r="P89" s="6"/>
      <c r="Q89" s="6">
        <f t="shared" si="3"/>
        <v>20589674294</v>
      </c>
    </row>
    <row r="90" spans="1:17">
      <c r="A90" s="1" t="s">
        <v>96</v>
      </c>
      <c r="C90" s="6">
        <v>4627552</v>
      </c>
      <c r="D90" s="6"/>
      <c r="E90" s="6">
        <v>83260326987</v>
      </c>
      <c r="F90" s="6"/>
      <c r="G90" s="6">
        <v>79946540555</v>
      </c>
      <c r="H90" s="6"/>
      <c r="I90" s="6">
        <f t="shared" si="2"/>
        <v>3313786432</v>
      </c>
      <c r="J90" s="6"/>
      <c r="K90" s="6">
        <v>4627552</v>
      </c>
      <c r="L90" s="6"/>
      <c r="M90" s="6">
        <v>83260326987</v>
      </c>
      <c r="N90" s="6"/>
      <c r="O90" s="6">
        <v>89069933231</v>
      </c>
      <c r="P90" s="6"/>
      <c r="Q90" s="6">
        <f t="shared" si="3"/>
        <v>-5809606244</v>
      </c>
    </row>
    <row r="91" spans="1:17">
      <c r="A91" s="1" t="s">
        <v>95</v>
      </c>
      <c r="C91" s="6">
        <v>3968114</v>
      </c>
      <c r="D91" s="6"/>
      <c r="E91" s="6">
        <v>192294556432</v>
      </c>
      <c r="F91" s="6"/>
      <c r="G91" s="6">
        <v>164683030380</v>
      </c>
      <c r="H91" s="6"/>
      <c r="I91" s="6">
        <f t="shared" si="2"/>
        <v>27611526052</v>
      </c>
      <c r="J91" s="6"/>
      <c r="K91" s="6">
        <v>3968114</v>
      </c>
      <c r="L91" s="6"/>
      <c r="M91" s="6">
        <v>192294556432</v>
      </c>
      <c r="N91" s="6"/>
      <c r="O91" s="6">
        <v>188353997214</v>
      </c>
      <c r="P91" s="6"/>
      <c r="Q91" s="6">
        <f t="shared" si="3"/>
        <v>3940559218</v>
      </c>
    </row>
    <row r="92" spans="1:17">
      <c r="A92" s="1" t="s">
        <v>68</v>
      </c>
      <c r="C92" s="6">
        <v>10860001</v>
      </c>
      <c r="D92" s="6"/>
      <c r="E92" s="6">
        <v>105686809301</v>
      </c>
      <c r="F92" s="6"/>
      <c r="G92" s="6">
        <v>85682476971</v>
      </c>
      <c r="H92" s="6"/>
      <c r="I92" s="6">
        <f t="shared" si="2"/>
        <v>20004332330</v>
      </c>
      <c r="J92" s="6"/>
      <c r="K92" s="6">
        <v>10860001</v>
      </c>
      <c r="L92" s="6"/>
      <c r="M92" s="6">
        <v>105686809302</v>
      </c>
      <c r="N92" s="6"/>
      <c r="O92" s="6">
        <v>93821507234</v>
      </c>
      <c r="P92" s="6"/>
      <c r="Q92" s="6">
        <f t="shared" si="3"/>
        <v>11865302068</v>
      </c>
    </row>
    <row r="93" spans="1:17">
      <c r="A93" s="1" t="s">
        <v>26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2"/>
        <v>0</v>
      </c>
      <c r="J93" s="6"/>
      <c r="K93" s="6">
        <v>87023121</v>
      </c>
      <c r="L93" s="6"/>
      <c r="M93" s="6">
        <v>196280601552</v>
      </c>
      <c r="N93" s="6"/>
      <c r="O93" s="6">
        <v>211058851667</v>
      </c>
      <c r="P93" s="6"/>
      <c r="Q93" s="6">
        <f t="shared" si="3"/>
        <v>-14778250115</v>
      </c>
    </row>
    <row r="94" spans="1:17">
      <c r="A94" s="1" t="s">
        <v>70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f t="shared" si="2"/>
        <v>0</v>
      </c>
      <c r="J94" s="6"/>
      <c r="K94" s="6">
        <v>84855799</v>
      </c>
      <c r="L94" s="6"/>
      <c r="M94" s="6">
        <v>36608293636</v>
      </c>
      <c r="N94" s="6"/>
      <c r="O94" s="6">
        <v>36876847481</v>
      </c>
      <c r="P94" s="6"/>
      <c r="Q94" s="6">
        <f t="shared" si="3"/>
        <v>-268553845</v>
      </c>
    </row>
    <row r="95" spans="1:17">
      <c r="A95" s="1" t="s">
        <v>16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f t="shared" si="2"/>
        <v>0</v>
      </c>
      <c r="J95" s="6"/>
      <c r="K95" s="6">
        <v>40523191</v>
      </c>
      <c r="L95" s="6"/>
      <c r="M95" s="6">
        <v>96435294764</v>
      </c>
      <c r="N95" s="6"/>
      <c r="O95" s="6">
        <v>94994810448</v>
      </c>
      <c r="P95" s="6"/>
      <c r="Q95" s="6">
        <f t="shared" si="3"/>
        <v>1440484316</v>
      </c>
    </row>
    <row r="96" spans="1:17">
      <c r="A96" s="1" t="s">
        <v>46</v>
      </c>
      <c r="C96" s="6">
        <v>0</v>
      </c>
      <c r="D96" s="6"/>
      <c r="E96" s="6">
        <v>0</v>
      </c>
      <c r="F96" s="6"/>
      <c r="G96" s="6">
        <v>-19909899594</v>
      </c>
      <c r="H96" s="6"/>
      <c r="I96" s="6">
        <f t="shared" si="2"/>
        <v>19909899594</v>
      </c>
      <c r="J96" s="6"/>
      <c r="K96" s="6">
        <v>0</v>
      </c>
      <c r="L96" s="6"/>
      <c r="M96" s="6">
        <v>0</v>
      </c>
      <c r="N96" s="6"/>
      <c r="O96" s="6">
        <v>0</v>
      </c>
      <c r="P96" s="6"/>
      <c r="Q96" s="6">
        <f t="shared" si="3"/>
        <v>0</v>
      </c>
    </row>
    <row r="97" spans="1:17">
      <c r="A97" s="1" t="s">
        <v>149</v>
      </c>
      <c r="C97" s="6">
        <v>420511</v>
      </c>
      <c r="D97" s="6"/>
      <c r="E97" s="6">
        <v>418332608469</v>
      </c>
      <c r="F97" s="6"/>
      <c r="G97" s="6">
        <v>417802860643</v>
      </c>
      <c r="H97" s="6"/>
      <c r="I97" s="6">
        <f t="shared" si="2"/>
        <v>529747826</v>
      </c>
      <c r="J97" s="6"/>
      <c r="K97" s="6">
        <v>420511</v>
      </c>
      <c r="L97" s="6"/>
      <c r="M97" s="6">
        <v>418332608469</v>
      </c>
      <c r="N97" s="6"/>
      <c r="O97" s="6">
        <v>416494965631</v>
      </c>
      <c r="P97" s="6"/>
      <c r="Q97" s="6">
        <f t="shared" si="3"/>
        <v>1837642838</v>
      </c>
    </row>
    <row r="98" spans="1:17">
      <c r="A98" s="1" t="s">
        <v>125</v>
      </c>
      <c r="C98" s="6">
        <v>34430</v>
      </c>
      <c r="D98" s="6"/>
      <c r="E98" s="6">
        <v>33197929484</v>
      </c>
      <c r="F98" s="6"/>
      <c r="G98" s="6">
        <v>32566941971</v>
      </c>
      <c r="H98" s="6"/>
      <c r="I98" s="6">
        <f t="shared" si="2"/>
        <v>630987513</v>
      </c>
      <c r="J98" s="6"/>
      <c r="K98" s="6">
        <v>34430</v>
      </c>
      <c r="L98" s="6"/>
      <c r="M98" s="6">
        <v>33197929484</v>
      </c>
      <c r="N98" s="6"/>
      <c r="O98" s="6">
        <v>29993963945</v>
      </c>
      <c r="P98" s="6"/>
      <c r="Q98" s="6">
        <f t="shared" si="3"/>
        <v>3203965539</v>
      </c>
    </row>
    <row r="99" spans="1:17">
      <c r="A99" s="1" t="s">
        <v>122</v>
      </c>
      <c r="C99" s="6">
        <v>97965</v>
      </c>
      <c r="D99" s="6"/>
      <c r="E99" s="6">
        <v>95538721117</v>
      </c>
      <c r="F99" s="6"/>
      <c r="G99" s="6">
        <v>93833459602</v>
      </c>
      <c r="H99" s="6"/>
      <c r="I99" s="6">
        <f t="shared" si="2"/>
        <v>1705261515</v>
      </c>
      <c r="J99" s="6"/>
      <c r="K99" s="6">
        <v>97965</v>
      </c>
      <c r="L99" s="6"/>
      <c r="M99" s="6">
        <v>95538721117</v>
      </c>
      <c r="N99" s="6"/>
      <c r="O99" s="6">
        <v>86335447991</v>
      </c>
      <c r="P99" s="6"/>
      <c r="Q99" s="6">
        <f t="shared" si="3"/>
        <v>9203273126</v>
      </c>
    </row>
    <row r="100" spans="1:17">
      <c r="A100" s="1" t="s">
        <v>118</v>
      </c>
      <c r="C100" s="6">
        <v>2348</v>
      </c>
      <c r="D100" s="6"/>
      <c r="E100" s="6">
        <v>2321798057</v>
      </c>
      <c r="F100" s="6"/>
      <c r="G100" s="6">
        <v>2284894187</v>
      </c>
      <c r="H100" s="6"/>
      <c r="I100" s="6">
        <f t="shared" si="2"/>
        <v>36903870</v>
      </c>
      <c r="J100" s="6"/>
      <c r="K100" s="6">
        <v>2348</v>
      </c>
      <c r="L100" s="6"/>
      <c r="M100" s="6">
        <v>2321798057</v>
      </c>
      <c r="N100" s="6"/>
      <c r="O100" s="6">
        <v>2094644408</v>
      </c>
      <c r="P100" s="6"/>
      <c r="Q100" s="6">
        <f t="shared" si="3"/>
        <v>227153649</v>
      </c>
    </row>
    <row r="101" spans="1:17">
      <c r="A101" s="1" t="s">
        <v>131</v>
      </c>
      <c r="C101" s="6">
        <v>120000</v>
      </c>
      <c r="D101" s="6"/>
      <c r="E101" s="6">
        <v>111759739875</v>
      </c>
      <c r="F101" s="6"/>
      <c r="G101" s="6">
        <v>109718909842</v>
      </c>
      <c r="H101" s="6"/>
      <c r="I101" s="6">
        <f t="shared" si="2"/>
        <v>2040830033</v>
      </c>
      <c r="J101" s="6"/>
      <c r="K101" s="6">
        <v>120000</v>
      </c>
      <c r="L101" s="6"/>
      <c r="M101" s="6">
        <v>111759739875</v>
      </c>
      <c r="N101" s="6"/>
      <c r="O101" s="6">
        <v>100819467532</v>
      </c>
      <c r="P101" s="6"/>
      <c r="Q101" s="6">
        <f t="shared" si="3"/>
        <v>10940272343</v>
      </c>
    </row>
    <row r="102" spans="1:17">
      <c r="A102" s="1" t="s">
        <v>152</v>
      </c>
      <c r="C102" s="6">
        <v>100000</v>
      </c>
      <c r="D102" s="6"/>
      <c r="E102" s="6">
        <v>99501962000</v>
      </c>
      <c r="F102" s="6"/>
      <c r="G102" s="6">
        <v>99481965625</v>
      </c>
      <c r="H102" s="6"/>
      <c r="I102" s="6">
        <f t="shared" si="2"/>
        <v>19996375</v>
      </c>
      <c r="J102" s="6"/>
      <c r="K102" s="6">
        <v>100000</v>
      </c>
      <c r="L102" s="6"/>
      <c r="M102" s="6">
        <v>99501962000</v>
      </c>
      <c r="N102" s="6"/>
      <c r="O102" s="6">
        <v>97415543750</v>
      </c>
      <c r="P102" s="6"/>
      <c r="Q102" s="6">
        <f t="shared" si="3"/>
        <v>2086418250</v>
      </c>
    </row>
    <row r="103" spans="1:17">
      <c r="A103" s="1" t="s">
        <v>155</v>
      </c>
      <c r="C103" s="6">
        <v>140000</v>
      </c>
      <c r="D103" s="6"/>
      <c r="E103" s="6">
        <v>138084967562</v>
      </c>
      <c r="F103" s="6"/>
      <c r="G103" s="6">
        <v>137875005625</v>
      </c>
      <c r="H103" s="6"/>
      <c r="I103" s="6">
        <f t="shared" si="2"/>
        <v>209961937</v>
      </c>
      <c r="J103" s="6"/>
      <c r="K103" s="6">
        <v>140000</v>
      </c>
      <c r="L103" s="6"/>
      <c r="M103" s="6">
        <v>138084967562</v>
      </c>
      <c r="N103" s="6"/>
      <c r="O103" s="6">
        <v>137776805000</v>
      </c>
      <c r="P103" s="6"/>
      <c r="Q103" s="6">
        <f t="shared" si="3"/>
        <v>308162562</v>
      </c>
    </row>
    <row r="104" spans="1:17">
      <c r="A104" s="1" t="s">
        <v>137</v>
      </c>
      <c r="C104" s="6">
        <v>170000</v>
      </c>
      <c r="D104" s="6"/>
      <c r="E104" s="6">
        <v>147193316375</v>
      </c>
      <c r="F104" s="6"/>
      <c r="G104" s="6">
        <v>144473809375</v>
      </c>
      <c r="H104" s="6"/>
      <c r="I104" s="6">
        <f t="shared" si="2"/>
        <v>2719507000</v>
      </c>
      <c r="J104" s="6"/>
      <c r="K104" s="6">
        <v>170000</v>
      </c>
      <c r="L104" s="6"/>
      <c r="M104" s="6">
        <v>147193316375</v>
      </c>
      <c r="N104" s="6"/>
      <c r="O104" s="6">
        <v>139622965887</v>
      </c>
      <c r="P104" s="6"/>
      <c r="Q104" s="6">
        <f t="shared" si="3"/>
        <v>7570350488</v>
      </c>
    </row>
    <row r="105" spans="1:17">
      <c r="A105" s="1" t="s">
        <v>140</v>
      </c>
      <c r="C105" s="6">
        <v>13857</v>
      </c>
      <c r="D105" s="6"/>
      <c r="E105" s="6">
        <v>11856532643</v>
      </c>
      <c r="F105" s="6"/>
      <c r="G105" s="6">
        <v>11700115469</v>
      </c>
      <c r="H105" s="6"/>
      <c r="I105" s="6">
        <f t="shared" si="2"/>
        <v>156417174</v>
      </c>
      <c r="J105" s="6"/>
      <c r="K105" s="6">
        <v>13857</v>
      </c>
      <c r="L105" s="6"/>
      <c r="M105" s="6">
        <v>11856532650</v>
      </c>
      <c r="N105" s="6"/>
      <c r="O105" s="6">
        <v>11163208274</v>
      </c>
      <c r="P105" s="6"/>
      <c r="Q105" s="6">
        <f t="shared" si="3"/>
        <v>693324376</v>
      </c>
    </row>
    <row r="106" spans="1:17">
      <c r="A106" s="1" t="s">
        <v>143</v>
      </c>
      <c r="C106" s="6">
        <v>155410</v>
      </c>
      <c r="D106" s="6"/>
      <c r="E106" s="6">
        <v>130638829019</v>
      </c>
      <c r="F106" s="6"/>
      <c r="G106" s="6">
        <v>139228002207</v>
      </c>
      <c r="H106" s="6"/>
      <c r="I106" s="6">
        <f t="shared" si="2"/>
        <v>-8589173188</v>
      </c>
      <c r="J106" s="6"/>
      <c r="K106" s="6">
        <v>155410</v>
      </c>
      <c r="L106" s="6"/>
      <c r="M106" s="6">
        <v>130638829019</v>
      </c>
      <c r="N106" s="6"/>
      <c r="O106" s="6">
        <v>120382333264</v>
      </c>
      <c r="P106" s="6"/>
      <c r="Q106" s="6">
        <f t="shared" si="3"/>
        <v>10256495755</v>
      </c>
    </row>
    <row r="107" spans="1:17">
      <c r="A107" s="1" t="s">
        <v>134</v>
      </c>
      <c r="C107" s="6">
        <v>179889</v>
      </c>
      <c r="D107" s="6"/>
      <c r="E107" s="6">
        <v>166153136380</v>
      </c>
      <c r="F107" s="6"/>
      <c r="G107" s="6">
        <v>164029032348</v>
      </c>
      <c r="H107" s="6"/>
      <c r="I107" s="6">
        <f t="shared" si="2"/>
        <v>2124104032</v>
      </c>
      <c r="J107" s="6"/>
      <c r="K107" s="6">
        <v>179889</v>
      </c>
      <c r="L107" s="6"/>
      <c r="M107" s="6">
        <v>166153136374</v>
      </c>
      <c r="N107" s="6"/>
      <c r="O107" s="6">
        <v>155121535665</v>
      </c>
      <c r="P107" s="6"/>
      <c r="Q107" s="6">
        <f t="shared" si="3"/>
        <v>11031600709</v>
      </c>
    </row>
    <row r="108" spans="1:17">
      <c r="A108" s="1" t="s">
        <v>146</v>
      </c>
      <c r="C108" s="6">
        <v>38137</v>
      </c>
      <c r="D108" s="6"/>
      <c r="E108" s="6">
        <v>31045517379</v>
      </c>
      <c r="F108" s="6"/>
      <c r="G108" s="6">
        <v>30199029433</v>
      </c>
      <c r="H108" s="6"/>
      <c r="I108" s="6">
        <f t="shared" si="2"/>
        <v>846487946</v>
      </c>
      <c r="J108" s="6"/>
      <c r="K108" s="6">
        <v>38137</v>
      </c>
      <c r="L108" s="6"/>
      <c r="M108" s="6">
        <v>31045517379</v>
      </c>
      <c r="N108" s="6"/>
      <c r="O108" s="6">
        <v>27806998254</v>
      </c>
      <c r="P108" s="6"/>
      <c r="Q108" s="6">
        <f t="shared" si="3"/>
        <v>3238519125</v>
      </c>
    </row>
    <row r="109" spans="1:17">
      <c r="A109" s="1" t="s">
        <v>128</v>
      </c>
      <c r="C109" s="6">
        <v>29349</v>
      </c>
      <c r="D109" s="6"/>
      <c r="E109" s="6">
        <v>28962212647</v>
      </c>
      <c r="F109" s="6"/>
      <c r="G109" s="6">
        <v>28609208170</v>
      </c>
      <c r="H109" s="6"/>
      <c r="I109" s="6">
        <f t="shared" si="2"/>
        <v>353004477</v>
      </c>
      <c r="J109" s="6"/>
      <c r="K109" s="6">
        <v>29349</v>
      </c>
      <c r="L109" s="6"/>
      <c r="M109" s="6">
        <v>28962212647</v>
      </c>
      <c r="N109" s="6"/>
      <c r="O109" s="6">
        <v>27945273974</v>
      </c>
      <c r="P109" s="6"/>
      <c r="Q109" s="6">
        <f t="shared" si="3"/>
        <v>1016938673</v>
      </c>
    </row>
    <row r="110" spans="1:17">
      <c r="A110" s="1" t="s">
        <v>160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f t="shared" si="2"/>
        <v>0</v>
      </c>
      <c r="J110" s="6"/>
      <c r="K110" s="6">
        <v>10000</v>
      </c>
      <c r="L110" s="6"/>
      <c r="M110" s="6">
        <v>9998177501</v>
      </c>
      <c r="N110" s="6"/>
      <c r="O110" s="6">
        <v>10001802495</v>
      </c>
      <c r="P110" s="6"/>
      <c r="Q110" s="6">
        <f t="shared" si="3"/>
        <v>-3624994</v>
      </c>
    </row>
    <row r="111" spans="1:17">
      <c r="A111" s="1" t="s">
        <v>157</v>
      </c>
      <c r="C111" s="6">
        <v>0</v>
      </c>
      <c r="D111" s="6"/>
      <c r="E111" s="6">
        <v>0</v>
      </c>
      <c r="F111" s="6"/>
      <c r="G111" s="6">
        <v>-25750000</v>
      </c>
      <c r="H111" s="6"/>
      <c r="I111" s="6">
        <f t="shared" si="2"/>
        <v>25750000</v>
      </c>
      <c r="J111" s="6"/>
      <c r="K111" s="6">
        <v>0</v>
      </c>
      <c r="L111" s="6"/>
      <c r="M111" s="6">
        <v>0</v>
      </c>
      <c r="N111" s="6"/>
      <c r="O111" s="6">
        <v>0</v>
      </c>
      <c r="P111" s="6"/>
      <c r="Q111" s="6">
        <f t="shared" si="3"/>
        <v>0</v>
      </c>
    </row>
    <row r="112" spans="1:17" ht="24.75" thickBot="1">
      <c r="C112" s="6"/>
      <c r="D112" s="6"/>
      <c r="E112" s="7">
        <f>SUM(E8:E111)</f>
        <v>13190225760475</v>
      </c>
      <c r="F112" s="6"/>
      <c r="G112" s="7">
        <f>SUM(G8:G111)</f>
        <v>11635591504522</v>
      </c>
      <c r="H112" s="6"/>
      <c r="I112" s="7">
        <f>SUM(I8:I111)</f>
        <v>1554634255953</v>
      </c>
      <c r="J112" s="6"/>
      <c r="K112" s="6"/>
      <c r="L112" s="6"/>
      <c r="M112" s="7">
        <f>SUM(M8:M111)</f>
        <v>13529548127930</v>
      </c>
      <c r="N112" s="6"/>
      <c r="O112" s="7">
        <f>SUM(O8:O111)</f>
        <v>12663707596819</v>
      </c>
      <c r="P112" s="6"/>
      <c r="Q112" s="7">
        <f>SUM(Q8:Q111)</f>
        <v>865840531111</v>
      </c>
    </row>
    <row r="113" spans="6:17" ht="24.75" thickTop="1"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6:17">
      <c r="G114" s="3"/>
      <c r="I114" s="3"/>
      <c r="O114" s="3"/>
      <c r="Q114" s="3"/>
    </row>
    <row r="115" spans="6:17">
      <c r="G115" s="3"/>
      <c r="H115" s="3"/>
      <c r="I115" s="3"/>
      <c r="O115" s="3"/>
      <c r="P115" s="3"/>
      <c r="Q115" s="3"/>
    </row>
    <row r="117" spans="6:17"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6:17">
      <c r="G118" s="3"/>
      <c r="I118" s="3"/>
      <c r="O118" s="3"/>
      <c r="Q118" s="3"/>
    </row>
    <row r="119" spans="6:17">
      <c r="F119" s="3">
        <f t="shared" ref="F119" si="4">F118-F117</f>
        <v>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2022-04-25T04:02:03Z</dcterms:created>
  <dcterms:modified xsi:type="dcterms:W3CDTF">2022-04-26T13:56:25Z</dcterms:modified>
</cp:coreProperties>
</file>