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دی ماه- جهت بررسی\"/>
    </mc:Choice>
  </mc:AlternateContent>
  <xr:revisionPtr revIDLastSave="0" documentId="13_ncr:1_{3FA71A3D-B156-496D-860D-1B70F3655327}" xr6:coauthVersionLast="47" xr6:coauthVersionMax="47" xr10:uidLastSave="{00000000-0000-0000-0000-000000000000}"/>
  <bookViews>
    <workbookView xWindow="0" yWindow="735" windowWidth="27840" windowHeight="14865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0" i="14"/>
  <c r="C10" i="14"/>
  <c r="C10" i="15" s="1"/>
  <c r="I10" i="13"/>
  <c r="K9" i="13" s="1"/>
  <c r="E10" i="13"/>
  <c r="G9" i="13" s="1"/>
  <c r="E2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8" i="12"/>
  <c r="O28" i="12"/>
  <c r="M28" i="12"/>
  <c r="K28" i="12"/>
  <c r="G28" i="12"/>
  <c r="C28" i="12"/>
  <c r="S99" i="11"/>
  <c r="C101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100" i="11"/>
  <c r="S8" i="11"/>
  <c r="I99" i="11"/>
  <c r="I9" i="11"/>
  <c r="I10" i="11"/>
  <c r="I101" i="11" s="1"/>
  <c r="C7" i="15" s="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100" i="11"/>
  <c r="I8" i="11"/>
  <c r="Q101" i="11"/>
  <c r="O101" i="11"/>
  <c r="M101" i="11"/>
  <c r="G101" i="11"/>
  <c r="E101" i="11"/>
  <c r="I40" i="10"/>
  <c r="G42" i="10"/>
  <c r="E42" i="10"/>
  <c r="M42" i="10"/>
  <c r="O42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8" i="10"/>
  <c r="Q42" i="10" s="1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1" i="10"/>
  <c r="I8" i="10"/>
  <c r="I42" i="10" s="1"/>
  <c r="I107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8" i="9"/>
  <c r="I109" i="9"/>
  <c r="I110" i="9"/>
  <c r="I111" i="9"/>
  <c r="I112" i="9"/>
  <c r="E113" i="9"/>
  <c r="G113" i="9"/>
  <c r="M113" i="9"/>
  <c r="O113" i="9"/>
  <c r="Q8" i="9"/>
  <c r="I8" i="9"/>
  <c r="S14" i="8"/>
  <c r="Q14" i="8"/>
  <c r="O14" i="8"/>
  <c r="K14" i="8"/>
  <c r="I14" i="8"/>
  <c r="S9" i="8"/>
  <c r="S10" i="8"/>
  <c r="S11" i="8"/>
  <c r="S12" i="8"/>
  <c r="S13" i="8"/>
  <c r="S8" i="8"/>
  <c r="E13" i="8"/>
  <c r="E12" i="8"/>
  <c r="E11" i="8"/>
  <c r="M10" i="8"/>
  <c r="M11" i="8"/>
  <c r="M12" i="8"/>
  <c r="M13" i="8"/>
  <c r="M9" i="8"/>
  <c r="M14" i="8" s="1"/>
  <c r="T23" i="7"/>
  <c r="S16" i="7"/>
  <c r="Q16" i="7"/>
  <c r="O16" i="7"/>
  <c r="M16" i="7"/>
  <c r="K16" i="7"/>
  <c r="I16" i="7"/>
  <c r="S10" i="6"/>
  <c r="K10" i="6"/>
  <c r="M10" i="6"/>
  <c r="O10" i="6"/>
  <c r="Q10" i="6"/>
  <c r="AK26" i="3"/>
  <c r="AI26" i="3"/>
  <c r="AG26" i="3"/>
  <c r="AA26" i="3"/>
  <c r="W26" i="3"/>
  <c r="S26" i="3"/>
  <c r="Q26" i="3"/>
  <c r="E98" i="1"/>
  <c r="G98" i="1"/>
  <c r="K98" i="1"/>
  <c r="O98" i="1"/>
  <c r="U98" i="1"/>
  <c r="W98" i="1"/>
  <c r="I113" i="9" l="1"/>
  <c r="K8" i="13"/>
  <c r="K10" i="13" s="1"/>
  <c r="C9" i="15"/>
  <c r="E9" i="15" s="1"/>
  <c r="G8" i="13"/>
  <c r="G10" i="13" s="1"/>
  <c r="I28" i="12"/>
  <c r="C8" i="15" s="1"/>
  <c r="C11" i="15" s="1"/>
  <c r="E10" i="15" s="1"/>
  <c r="Q28" i="12"/>
  <c r="S101" i="11"/>
  <c r="U99" i="11" s="1"/>
  <c r="K96" i="11"/>
  <c r="U81" i="11"/>
  <c r="U85" i="11"/>
  <c r="U100" i="11"/>
  <c r="U84" i="11"/>
  <c r="U56" i="11"/>
  <c r="U40" i="11"/>
  <c r="U36" i="11"/>
  <c r="U20" i="11"/>
  <c r="U95" i="11"/>
  <c r="U91" i="11"/>
  <c r="U75" i="11"/>
  <c r="U63" i="11"/>
  <c r="U59" i="11"/>
  <c r="U47" i="11"/>
  <c r="U43" i="11"/>
  <c r="U39" i="11"/>
  <c r="U31" i="11"/>
  <c r="U27" i="11"/>
  <c r="U23" i="11"/>
  <c r="U15" i="11"/>
  <c r="U11" i="11"/>
  <c r="U98" i="11"/>
  <c r="U90" i="11"/>
  <c r="U86" i="11"/>
  <c r="U82" i="11"/>
  <c r="U74" i="11"/>
  <c r="U70" i="11"/>
  <c r="U66" i="11"/>
  <c r="U58" i="11"/>
  <c r="U54" i="11"/>
  <c r="U50" i="11"/>
  <c r="U42" i="11"/>
  <c r="U38" i="11"/>
  <c r="U34" i="11"/>
  <c r="U26" i="11"/>
  <c r="U22" i="11"/>
  <c r="U18" i="11"/>
  <c r="U14" i="11"/>
  <c r="K44" i="11"/>
  <c r="K60" i="11"/>
  <c r="K95" i="11"/>
  <c r="K91" i="11"/>
  <c r="K71" i="11"/>
  <c r="K59" i="11"/>
  <c r="K47" i="11"/>
  <c r="K43" i="11"/>
  <c r="K31" i="11"/>
  <c r="K27" i="11"/>
  <c r="K15" i="11"/>
  <c r="K11" i="11"/>
  <c r="K90" i="11"/>
  <c r="K86" i="11"/>
  <c r="K78" i="11"/>
  <c r="K74" i="11"/>
  <c r="K70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10" i="11"/>
  <c r="K8" i="11"/>
  <c r="K97" i="11"/>
  <c r="K93" i="11"/>
  <c r="K89" i="11"/>
  <c r="K85" i="11"/>
  <c r="K81" i="11"/>
  <c r="K77" i="11"/>
  <c r="K73" i="11"/>
  <c r="K69" i="11"/>
  <c r="K65" i="11"/>
  <c r="K61" i="11"/>
  <c r="K57" i="11"/>
  <c r="K53" i="11"/>
  <c r="K49" i="11"/>
  <c r="K45" i="11"/>
  <c r="K41" i="11"/>
  <c r="K37" i="11"/>
  <c r="K33" i="11"/>
  <c r="K29" i="11"/>
  <c r="K25" i="11"/>
  <c r="K21" i="11"/>
  <c r="K17" i="11"/>
  <c r="K13" i="11"/>
  <c r="Q113" i="9"/>
  <c r="Y98" i="1"/>
  <c r="U80" i="11" l="1"/>
  <c r="U9" i="11"/>
  <c r="E8" i="15"/>
  <c r="U30" i="11"/>
  <c r="U46" i="11"/>
  <c r="U62" i="11"/>
  <c r="U78" i="11"/>
  <c r="U94" i="11"/>
  <c r="U19" i="11"/>
  <c r="U35" i="11"/>
  <c r="U51" i="11"/>
  <c r="U79" i="11"/>
  <c r="U24" i="11"/>
  <c r="U64" i="11"/>
  <c r="U93" i="11"/>
  <c r="U33" i="11"/>
  <c r="E7" i="15"/>
  <c r="E11" i="15" s="1"/>
  <c r="U67" i="11"/>
  <c r="U83" i="11"/>
  <c r="U12" i="11"/>
  <c r="U28" i="11"/>
  <c r="U48" i="11"/>
  <c r="U68" i="11"/>
  <c r="U88" i="11"/>
  <c r="U73" i="11"/>
  <c r="U37" i="11"/>
  <c r="U17" i="11"/>
  <c r="U55" i="11"/>
  <c r="U71" i="11"/>
  <c r="U87" i="11"/>
  <c r="U16" i="11"/>
  <c r="U32" i="11"/>
  <c r="U52" i="11"/>
  <c r="U72" i="11"/>
  <c r="U96" i="11"/>
  <c r="U25" i="11"/>
  <c r="U21" i="11"/>
  <c r="U89" i="11"/>
  <c r="U8" i="11"/>
  <c r="U97" i="11"/>
  <c r="U57" i="11"/>
  <c r="U77" i="11"/>
  <c r="U69" i="11"/>
  <c r="U61" i="11"/>
  <c r="U65" i="11"/>
  <c r="U10" i="11"/>
  <c r="U44" i="11"/>
  <c r="U60" i="11"/>
  <c r="U76" i="11"/>
  <c r="U92" i="11"/>
  <c r="U29" i="11"/>
  <c r="U41" i="11"/>
  <c r="U45" i="11"/>
  <c r="U53" i="11"/>
  <c r="U13" i="11"/>
  <c r="U49" i="11"/>
  <c r="K94" i="11"/>
  <c r="K19" i="11"/>
  <c r="K35" i="11"/>
  <c r="K51" i="11"/>
  <c r="K75" i="11"/>
  <c r="K20" i="11"/>
  <c r="K28" i="11"/>
  <c r="K66" i="11"/>
  <c r="K82" i="11"/>
  <c r="K98" i="11"/>
  <c r="K23" i="11"/>
  <c r="K39" i="11"/>
  <c r="K55" i="11"/>
  <c r="K79" i="11"/>
  <c r="K32" i="11"/>
  <c r="K16" i="11"/>
  <c r="K63" i="11"/>
  <c r="K87" i="11"/>
  <c r="K24" i="11"/>
  <c r="K76" i="11"/>
  <c r="K56" i="11"/>
  <c r="K80" i="11"/>
  <c r="K64" i="11"/>
  <c r="K84" i="11"/>
  <c r="K67" i="11"/>
  <c r="K83" i="11"/>
  <c r="K99" i="11"/>
  <c r="K36" i="11"/>
  <c r="K92" i="11"/>
  <c r="K9" i="11"/>
  <c r="K48" i="11"/>
  <c r="K68" i="11"/>
  <c r="K88" i="11"/>
  <c r="K40" i="11"/>
  <c r="K12" i="11"/>
  <c r="K100" i="11"/>
  <c r="K52" i="11"/>
  <c r="K72" i="11"/>
  <c r="U101" i="11" l="1"/>
  <c r="K101" i="11"/>
</calcChain>
</file>

<file path=xl/sharedStrings.xml><?xml version="1.0" encoding="utf-8"?>
<sst xmlns="http://schemas.openxmlformats.org/spreadsheetml/2006/main" count="878" uniqueCount="242">
  <si>
    <t>صندوق سرمایه‌گذاری توسعه اندوخته آینده</t>
  </si>
  <si>
    <t>صورت وضعیت پورتفوی</t>
  </si>
  <si>
    <t>برای ماه منتهی به 1400/10/30</t>
  </si>
  <si>
    <t>نام شرکت</t>
  </si>
  <si>
    <t>1400/09/30</t>
  </si>
  <si>
    <t>تغییرات طی دوره</t>
  </si>
  <si>
    <t>1400/10/30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</si>
  <si>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</si>
  <si>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</si>
  <si>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</si>
  <si>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</si>
  <si>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</si>
  <si>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</si>
  <si>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</si>
  <si>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</si>
  <si>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</si>
  <si>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بانک تجارت</t>
  </si>
  <si>
    <t>بانک سینا</t>
  </si>
  <si>
    <t>بانک صادرات ایران</t>
  </si>
  <si>
    <t>بیمه اتکایی امین</t>
  </si>
  <si>
    <t>پالایش نفت اصفهان</t>
  </si>
  <si>
    <t>پالایش نفت تبریز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</si>
  <si>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</si>
  <si>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</si>
  <si>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</si>
  <si>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</si>
  <si>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</si>
  <si>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</si>
  <si>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</si>
  <si>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</si>
  <si>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</si>
  <si>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</si>
  <si>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</si>
  <si>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</si>
  <si>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</si>
  <si>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</si>
  <si>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</si>
  <si>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</si>
  <si>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تراکتورسازی‌ایران‌</t>
  </si>
  <si>
    <t>توسعه‌معادن‌وفلزات‌</t>
  </si>
  <si>
    <t>ح . تامین سرمایه لوتوس پارسیان</t>
  </si>
  <si>
    <t>ح . دوده‌ صنعتی‌ پارس‌</t>
  </si>
  <si>
    <t>ح . غلتک سازان سپاهان</t>
  </si>
  <si>
    <t>ح . فجر انرژی خلیج فارس</t>
  </si>
  <si>
    <t>ح . واسپاری ملت</t>
  </si>
  <si>
    <t>ح.سرمایه گذاری صندوق بازنشستگی</t>
  </si>
  <si>
    <t>حفاری شمال</t>
  </si>
  <si>
    <t>داروسازی‌ ابوریحان‌</t>
  </si>
  <si>
    <t>دوده‌ صنعتی‌ پارس‌</t>
  </si>
  <si>
    <t>ریل پرداز نو آفرین</t>
  </si>
  <si>
    <t>سپنتا</t>
  </si>
  <si>
    <t>سخت آژند</t>
  </si>
  <si>
    <t>سرما آفرین‌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</si>
  <si>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</si>
  <si>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</si>
  <si>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</si>
  <si>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</si>
  <si>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</si>
  <si>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</si>
  <si>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</si>
  <si>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سکه تمام بهارتحویل1روزه آینده</t>
  </si>
  <si>
    <t>سکه تمام بهارتحویلی 1روزه رفاه</t>
  </si>
  <si>
    <t>سکه تمام بهارتحویلی1روز صادرات</t>
  </si>
  <si>
    <t>سکه تمام بهارتحویلی1روزه سامان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</si>
  <si>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</si>
  <si>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</si>
  <si>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</si>
  <si>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</si>
  <si>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</si>
  <si>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</si>
  <si>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</si>
  <si>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شرکت کی بی سی</t>
  </si>
  <si>
    <t>شیرپاستوریزه پگاه گیلان</t>
  </si>
  <si>
    <t>صنایع پتروشیمی خلیج فارس</t>
  </si>
  <si>
    <t>صنایع چوب خزر کاسپین</t>
  </si>
  <si>
    <t>صنعتی دوده فام</t>
  </si>
  <si>
    <t>غلتک سازان سپاهان</t>
  </si>
  <si>
    <t>فجر انرژی خلیج فارس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</si>
  <si>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</si>
  <si>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</si>
  <si>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</si>
  <si>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</si>
  <si>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</si>
  <si>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خراسان</t>
  </si>
  <si>
    <t>فولاد مبارکه اصفهان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</si>
  <si>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</si>
  <si>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</si>
  <si>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</si>
  <si>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</si>
  <si>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</si>
  <si>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</si>
  <si>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</si>
  <si>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</si>
  <si>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</si>
  <si>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</si>
  <si>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</si>
  <si>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نفت پاسارگاد</t>
  </si>
  <si>
    <t>نفت‌ بهران‌</t>
  </si>
  <si>
    <t>نیروترانس‌</t>
  </si>
  <si>
    <t>کارخانجات‌داروپخش‌</t>
  </si>
  <si>
    <t>کالسیمین‌</t>
  </si>
  <si>
    <t>ح. شرکت کی بی سی</t>
  </si>
  <si>
    <t>تولیدی‌مهرام‌</t>
  </si>
  <si>
    <t>ح . صنایع‌خاک‌چینی‌ایران‌</t>
  </si>
  <si>
    <t>تعداد اوراق تبعی</t>
  </si>
  <si>
    <t>قیمت اعمال</t>
  </si>
  <si>
    <t>تاریخ اعمال</t>
  </si>
  <si>
    <t>نرخ موثر</t>
  </si>
  <si>
    <t>اختیارف ت کیمیا-28750-01/06/16</t>
  </si>
  <si>
    <t>1401/06/16</t>
  </si>
  <si>
    <t>اختیارف.ت. حآفرین-3996-010621</t>
  </si>
  <si>
    <t>1401/06/21</t>
  </si>
  <si>
    <t/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</si>
  <si>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</si>
  <si>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</si>
  <si>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</si>
  <si>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</si>
  <si>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</si>
  <si>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</si>
  <si>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</si>
  <si>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</si>
  <si>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</si>
  <si>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</si>
  <si>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</si>
  <si>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</si>
  <si>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</si>
  <si>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</si>
  <si>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</si>
  <si>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</si>
  <si>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</si>
  <si>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</si>
  <si>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</si>
  <si>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</si>
  <si>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</si>
  <si>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</si>
  <si>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</si>
  <si>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</si>
  <si>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</si>
  <si>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</si>
  <si>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</si>
  <si>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اسنادخزانه-م18بودجه98-010614</t>
  </si>
  <si>
    <t>1398/11/12</t>
  </si>
  <si>
    <t>1401/06/14</t>
  </si>
  <si>
    <t>اسنادخزانه-م1بودجه99-010621</t>
  </si>
  <si>
    <t>1399/09/01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</si>
  <si>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</si>
  <si>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</si>
  <si>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</si>
  <si>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</si>
  <si>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</si>
  <si>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</si>
  <si>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</si>
  <si>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</si>
  <si>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</si>
  <si>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</si>
  <si>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</si>
  <si>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</si>
  <si>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صکوک اجاره مخابرات-3 ماهه 16%</t>
  </si>
  <si>
    <t>1397/02/30</t>
  </si>
  <si>
    <t>1401/02/30</t>
  </si>
  <si>
    <t>مرابحه عام دولت3-ش.خ 0103</t>
  </si>
  <si>
    <t>1399/04/03</t>
  </si>
  <si>
    <t>1401/03/03</t>
  </si>
  <si>
    <t>منفعت دولت5-ش.خاص کاردان0108</t>
  </si>
  <si>
    <t>1398/08/18</t>
  </si>
  <si>
    <t>1401/08/18</t>
  </si>
  <si>
    <t>منفعت صبا اروند ملت 14001222</t>
  </si>
  <si>
    <t>1397/12/22</t>
  </si>
  <si>
    <t>1400/12/22</t>
  </si>
  <si>
    <t>مرابحه عام دولت61-ش.خ0309</t>
  </si>
  <si>
    <t>1399/09/26</t>
  </si>
  <si>
    <t>1403/09/26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</si>
  <si>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</si>
  <si>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</si>
  <si>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</si>
  <si>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</si>
  <si>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</si>
  <si>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</si>
  <si>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</si>
  <si>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</si>
  <si>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</si>
  <si>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</si>
  <si>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</si>
  <si>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</si>
  <si>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</si>
  <si>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</si>
  <si>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</si>
  <si>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</si>
  <si>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</si>
  <si>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</si>
  <si>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</si>
  <si>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</si>
  <si>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</si>
  <si>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</si>
  <si>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</si>
  <si>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</si>
  <si>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</si>
  <si>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دولت4-ش.خ 0009</t>
  </si>
  <si>
    <t>1400/09/12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</si>
  <si>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</si>
  <si>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</si>
  <si>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</si>
  <si>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</si>
  <si>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</si>
  <si>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</si>
  <si>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1400/08/06</t>
  </si>
  <si>
    <t>1400/10/29</t>
  </si>
  <si>
    <t>بهای فروش</t>
  </si>
  <si>
    <t>ارزش دفتری</t>
  </si>
  <si>
    <t>سود و زیان ناشی از تغییر قیمت</t>
  </si>
  <si>
    <t>سود و زیان ناشی از فروش</t>
  </si>
  <si>
    <t>سپید ماکیان</t>
  </si>
  <si>
    <t>س. و خدمات مدیریت صند. ب کشوری</t>
  </si>
  <si>
    <t>واسپاری ملت</t>
  </si>
  <si>
    <t>ح . بیمه اتکایی امین</t>
  </si>
  <si>
    <t>اسنادخزانه-م23بودجه97-000824</t>
  </si>
  <si>
    <t>اسنادخزانه-م9بودجه98-000923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</si>
  <si>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</si>
  <si>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</si>
  <si>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</si>
  <si>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</si>
  <si>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</si>
  <si>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</si>
  <si>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</si>
  <si>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</si>
  <si>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</si>
  <si>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</si>
  <si>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</si>
  <si>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</si>
  <si>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</si>
  <si>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</si>
  <si>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</si>
  <si>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1400/10/01</t>
  </si>
  <si>
    <t>-</t>
  </si>
  <si>
    <t> شرکت ملی صنایع مس ایران</t>
  </si>
  <si>
    <t>1399/09/30</t>
  </si>
  <si>
    <t>1400/03/11</t>
  </si>
  <si>
    <t>1400/04/29</t>
  </si>
  <si>
    <t xml:space="preserve">از ابتدای سال مالی </t>
  </si>
  <si>
    <t>تا پایان ماه</t>
  </si>
  <si>
    <t>سایر درآمد ها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</si>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</sst>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164" fontId="2" fillId="0" borderId="0" xfId="1" applyNumberFormat="1" applyFont="1"/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0" fontId="3" fillId="0" borderId="1" xfId="0" applyFont="1" applyBorder="1" applyAlignment="1">
      <alignment vertical="center"/>
    </xf>
    <xf numFmtId="37" fontId="2" fillId="0" borderId="2" xfId="0" applyNumberFormat="1" applyFont="1" applyBorder="1"/>
    <xf numFmtId="164" fontId="2" fillId="0" borderId="0" xfId="0" applyNumberFormat="1" applyFont="1"/>
    <xf numFmtId="3" fontId="2" fillId="0" borderId="0" xfId="0" applyNumberFormat="1" applyFont="1" applyFill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</xdr:row>
          <xdr:rowOff>28575</xdr:rowOff>
        </xdr:from>
        <xdr:to>
          <xdr:col>11</xdr:col>
          <xdr:colOff>295275</xdr:colOff>
          <xdr:row>33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9296704-2D22-4F02-9CC3-35E4C08945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C75B0-095F-45DD-A3FD-05B5DAC4B049}">
  <dimension ref="A1"/>
  <sheetViews>
    <sheetView rightToLeft="1" tabSelected="1" workbookViewId="0">
      <selection activeCell="O16" sqref="O16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1</xdr:col>
                <xdr:colOff>76200</xdr:colOff>
                <xdr:row>1</xdr:row>
                <xdr:rowOff>28575</xdr:rowOff>
              </from>
              <to>
                <xdr:col>11</xdr:col>
                <xdr:colOff>304800</xdr:colOff>
                <xdr:row>33</xdr:row>
                <xdr:rowOff>152400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9"/>
  <sheetViews>
    <sheetView rightToLeft="1" topLeftCell="A37" workbookViewId="0">
      <selection activeCell="I45" sqref="I45"/>
    </sheetView>
  </sheetViews>
  <sheetFormatPr defaultRowHeight="24"/>
  <cols>
    <col min="1" max="1" width="34.42578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7.42578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188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9" t="s">
        <v>3</v>
      </c>
      <c r="C6" s="20" t="s">
        <v>190</v>
      </c>
      <c r="D6" s="20" t="s">
        <v>190</v>
      </c>
      <c r="E6" s="20" t="s">
        <v>190</v>
      </c>
      <c r="F6" s="20" t="s">
        <v>190</v>
      </c>
      <c r="G6" s="20" t="s">
        <v>190</v>
      </c>
      <c r="H6" s="20" t="s">
        <v>190</v>
      </c>
      <c r="I6" s="20" t="s">
        <v>190</v>
      </c>
      <c r="K6" s="20" t="s">
        <v>191</v>
      </c>
      <c r="L6" s="20" t="s">
        <v>191</v>
      </c>
      <c r="M6" s="20" t="s">
        <v>191</v>
      </c>
      <c r="N6" s="20" t="s">
        <v>191</v>
      </c>
      <c r="O6" s="20" t="s">
        <v>191</v>
      </c>
      <c r="P6" s="20" t="s">
        <v>191</v>
      </c>
      <c r="Q6" s="20" t="s">
        <v>191</v>
      </c>
    </row>
    <row r="7" spans="1:17" ht="24.75">
      <c r="A7" s="20" t="s">
        <v>3</v>
      </c>
      <c r="C7" s="20" t="s">
        <v>7</v>
      </c>
      <c r="E7" s="20" t="s">
        <v>207</v>
      </c>
      <c r="G7" s="20" t="s">
        <v>208</v>
      </c>
      <c r="I7" s="20" t="s">
        <v>210</v>
      </c>
      <c r="K7" s="20" t="s">
        <v>7</v>
      </c>
      <c r="M7" s="20" t="s">
        <v>207</v>
      </c>
      <c r="O7" s="20" t="s">
        <v>208</v>
      </c>
      <c r="Q7" s="20" t="s">
        <v>210</v>
      </c>
    </row>
    <row r="8" spans="1:17">
      <c r="A8" s="1" t="s">
        <v>93</v>
      </c>
      <c r="C8" s="8">
        <v>100000</v>
      </c>
      <c r="D8" s="8"/>
      <c r="E8" s="8">
        <v>2889703367</v>
      </c>
      <c r="F8" s="8"/>
      <c r="G8" s="8">
        <v>2779363804</v>
      </c>
      <c r="H8" s="8"/>
      <c r="I8" s="8">
        <f>E8-G8</f>
        <v>110339563</v>
      </c>
      <c r="J8" s="8"/>
      <c r="K8" s="8">
        <v>100000</v>
      </c>
      <c r="L8" s="8"/>
      <c r="M8" s="8">
        <v>2889703367</v>
      </c>
      <c r="N8" s="8"/>
      <c r="O8" s="8">
        <v>2779363804</v>
      </c>
      <c r="P8" s="8"/>
      <c r="Q8" s="8">
        <f>M8-O8</f>
        <v>110339563</v>
      </c>
    </row>
    <row r="9" spans="1:17">
      <c r="A9" s="1" t="s">
        <v>49</v>
      </c>
      <c r="C9" s="8">
        <v>1194767</v>
      </c>
      <c r="D9" s="8"/>
      <c r="E9" s="8">
        <v>5459988143</v>
      </c>
      <c r="F9" s="8"/>
      <c r="G9" s="8">
        <v>5267270940</v>
      </c>
      <c r="H9" s="8"/>
      <c r="I9" s="8">
        <f t="shared" ref="I9:I41" si="0">E9-G9</f>
        <v>192717203</v>
      </c>
      <c r="J9" s="8"/>
      <c r="K9" s="8">
        <v>1394767</v>
      </c>
      <c r="L9" s="8"/>
      <c r="M9" s="8">
        <v>6414276177</v>
      </c>
      <c r="N9" s="8"/>
      <c r="O9" s="8">
        <v>6148994483</v>
      </c>
      <c r="P9" s="8"/>
      <c r="Q9" s="8">
        <f t="shared" ref="Q9:Q41" si="1">M9-O9</f>
        <v>265281694</v>
      </c>
    </row>
    <row r="10" spans="1:17">
      <c r="A10" s="1" t="s">
        <v>74</v>
      </c>
      <c r="C10" s="8">
        <v>1700000</v>
      </c>
      <c r="D10" s="8"/>
      <c r="E10" s="8">
        <v>61606564087</v>
      </c>
      <c r="F10" s="8"/>
      <c r="G10" s="8">
        <v>52352637300</v>
      </c>
      <c r="H10" s="8"/>
      <c r="I10" s="8">
        <f t="shared" si="0"/>
        <v>9253926787</v>
      </c>
      <c r="J10" s="8"/>
      <c r="K10" s="8">
        <v>1700000</v>
      </c>
      <c r="L10" s="8"/>
      <c r="M10" s="8">
        <v>61606564087</v>
      </c>
      <c r="N10" s="8"/>
      <c r="O10" s="8">
        <v>52352637300</v>
      </c>
      <c r="P10" s="8"/>
      <c r="Q10" s="8">
        <f t="shared" si="1"/>
        <v>9253926787</v>
      </c>
    </row>
    <row r="11" spans="1:17">
      <c r="A11" s="1" t="s">
        <v>71</v>
      </c>
      <c r="C11" s="8">
        <v>200000</v>
      </c>
      <c r="D11" s="8"/>
      <c r="E11" s="8">
        <v>3723711310</v>
      </c>
      <c r="F11" s="8"/>
      <c r="G11" s="8">
        <v>3769238789</v>
      </c>
      <c r="H11" s="8"/>
      <c r="I11" s="8">
        <f t="shared" si="0"/>
        <v>-45527479</v>
      </c>
      <c r="J11" s="8"/>
      <c r="K11" s="8">
        <v>200000</v>
      </c>
      <c r="L11" s="8"/>
      <c r="M11" s="8">
        <v>3723711310</v>
      </c>
      <c r="N11" s="8"/>
      <c r="O11" s="8">
        <v>3769238789</v>
      </c>
      <c r="P11" s="8"/>
      <c r="Q11" s="8">
        <f t="shared" si="1"/>
        <v>-45527479</v>
      </c>
    </row>
    <row r="12" spans="1:17">
      <c r="A12" s="1" t="s">
        <v>77</v>
      </c>
      <c r="C12" s="8">
        <v>753601</v>
      </c>
      <c r="D12" s="8"/>
      <c r="E12" s="8">
        <v>8338361330</v>
      </c>
      <c r="F12" s="8"/>
      <c r="G12" s="8">
        <v>12956169633</v>
      </c>
      <c r="H12" s="8"/>
      <c r="I12" s="8">
        <f t="shared" si="0"/>
        <v>-4617808303</v>
      </c>
      <c r="J12" s="8"/>
      <c r="K12" s="8">
        <v>5173373</v>
      </c>
      <c r="L12" s="8"/>
      <c r="M12" s="8">
        <v>57178326906</v>
      </c>
      <c r="N12" s="8"/>
      <c r="O12" s="8">
        <v>88866475874</v>
      </c>
      <c r="P12" s="8"/>
      <c r="Q12" s="8">
        <f t="shared" si="1"/>
        <v>-31688148968</v>
      </c>
    </row>
    <row r="13" spans="1:17">
      <c r="A13" s="1" t="s">
        <v>89</v>
      </c>
      <c r="C13" s="8">
        <v>227080</v>
      </c>
      <c r="D13" s="8"/>
      <c r="E13" s="8">
        <v>5094905843</v>
      </c>
      <c r="F13" s="8"/>
      <c r="G13" s="8">
        <v>5419750219</v>
      </c>
      <c r="H13" s="8"/>
      <c r="I13" s="8">
        <f t="shared" si="0"/>
        <v>-324844376</v>
      </c>
      <c r="J13" s="8"/>
      <c r="K13" s="8">
        <v>227080</v>
      </c>
      <c r="L13" s="8"/>
      <c r="M13" s="8">
        <v>5094905843</v>
      </c>
      <c r="N13" s="8"/>
      <c r="O13" s="8">
        <v>5419750219</v>
      </c>
      <c r="P13" s="8"/>
      <c r="Q13" s="8">
        <f t="shared" si="1"/>
        <v>-324844376</v>
      </c>
    </row>
    <row r="14" spans="1:17">
      <c r="A14" s="1" t="s">
        <v>84</v>
      </c>
      <c r="C14" s="8">
        <v>300000</v>
      </c>
      <c r="D14" s="8"/>
      <c r="E14" s="8">
        <v>2988835609</v>
      </c>
      <c r="F14" s="8"/>
      <c r="G14" s="8">
        <v>3122467376</v>
      </c>
      <c r="H14" s="8"/>
      <c r="I14" s="8">
        <f t="shared" si="0"/>
        <v>-133631767</v>
      </c>
      <c r="J14" s="8"/>
      <c r="K14" s="8">
        <v>300000</v>
      </c>
      <c r="L14" s="8"/>
      <c r="M14" s="8">
        <v>2988835609</v>
      </c>
      <c r="N14" s="8"/>
      <c r="O14" s="8">
        <v>3122467376</v>
      </c>
      <c r="P14" s="8"/>
      <c r="Q14" s="8">
        <f t="shared" si="1"/>
        <v>-133631767</v>
      </c>
    </row>
    <row r="15" spans="1:17">
      <c r="A15" s="1" t="s">
        <v>83</v>
      </c>
      <c r="C15" s="8">
        <v>548422</v>
      </c>
      <c r="D15" s="8"/>
      <c r="E15" s="8">
        <v>11538822471</v>
      </c>
      <c r="F15" s="8"/>
      <c r="G15" s="8">
        <v>13977873991</v>
      </c>
      <c r="H15" s="8"/>
      <c r="I15" s="8">
        <f t="shared" si="0"/>
        <v>-2439051520</v>
      </c>
      <c r="J15" s="8"/>
      <c r="K15" s="8">
        <v>2248422</v>
      </c>
      <c r="L15" s="8"/>
      <c r="M15" s="8">
        <v>52779304651</v>
      </c>
      <c r="N15" s="8"/>
      <c r="O15" s="8">
        <v>57306525089</v>
      </c>
      <c r="P15" s="8"/>
      <c r="Q15" s="8">
        <f t="shared" si="1"/>
        <v>-4527220438</v>
      </c>
    </row>
    <row r="16" spans="1:17">
      <c r="A16" s="1" t="s">
        <v>76</v>
      </c>
      <c r="C16" s="8">
        <v>400000</v>
      </c>
      <c r="D16" s="8"/>
      <c r="E16" s="8">
        <v>1986509562</v>
      </c>
      <c r="F16" s="8"/>
      <c r="G16" s="8">
        <v>2335898474</v>
      </c>
      <c r="H16" s="8"/>
      <c r="I16" s="8">
        <f t="shared" si="0"/>
        <v>-349388912</v>
      </c>
      <c r="J16" s="8"/>
      <c r="K16" s="8">
        <v>900793</v>
      </c>
      <c r="L16" s="8"/>
      <c r="M16" s="8">
        <v>4341564046</v>
      </c>
      <c r="N16" s="8"/>
      <c r="O16" s="8">
        <v>5260402476</v>
      </c>
      <c r="P16" s="8"/>
      <c r="Q16" s="8">
        <f t="shared" si="1"/>
        <v>-918838430</v>
      </c>
    </row>
    <row r="17" spans="1:17">
      <c r="A17" s="1" t="s">
        <v>58</v>
      </c>
      <c r="C17" s="8">
        <v>8700000</v>
      </c>
      <c r="D17" s="8"/>
      <c r="E17" s="8">
        <v>101328105361</v>
      </c>
      <c r="F17" s="8"/>
      <c r="G17" s="8">
        <v>162400986000</v>
      </c>
      <c r="H17" s="8"/>
      <c r="I17" s="8">
        <f t="shared" si="0"/>
        <v>-61072880639</v>
      </c>
      <c r="J17" s="8"/>
      <c r="K17" s="8">
        <v>8700000</v>
      </c>
      <c r="L17" s="8"/>
      <c r="M17" s="8">
        <v>101328105361</v>
      </c>
      <c r="N17" s="8"/>
      <c r="O17" s="8">
        <v>162400986000</v>
      </c>
      <c r="P17" s="8"/>
      <c r="Q17" s="8">
        <f t="shared" si="1"/>
        <v>-61072880639</v>
      </c>
    </row>
    <row r="18" spans="1:17">
      <c r="A18" s="1" t="s">
        <v>59</v>
      </c>
      <c r="C18" s="8">
        <v>439136</v>
      </c>
      <c r="D18" s="8"/>
      <c r="E18" s="8">
        <v>6424413212</v>
      </c>
      <c r="F18" s="8"/>
      <c r="G18" s="8">
        <v>6985464890</v>
      </c>
      <c r="H18" s="8"/>
      <c r="I18" s="8">
        <f t="shared" si="0"/>
        <v>-561051678</v>
      </c>
      <c r="J18" s="8"/>
      <c r="K18" s="8">
        <v>439136</v>
      </c>
      <c r="L18" s="8"/>
      <c r="M18" s="8">
        <v>6424413212</v>
      </c>
      <c r="N18" s="8"/>
      <c r="O18" s="8">
        <v>6985464890</v>
      </c>
      <c r="P18" s="8"/>
      <c r="Q18" s="8">
        <f t="shared" si="1"/>
        <v>-561051678</v>
      </c>
    </row>
    <row r="19" spans="1:17">
      <c r="A19" s="1" t="s">
        <v>86</v>
      </c>
      <c r="C19" s="8">
        <v>772750</v>
      </c>
      <c r="D19" s="8"/>
      <c r="E19" s="8">
        <v>10700230295</v>
      </c>
      <c r="F19" s="8"/>
      <c r="G19" s="8">
        <v>9955251705</v>
      </c>
      <c r="H19" s="8"/>
      <c r="I19" s="8">
        <f t="shared" si="0"/>
        <v>744978590</v>
      </c>
      <c r="J19" s="8"/>
      <c r="K19" s="8">
        <v>772750</v>
      </c>
      <c r="L19" s="8"/>
      <c r="M19" s="8">
        <v>10700230295</v>
      </c>
      <c r="N19" s="8"/>
      <c r="O19" s="8">
        <v>9955251705</v>
      </c>
      <c r="P19" s="8"/>
      <c r="Q19" s="8">
        <f t="shared" si="1"/>
        <v>744978590</v>
      </c>
    </row>
    <row r="20" spans="1:17">
      <c r="A20" s="1" t="s">
        <v>103</v>
      </c>
      <c r="C20" s="8">
        <v>11130</v>
      </c>
      <c r="D20" s="8"/>
      <c r="E20" s="8">
        <v>105769710</v>
      </c>
      <c r="F20" s="8"/>
      <c r="G20" s="8">
        <v>105217963</v>
      </c>
      <c r="H20" s="8"/>
      <c r="I20" s="8">
        <f t="shared" si="0"/>
        <v>551747</v>
      </c>
      <c r="J20" s="8"/>
      <c r="K20" s="8">
        <v>11130</v>
      </c>
      <c r="L20" s="8"/>
      <c r="M20" s="8">
        <v>105769710</v>
      </c>
      <c r="N20" s="8"/>
      <c r="O20" s="8">
        <v>105217963</v>
      </c>
      <c r="P20" s="8"/>
      <c r="Q20" s="8">
        <f t="shared" si="1"/>
        <v>551747</v>
      </c>
    </row>
    <row r="21" spans="1:17">
      <c r="A21" s="1" t="s">
        <v>40</v>
      </c>
      <c r="C21" s="8">
        <v>2399999</v>
      </c>
      <c r="D21" s="8"/>
      <c r="E21" s="8">
        <v>1802399249</v>
      </c>
      <c r="F21" s="8"/>
      <c r="G21" s="8">
        <v>9948448254</v>
      </c>
      <c r="H21" s="8"/>
      <c r="I21" s="8">
        <f t="shared" si="0"/>
        <v>-8146049005</v>
      </c>
      <c r="J21" s="8"/>
      <c r="K21" s="8">
        <v>2399999</v>
      </c>
      <c r="L21" s="8"/>
      <c r="M21" s="8">
        <v>1802399249</v>
      </c>
      <c r="N21" s="8"/>
      <c r="O21" s="8">
        <v>9948448254</v>
      </c>
      <c r="P21" s="8"/>
      <c r="Q21" s="8">
        <f t="shared" si="1"/>
        <v>-8146049005</v>
      </c>
    </row>
    <row r="22" spans="1:17">
      <c r="A22" s="1" t="s">
        <v>30</v>
      </c>
      <c r="C22" s="8">
        <v>10000</v>
      </c>
      <c r="D22" s="8"/>
      <c r="E22" s="8">
        <v>1040848568</v>
      </c>
      <c r="F22" s="8"/>
      <c r="G22" s="8">
        <v>1091566291</v>
      </c>
      <c r="H22" s="8"/>
      <c r="I22" s="8">
        <f t="shared" si="0"/>
        <v>-50717723</v>
      </c>
      <c r="J22" s="8"/>
      <c r="K22" s="8">
        <v>10000</v>
      </c>
      <c r="L22" s="8"/>
      <c r="M22" s="8">
        <v>1040848568</v>
      </c>
      <c r="N22" s="8"/>
      <c r="O22" s="8">
        <v>1091566291</v>
      </c>
      <c r="P22" s="8"/>
      <c r="Q22" s="8">
        <f t="shared" si="1"/>
        <v>-50717723</v>
      </c>
    </row>
    <row r="23" spans="1:17">
      <c r="A23" s="1" t="s">
        <v>48</v>
      </c>
      <c r="C23" s="8">
        <v>257784</v>
      </c>
      <c r="D23" s="8"/>
      <c r="E23" s="8">
        <v>3180543576</v>
      </c>
      <c r="F23" s="8"/>
      <c r="G23" s="8">
        <v>2953987715</v>
      </c>
      <c r="H23" s="8"/>
      <c r="I23" s="8">
        <f t="shared" si="0"/>
        <v>226555861</v>
      </c>
      <c r="J23" s="8"/>
      <c r="K23" s="8">
        <v>257784</v>
      </c>
      <c r="L23" s="8"/>
      <c r="M23" s="8">
        <v>3180543576</v>
      </c>
      <c r="N23" s="8"/>
      <c r="O23" s="8">
        <v>2953987715</v>
      </c>
      <c r="P23" s="8"/>
      <c r="Q23" s="8">
        <f t="shared" si="1"/>
        <v>226555861</v>
      </c>
    </row>
    <row r="24" spans="1:17">
      <c r="A24" s="1" t="s">
        <v>73</v>
      </c>
      <c r="C24" s="8">
        <v>100000</v>
      </c>
      <c r="D24" s="8"/>
      <c r="E24" s="8">
        <v>1015050024</v>
      </c>
      <c r="F24" s="8"/>
      <c r="G24" s="8">
        <v>1210785543</v>
      </c>
      <c r="H24" s="8"/>
      <c r="I24" s="8">
        <f t="shared" si="0"/>
        <v>-195735519</v>
      </c>
      <c r="J24" s="8"/>
      <c r="K24" s="8">
        <v>100000</v>
      </c>
      <c r="L24" s="8"/>
      <c r="M24" s="8">
        <v>1015050024</v>
      </c>
      <c r="N24" s="8"/>
      <c r="O24" s="8">
        <v>1210785543</v>
      </c>
      <c r="P24" s="8"/>
      <c r="Q24" s="8">
        <f t="shared" si="1"/>
        <v>-195735519</v>
      </c>
    </row>
    <row r="25" spans="1:17">
      <c r="A25" s="1" t="s">
        <v>24</v>
      </c>
      <c r="C25" s="8">
        <v>31297</v>
      </c>
      <c r="D25" s="8"/>
      <c r="E25" s="8">
        <v>2227615284</v>
      </c>
      <c r="F25" s="8"/>
      <c r="G25" s="8">
        <v>2306864537</v>
      </c>
      <c r="H25" s="8"/>
      <c r="I25" s="8">
        <f t="shared" si="0"/>
        <v>-79249253</v>
      </c>
      <c r="J25" s="8"/>
      <c r="K25" s="8">
        <v>31297</v>
      </c>
      <c r="L25" s="8"/>
      <c r="M25" s="8">
        <v>2227615284</v>
      </c>
      <c r="N25" s="8"/>
      <c r="O25" s="8">
        <v>2306864537</v>
      </c>
      <c r="P25" s="8"/>
      <c r="Q25" s="8">
        <f t="shared" si="1"/>
        <v>-79249253</v>
      </c>
    </row>
    <row r="26" spans="1:17">
      <c r="A26" s="1" t="s">
        <v>31</v>
      </c>
      <c r="C26" s="8">
        <v>20000</v>
      </c>
      <c r="D26" s="8"/>
      <c r="E26" s="8">
        <v>972976147</v>
      </c>
      <c r="F26" s="8"/>
      <c r="G26" s="8">
        <v>1051996694</v>
      </c>
      <c r="H26" s="8"/>
      <c r="I26" s="8">
        <f t="shared" si="0"/>
        <v>-79020547</v>
      </c>
      <c r="J26" s="8"/>
      <c r="K26" s="8">
        <v>20000</v>
      </c>
      <c r="L26" s="8"/>
      <c r="M26" s="8">
        <v>972976147</v>
      </c>
      <c r="N26" s="8"/>
      <c r="O26" s="8">
        <v>1051996694</v>
      </c>
      <c r="P26" s="8"/>
      <c r="Q26" s="8">
        <f t="shared" si="1"/>
        <v>-79020547</v>
      </c>
    </row>
    <row r="27" spans="1:17">
      <c r="A27" s="1" t="s">
        <v>26</v>
      </c>
      <c r="C27" s="8">
        <v>21994</v>
      </c>
      <c r="D27" s="8"/>
      <c r="E27" s="8">
        <v>3563750531</v>
      </c>
      <c r="F27" s="8"/>
      <c r="G27" s="8">
        <v>4130602197</v>
      </c>
      <c r="H27" s="8"/>
      <c r="I27" s="8">
        <f t="shared" si="0"/>
        <v>-566851666</v>
      </c>
      <c r="J27" s="8"/>
      <c r="K27" s="8">
        <v>21994</v>
      </c>
      <c r="L27" s="8"/>
      <c r="M27" s="8">
        <v>3563750531</v>
      </c>
      <c r="N27" s="8"/>
      <c r="O27" s="8">
        <v>4130602197</v>
      </c>
      <c r="P27" s="8"/>
      <c r="Q27" s="8">
        <f t="shared" si="1"/>
        <v>-566851666</v>
      </c>
    </row>
    <row r="28" spans="1:17">
      <c r="A28" s="1" t="s">
        <v>35</v>
      </c>
      <c r="C28" s="8">
        <v>50000</v>
      </c>
      <c r="D28" s="8"/>
      <c r="E28" s="8">
        <v>5187588010</v>
      </c>
      <c r="F28" s="8"/>
      <c r="G28" s="8">
        <v>5465435954</v>
      </c>
      <c r="H28" s="8"/>
      <c r="I28" s="8">
        <f t="shared" si="0"/>
        <v>-277847944</v>
      </c>
      <c r="J28" s="8"/>
      <c r="K28" s="8">
        <v>50000</v>
      </c>
      <c r="L28" s="8"/>
      <c r="M28" s="8">
        <v>5187588010</v>
      </c>
      <c r="N28" s="8"/>
      <c r="O28" s="8">
        <v>5465435954</v>
      </c>
      <c r="P28" s="8"/>
      <c r="Q28" s="8">
        <f t="shared" si="1"/>
        <v>-277847944</v>
      </c>
    </row>
    <row r="29" spans="1:17">
      <c r="A29" s="1" t="s">
        <v>28</v>
      </c>
      <c r="C29" s="8">
        <v>795380</v>
      </c>
      <c r="D29" s="8"/>
      <c r="E29" s="8">
        <v>148281004896</v>
      </c>
      <c r="F29" s="8"/>
      <c r="G29" s="8">
        <v>249165439720</v>
      </c>
      <c r="H29" s="8"/>
      <c r="I29" s="8">
        <f t="shared" si="0"/>
        <v>-100884434824</v>
      </c>
      <c r="J29" s="8"/>
      <c r="K29" s="8">
        <v>795380</v>
      </c>
      <c r="L29" s="8"/>
      <c r="M29" s="8">
        <v>148281004896</v>
      </c>
      <c r="N29" s="8"/>
      <c r="O29" s="8">
        <v>249165439720</v>
      </c>
      <c r="P29" s="8"/>
      <c r="Q29" s="8">
        <f t="shared" si="1"/>
        <v>-100884434824</v>
      </c>
    </row>
    <row r="30" spans="1:17">
      <c r="A30" s="1" t="s">
        <v>211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8">
        <v>635792</v>
      </c>
      <c r="L30" s="8"/>
      <c r="M30" s="8">
        <v>34623529424</v>
      </c>
      <c r="N30" s="8"/>
      <c r="O30" s="8">
        <v>35986736082</v>
      </c>
      <c r="P30" s="8"/>
      <c r="Q30" s="8">
        <f t="shared" si="1"/>
        <v>-1363206658</v>
      </c>
    </row>
    <row r="31" spans="1:17">
      <c r="A31" s="1" t="s">
        <v>212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0"/>
        <v>0</v>
      </c>
      <c r="J31" s="8"/>
      <c r="K31" s="8">
        <v>241824</v>
      </c>
      <c r="L31" s="8"/>
      <c r="M31" s="8">
        <v>2187430301</v>
      </c>
      <c r="N31" s="8"/>
      <c r="O31" s="8">
        <v>2194717832</v>
      </c>
      <c r="P31" s="8"/>
      <c r="Q31" s="8">
        <f t="shared" si="1"/>
        <v>-7287531</v>
      </c>
    </row>
    <row r="32" spans="1:17">
      <c r="A32" s="1" t="s">
        <v>80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0"/>
        <v>0</v>
      </c>
      <c r="J32" s="8"/>
      <c r="K32" s="8">
        <v>90669</v>
      </c>
      <c r="L32" s="8"/>
      <c r="M32" s="8">
        <v>657044271</v>
      </c>
      <c r="N32" s="8"/>
      <c r="O32" s="8">
        <v>692194688</v>
      </c>
      <c r="P32" s="8"/>
      <c r="Q32" s="8">
        <f t="shared" si="1"/>
        <v>-35150417</v>
      </c>
    </row>
    <row r="33" spans="1:17">
      <c r="A33" s="1" t="s">
        <v>213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8">
        <v>5985523</v>
      </c>
      <c r="L33" s="8"/>
      <c r="M33" s="8">
        <v>24640807830</v>
      </c>
      <c r="N33" s="8"/>
      <c r="O33" s="8">
        <v>27465433447</v>
      </c>
      <c r="P33" s="8"/>
      <c r="Q33" s="8">
        <f t="shared" si="1"/>
        <v>-2824625617</v>
      </c>
    </row>
    <row r="34" spans="1:17">
      <c r="A34" s="1" t="s">
        <v>19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f t="shared" si="0"/>
        <v>0</v>
      </c>
      <c r="J34" s="8"/>
      <c r="K34" s="8">
        <v>684260</v>
      </c>
      <c r="L34" s="8"/>
      <c r="M34" s="8">
        <v>3101213040</v>
      </c>
      <c r="N34" s="8"/>
      <c r="O34" s="8">
        <v>2533981182</v>
      </c>
      <c r="P34" s="8"/>
      <c r="Q34" s="8">
        <f t="shared" si="1"/>
        <v>567231858</v>
      </c>
    </row>
    <row r="35" spans="1:17">
      <c r="A35" s="1" t="s">
        <v>214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f t="shared" si="0"/>
        <v>0</v>
      </c>
      <c r="J35" s="8"/>
      <c r="K35" s="8">
        <v>3666666</v>
      </c>
      <c r="L35" s="8"/>
      <c r="M35" s="8">
        <v>11403331260</v>
      </c>
      <c r="N35" s="8"/>
      <c r="O35" s="8">
        <v>7530258730</v>
      </c>
      <c r="P35" s="8"/>
      <c r="Q35" s="8">
        <f t="shared" si="1"/>
        <v>3873072530</v>
      </c>
    </row>
    <row r="36" spans="1:17">
      <c r="A36" s="1" t="s">
        <v>78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f t="shared" si="0"/>
        <v>0</v>
      </c>
      <c r="J36" s="8"/>
      <c r="K36" s="8">
        <v>100000</v>
      </c>
      <c r="L36" s="8"/>
      <c r="M36" s="8">
        <v>1430437964</v>
      </c>
      <c r="N36" s="8"/>
      <c r="O36" s="8">
        <v>1315624683</v>
      </c>
      <c r="P36" s="8"/>
      <c r="Q36" s="8">
        <f t="shared" si="1"/>
        <v>114813281</v>
      </c>
    </row>
    <row r="37" spans="1:17">
      <c r="A37" s="1" t="s">
        <v>125</v>
      </c>
      <c r="C37" s="8">
        <v>91619</v>
      </c>
      <c r="D37" s="8"/>
      <c r="E37" s="8">
        <v>91619000000</v>
      </c>
      <c r="F37" s="8"/>
      <c r="G37" s="8">
        <v>87846512695</v>
      </c>
      <c r="H37" s="8"/>
      <c r="I37" s="8">
        <f t="shared" si="0"/>
        <v>3772487305</v>
      </c>
      <c r="J37" s="8"/>
      <c r="K37" s="8">
        <v>91619</v>
      </c>
      <c r="L37" s="8"/>
      <c r="M37" s="8">
        <v>91619000000</v>
      </c>
      <c r="N37" s="8"/>
      <c r="O37" s="8">
        <v>87846512695</v>
      </c>
      <c r="P37" s="8"/>
      <c r="Q37" s="8">
        <f t="shared" si="1"/>
        <v>3772487305</v>
      </c>
    </row>
    <row r="38" spans="1:17">
      <c r="A38" s="1" t="s">
        <v>121</v>
      </c>
      <c r="C38" s="8">
        <v>31029</v>
      </c>
      <c r="D38" s="8"/>
      <c r="E38" s="8">
        <v>31029000000</v>
      </c>
      <c r="F38" s="8"/>
      <c r="G38" s="8">
        <v>29860274781</v>
      </c>
      <c r="H38" s="8"/>
      <c r="I38" s="8">
        <f t="shared" si="0"/>
        <v>1168725219</v>
      </c>
      <c r="J38" s="8"/>
      <c r="K38" s="8">
        <v>31029</v>
      </c>
      <c r="L38" s="8"/>
      <c r="M38" s="8">
        <v>31029000000</v>
      </c>
      <c r="N38" s="8"/>
      <c r="O38" s="8">
        <v>29860274781</v>
      </c>
      <c r="P38" s="8"/>
      <c r="Q38" s="8">
        <f t="shared" si="1"/>
        <v>1168725219</v>
      </c>
    </row>
    <row r="39" spans="1:17">
      <c r="A39" s="1" t="s">
        <v>215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J39" s="8"/>
      <c r="K39" s="8">
        <v>5000</v>
      </c>
      <c r="L39" s="8"/>
      <c r="M39" s="8">
        <v>5000000000</v>
      </c>
      <c r="N39" s="8"/>
      <c r="O39" s="8">
        <v>4926201964</v>
      </c>
      <c r="P39" s="8"/>
      <c r="Q39" s="8">
        <f t="shared" si="1"/>
        <v>73798036</v>
      </c>
    </row>
    <row r="40" spans="1:17">
      <c r="A40" s="1" t="s">
        <v>197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>E40-G40</f>
        <v>0</v>
      </c>
      <c r="J40" s="8"/>
      <c r="K40" s="8">
        <v>1000</v>
      </c>
      <c r="L40" s="8"/>
      <c r="M40" s="8">
        <v>1000000000</v>
      </c>
      <c r="N40" s="8"/>
      <c r="O40" s="8">
        <v>979822375</v>
      </c>
      <c r="P40" s="8"/>
      <c r="Q40" s="8">
        <f t="shared" si="1"/>
        <v>20177625</v>
      </c>
    </row>
    <row r="41" spans="1:17">
      <c r="A41" s="1" t="s">
        <v>216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f t="shared" si="0"/>
        <v>0</v>
      </c>
      <c r="J41" s="8"/>
      <c r="K41" s="8">
        <v>56965</v>
      </c>
      <c r="L41" s="8"/>
      <c r="M41" s="8">
        <v>56965000000</v>
      </c>
      <c r="N41" s="8"/>
      <c r="O41" s="8">
        <v>55075170815</v>
      </c>
      <c r="P41" s="8"/>
      <c r="Q41" s="8">
        <f t="shared" si="1"/>
        <v>1889829185</v>
      </c>
    </row>
    <row r="42" spans="1:17" ht="24.75" thickBot="1">
      <c r="C42" s="8"/>
      <c r="D42" s="8"/>
      <c r="E42" s="11">
        <f>SUM(E8:E41)</f>
        <v>512105696585</v>
      </c>
      <c r="F42" s="8"/>
      <c r="G42" s="11">
        <f>SUM(G8:G41)</f>
        <v>676459505465</v>
      </c>
      <c r="H42" s="8"/>
      <c r="I42" s="11">
        <f>SUM(I8:I41)</f>
        <v>-164353808880</v>
      </c>
      <c r="J42" s="8"/>
      <c r="K42" s="8"/>
      <c r="L42" s="8"/>
      <c r="M42" s="11">
        <f>SUM(M8:M41)</f>
        <v>746504280949</v>
      </c>
      <c r="N42" s="8"/>
      <c r="O42" s="11">
        <f>SUM(O8:O41)</f>
        <v>938204832147</v>
      </c>
      <c r="P42" s="8"/>
      <c r="Q42" s="11">
        <f>SUM(Q8:Q41)</f>
        <v>-191700551198</v>
      </c>
    </row>
    <row r="43" spans="1:17" ht="24.75" thickTop="1"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>
      <c r="G44" s="2"/>
      <c r="I44" s="2"/>
      <c r="O44" s="2"/>
      <c r="Q44" s="2"/>
    </row>
    <row r="45" spans="1:17"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7" spans="1:17"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>
      <c r="G48" s="2"/>
      <c r="I48" s="2"/>
      <c r="O48" s="2"/>
      <c r="Q48" s="2"/>
    </row>
    <row r="49" spans="6:17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3"/>
  <sheetViews>
    <sheetView rightToLeft="1" topLeftCell="A85" workbookViewId="0">
      <selection activeCell="M101" sqref="M101:Q101"/>
    </sheetView>
  </sheetViews>
  <sheetFormatPr defaultRowHeight="24"/>
  <cols>
    <col min="1" max="1" width="34.425781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24.75">
      <c r="A3" s="18" t="s">
        <v>188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ht="24.75">
      <c r="A6" s="19" t="s">
        <v>3</v>
      </c>
      <c r="C6" s="20" t="s">
        <v>190</v>
      </c>
      <c r="D6" s="20" t="s">
        <v>190</v>
      </c>
      <c r="E6" s="20" t="s">
        <v>190</v>
      </c>
      <c r="F6" s="20" t="s">
        <v>190</v>
      </c>
      <c r="G6" s="20" t="s">
        <v>190</v>
      </c>
      <c r="H6" s="20" t="s">
        <v>190</v>
      </c>
      <c r="I6" s="20" t="s">
        <v>190</v>
      </c>
      <c r="J6" s="20" t="s">
        <v>190</v>
      </c>
      <c r="K6" s="20" t="s">
        <v>190</v>
      </c>
      <c r="M6" s="20" t="s">
        <v>191</v>
      </c>
      <c r="N6" s="20" t="s">
        <v>191</v>
      </c>
      <c r="O6" s="20" t="s">
        <v>191</v>
      </c>
      <c r="P6" s="20" t="s">
        <v>191</v>
      </c>
      <c r="Q6" s="20" t="s">
        <v>191</v>
      </c>
      <c r="R6" s="20" t="s">
        <v>191</v>
      </c>
      <c r="S6" s="20" t="s">
        <v>191</v>
      </c>
      <c r="T6" s="20" t="s">
        <v>191</v>
      </c>
      <c r="U6" s="20" t="s">
        <v>191</v>
      </c>
    </row>
    <row r="7" spans="1:21" ht="24.75">
      <c r="A7" s="20" t="s">
        <v>3</v>
      </c>
      <c r="C7" s="20" t="s">
        <v>217</v>
      </c>
      <c r="E7" s="20" t="s">
        <v>218</v>
      </c>
      <c r="G7" s="20" t="s">
        <v>219</v>
      </c>
      <c r="I7" s="20" t="s">
        <v>178</v>
      </c>
      <c r="K7" s="20" t="s">
        <v>220</v>
      </c>
      <c r="M7" s="20" t="s">
        <v>217</v>
      </c>
      <c r="O7" s="20" t="s">
        <v>218</v>
      </c>
      <c r="Q7" s="20" t="s">
        <v>219</v>
      </c>
      <c r="S7" s="20" t="s">
        <v>178</v>
      </c>
      <c r="U7" s="20" t="s">
        <v>220</v>
      </c>
    </row>
    <row r="8" spans="1:21">
      <c r="A8" s="1" t="s">
        <v>93</v>
      </c>
      <c r="C8" s="8">
        <v>0</v>
      </c>
      <c r="D8" s="8"/>
      <c r="E8" s="8">
        <v>2715577832</v>
      </c>
      <c r="F8" s="8"/>
      <c r="G8" s="8">
        <v>110339563</v>
      </c>
      <c r="H8" s="8"/>
      <c r="I8" s="8">
        <f>C8+E8+G8</f>
        <v>2825917395</v>
      </c>
      <c r="J8" s="8"/>
      <c r="K8" s="9">
        <f>I8/$I$101</f>
        <v>-4.9412922317965602E-3</v>
      </c>
      <c r="L8" s="8"/>
      <c r="M8" s="8">
        <v>0</v>
      </c>
      <c r="N8" s="8"/>
      <c r="O8" s="8">
        <v>4550138470</v>
      </c>
      <c r="P8" s="8"/>
      <c r="Q8" s="8">
        <v>110339563</v>
      </c>
      <c r="R8" s="8"/>
      <c r="S8" s="8">
        <f>M8+O8+Q8</f>
        <v>4660478033</v>
      </c>
      <c r="T8" s="8"/>
      <c r="U8" s="9">
        <f>S8/$S$101</f>
        <v>-3.4151574891282399E-3</v>
      </c>
    </row>
    <row r="9" spans="1:21">
      <c r="A9" s="1" t="s">
        <v>49</v>
      </c>
      <c r="C9" s="8">
        <v>0</v>
      </c>
      <c r="D9" s="8"/>
      <c r="E9" s="8">
        <v>-369354575</v>
      </c>
      <c r="F9" s="8"/>
      <c r="G9" s="8">
        <v>192717203</v>
      </c>
      <c r="H9" s="8"/>
      <c r="I9" s="8">
        <f t="shared" ref="I9:I72" si="0">C9+E9+G9</f>
        <v>-176637372</v>
      </c>
      <c r="J9" s="8"/>
      <c r="K9" s="9">
        <f t="shared" ref="K9:K72" si="1">I9/$I$101</f>
        <v>3.0886142519695247E-4</v>
      </c>
      <c r="L9" s="8"/>
      <c r="M9" s="8">
        <v>0</v>
      </c>
      <c r="N9" s="8"/>
      <c r="O9" s="8">
        <v>0</v>
      </c>
      <c r="P9" s="8"/>
      <c r="Q9" s="8">
        <v>265281694</v>
      </c>
      <c r="R9" s="8"/>
      <c r="S9" s="8">
        <f t="shared" ref="S9:S72" si="2">M9+O9+Q9</f>
        <v>265281694</v>
      </c>
      <c r="T9" s="8"/>
      <c r="U9" s="9">
        <f t="shared" ref="U9:U72" si="3">S9/$S$101</f>
        <v>-1.9439610219759747E-4</v>
      </c>
    </row>
    <row r="10" spans="1:21">
      <c r="A10" s="1" t="s">
        <v>74</v>
      </c>
      <c r="C10" s="8">
        <v>0</v>
      </c>
      <c r="D10" s="8"/>
      <c r="E10" s="8">
        <v>8364930750</v>
      </c>
      <c r="F10" s="8"/>
      <c r="G10" s="8">
        <v>9253926787</v>
      </c>
      <c r="H10" s="8"/>
      <c r="I10" s="8">
        <f t="shared" si="0"/>
        <v>17618857537</v>
      </c>
      <c r="J10" s="8"/>
      <c r="K10" s="9">
        <f t="shared" si="1"/>
        <v>-3.0807667639098976E-2</v>
      </c>
      <c r="L10" s="8"/>
      <c r="M10" s="8">
        <v>0</v>
      </c>
      <c r="N10" s="8"/>
      <c r="O10" s="8">
        <v>0</v>
      </c>
      <c r="P10" s="8"/>
      <c r="Q10" s="8">
        <v>9253926787</v>
      </c>
      <c r="R10" s="8"/>
      <c r="S10" s="8">
        <f t="shared" si="2"/>
        <v>9253926787</v>
      </c>
      <c r="T10" s="8"/>
      <c r="U10" s="9">
        <f t="shared" si="3"/>
        <v>-6.7811965096043784E-3</v>
      </c>
    </row>
    <row r="11" spans="1:21">
      <c r="A11" s="1" t="s">
        <v>71</v>
      </c>
      <c r="C11" s="8">
        <v>0</v>
      </c>
      <c r="D11" s="8"/>
      <c r="E11" s="8">
        <v>17524438125</v>
      </c>
      <c r="F11" s="8"/>
      <c r="G11" s="8">
        <v>-45527479</v>
      </c>
      <c r="H11" s="8"/>
      <c r="I11" s="8">
        <f t="shared" si="0"/>
        <v>17478910646</v>
      </c>
      <c r="J11" s="8"/>
      <c r="K11" s="9">
        <f t="shared" si="1"/>
        <v>-3.0562961800709675E-2</v>
      </c>
      <c r="L11" s="8"/>
      <c r="M11" s="8">
        <v>0</v>
      </c>
      <c r="N11" s="8"/>
      <c r="O11" s="8">
        <v>9555835110</v>
      </c>
      <c r="P11" s="8"/>
      <c r="Q11" s="8">
        <v>-45527479</v>
      </c>
      <c r="R11" s="8"/>
      <c r="S11" s="8">
        <f t="shared" si="2"/>
        <v>9510307631</v>
      </c>
      <c r="T11" s="8"/>
      <c r="U11" s="9">
        <f t="shared" si="3"/>
        <v>-6.9690701468698669E-3</v>
      </c>
    </row>
    <row r="12" spans="1:21">
      <c r="A12" s="1" t="s">
        <v>77</v>
      </c>
      <c r="C12" s="8">
        <v>0</v>
      </c>
      <c r="D12" s="8"/>
      <c r="E12" s="8">
        <v>4394564699</v>
      </c>
      <c r="F12" s="8"/>
      <c r="G12" s="8">
        <v>-4617808303</v>
      </c>
      <c r="H12" s="8"/>
      <c r="I12" s="8">
        <f t="shared" si="0"/>
        <v>-223243604</v>
      </c>
      <c r="J12" s="8"/>
      <c r="K12" s="9">
        <f t="shared" si="1"/>
        <v>3.903553190179034E-4</v>
      </c>
      <c r="L12" s="8"/>
      <c r="M12" s="8">
        <v>0</v>
      </c>
      <c r="N12" s="8"/>
      <c r="O12" s="8">
        <v>-138873845</v>
      </c>
      <c r="P12" s="8"/>
      <c r="Q12" s="8">
        <v>-31688148968</v>
      </c>
      <c r="R12" s="8"/>
      <c r="S12" s="8">
        <f t="shared" si="2"/>
        <v>-31827022813</v>
      </c>
      <c r="T12" s="8"/>
      <c r="U12" s="9">
        <f t="shared" si="3"/>
        <v>2.3322563596873045E-2</v>
      </c>
    </row>
    <row r="13" spans="1:21">
      <c r="A13" s="1" t="s">
        <v>89</v>
      </c>
      <c r="C13" s="8">
        <v>0</v>
      </c>
      <c r="D13" s="8"/>
      <c r="E13" s="8">
        <v>-38922234080</v>
      </c>
      <c r="F13" s="8"/>
      <c r="G13" s="8">
        <v>-324844376</v>
      </c>
      <c r="H13" s="8"/>
      <c r="I13" s="8">
        <f t="shared" si="0"/>
        <v>-39247078456</v>
      </c>
      <c r="J13" s="8"/>
      <c r="K13" s="9">
        <f t="shared" si="1"/>
        <v>6.8625956384455095E-2</v>
      </c>
      <c r="L13" s="8"/>
      <c r="M13" s="8">
        <v>0</v>
      </c>
      <c r="N13" s="8"/>
      <c r="O13" s="8">
        <v>-38611280767</v>
      </c>
      <c r="P13" s="8"/>
      <c r="Q13" s="8">
        <v>-324844376</v>
      </c>
      <c r="R13" s="8"/>
      <c r="S13" s="8">
        <f t="shared" si="2"/>
        <v>-38936125143</v>
      </c>
      <c r="T13" s="8"/>
      <c r="U13" s="9">
        <f t="shared" si="3"/>
        <v>2.853205152737404E-2</v>
      </c>
    </row>
    <row r="14" spans="1:21">
      <c r="A14" s="1" t="s">
        <v>84</v>
      </c>
      <c r="C14" s="8">
        <v>0</v>
      </c>
      <c r="D14" s="8"/>
      <c r="E14" s="8">
        <v>-21001293457</v>
      </c>
      <c r="F14" s="8"/>
      <c r="G14" s="8">
        <v>-133631767</v>
      </c>
      <c r="H14" s="8"/>
      <c r="I14" s="8">
        <f t="shared" si="0"/>
        <v>-21134925224</v>
      </c>
      <c r="J14" s="8"/>
      <c r="K14" s="9">
        <f t="shared" si="1"/>
        <v>3.695573055805914E-2</v>
      </c>
      <c r="L14" s="8"/>
      <c r="M14" s="8">
        <v>0</v>
      </c>
      <c r="N14" s="8"/>
      <c r="O14" s="8">
        <v>-32537779798</v>
      </c>
      <c r="P14" s="8"/>
      <c r="Q14" s="8">
        <v>-133631767</v>
      </c>
      <c r="R14" s="8"/>
      <c r="S14" s="8">
        <f t="shared" si="2"/>
        <v>-32671411565</v>
      </c>
      <c r="T14" s="8"/>
      <c r="U14" s="9">
        <f t="shared" si="3"/>
        <v>2.3941324279727751E-2</v>
      </c>
    </row>
    <row r="15" spans="1:21">
      <c r="A15" s="1" t="s">
        <v>83</v>
      </c>
      <c r="C15" s="8">
        <v>0</v>
      </c>
      <c r="D15" s="8"/>
      <c r="E15" s="8">
        <v>-855234302</v>
      </c>
      <c r="F15" s="8"/>
      <c r="G15" s="8">
        <v>-2439051520</v>
      </c>
      <c r="H15" s="8"/>
      <c r="I15" s="8">
        <f t="shared" si="0"/>
        <v>-3294285822</v>
      </c>
      <c r="J15" s="8"/>
      <c r="K15" s="9">
        <f t="shared" si="1"/>
        <v>5.7602635414493938E-3</v>
      </c>
      <c r="L15" s="8"/>
      <c r="M15" s="8">
        <v>0</v>
      </c>
      <c r="N15" s="8"/>
      <c r="O15" s="8">
        <v>-10429924204</v>
      </c>
      <c r="P15" s="8"/>
      <c r="Q15" s="8">
        <v>-4527220438</v>
      </c>
      <c r="R15" s="8"/>
      <c r="S15" s="8">
        <f t="shared" si="2"/>
        <v>-14957144642</v>
      </c>
      <c r="T15" s="8"/>
      <c r="U15" s="9">
        <f t="shared" si="3"/>
        <v>1.0960464608652867E-2</v>
      </c>
    </row>
    <row r="16" spans="1:21">
      <c r="A16" s="1" t="s">
        <v>76</v>
      </c>
      <c r="C16" s="8">
        <v>0</v>
      </c>
      <c r="D16" s="8"/>
      <c r="E16" s="8">
        <v>-858140655</v>
      </c>
      <c r="F16" s="8"/>
      <c r="G16" s="8">
        <v>-349388912</v>
      </c>
      <c r="H16" s="8"/>
      <c r="I16" s="8">
        <f t="shared" si="0"/>
        <v>-1207529567</v>
      </c>
      <c r="J16" s="8"/>
      <c r="K16" s="9">
        <f t="shared" si="1"/>
        <v>2.1114405111907967E-3</v>
      </c>
      <c r="L16" s="8"/>
      <c r="M16" s="8">
        <v>0</v>
      </c>
      <c r="N16" s="8"/>
      <c r="O16" s="8">
        <v>-3942949455</v>
      </c>
      <c r="P16" s="8"/>
      <c r="Q16" s="8">
        <v>-918838430</v>
      </c>
      <c r="R16" s="8"/>
      <c r="S16" s="8">
        <f t="shared" si="2"/>
        <v>-4861787885</v>
      </c>
      <c r="T16" s="8"/>
      <c r="U16" s="9">
        <f t="shared" si="3"/>
        <v>3.5626755857322795E-3</v>
      </c>
    </row>
    <row r="17" spans="1:21">
      <c r="A17" s="1" t="s">
        <v>58</v>
      </c>
      <c r="C17" s="8">
        <v>0</v>
      </c>
      <c r="D17" s="8"/>
      <c r="E17" s="8">
        <v>53087295600</v>
      </c>
      <c r="F17" s="8"/>
      <c r="G17" s="8">
        <v>-61072880639</v>
      </c>
      <c r="H17" s="8"/>
      <c r="I17" s="8">
        <f t="shared" si="0"/>
        <v>-7985585039</v>
      </c>
      <c r="J17" s="8"/>
      <c r="K17" s="9">
        <f t="shared" si="1"/>
        <v>1.3963291846172853E-2</v>
      </c>
      <c r="L17" s="8"/>
      <c r="M17" s="8">
        <v>0</v>
      </c>
      <c r="N17" s="8"/>
      <c r="O17" s="8">
        <v>0</v>
      </c>
      <c r="P17" s="8"/>
      <c r="Q17" s="8">
        <v>-61072880639</v>
      </c>
      <c r="R17" s="8"/>
      <c r="S17" s="8">
        <f t="shared" si="2"/>
        <v>-61072880639</v>
      </c>
      <c r="T17" s="8"/>
      <c r="U17" s="9">
        <f t="shared" si="3"/>
        <v>4.4753672095447027E-2</v>
      </c>
    </row>
    <row r="18" spans="1:21">
      <c r="A18" s="1" t="s">
        <v>59</v>
      </c>
      <c r="C18" s="8">
        <v>0</v>
      </c>
      <c r="D18" s="8"/>
      <c r="E18" s="8">
        <v>-31889850919</v>
      </c>
      <c r="F18" s="8"/>
      <c r="G18" s="8">
        <v>-561051678</v>
      </c>
      <c r="H18" s="8"/>
      <c r="I18" s="8">
        <f t="shared" si="0"/>
        <v>-32450902597</v>
      </c>
      <c r="J18" s="8"/>
      <c r="K18" s="9">
        <f t="shared" si="1"/>
        <v>5.6742420426391452E-2</v>
      </c>
      <c r="L18" s="8"/>
      <c r="M18" s="8">
        <v>0</v>
      </c>
      <c r="N18" s="8"/>
      <c r="O18" s="8">
        <v>-58789560003</v>
      </c>
      <c r="P18" s="8"/>
      <c r="Q18" s="8">
        <v>-561051678</v>
      </c>
      <c r="R18" s="8"/>
      <c r="S18" s="8">
        <f t="shared" si="2"/>
        <v>-59350611681</v>
      </c>
      <c r="T18" s="8"/>
      <c r="U18" s="9">
        <f t="shared" si="3"/>
        <v>4.3491608485542912E-2</v>
      </c>
    </row>
    <row r="19" spans="1:21">
      <c r="A19" s="1" t="s">
        <v>86</v>
      </c>
      <c r="C19" s="8">
        <v>0</v>
      </c>
      <c r="D19" s="8"/>
      <c r="E19" s="8">
        <v>18924890297</v>
      </c>
      <c r="F19" s="8"/>
      <c r="G19" s="8">
        <v>744978590</v>
      </c>
      <c r="H19" s="8"/>
      <c r="I19" s="8">
        <f t="shared" si="0"/>
        <v>19669868887</v>
      </c>
      <c r="J19" s="8"/>
      <c r="K19" s="9">
        <f t="shared" si="1"/>
        <v>-3.4393988480965469E-2</v>
      </c>
      <c r="L19" s="8"/>
      <c r="M19" s="8">
        <v>0</v>
      </c>
      <c r="N19" s="8"/>
      <c r="O19" s="8">
        <v>31320784613</v>
      </c>
      <c r="P19" s="8"/>
      <c r="Q19" s="8">
        <v>744978590</v>
      </c>
      <c r="R19" s="8"/>
      <c r="S19" s="8">
        <f t="shared" si="2"/>
        <v>32065763203</v>
      </c>
      <c r="T19" s="8"/>
      <c r="U19" s="9">
        <f t="shared" si="3"/>
        <v>-2.3497510463931025E-2</v>
      </c>
    </row>
    <row r="20" spans="1:21">
      <c r="A20" s="1" t="s">
        <v>103</v>
      </c>
      <c r="C20" s="8">
        <v>0</v>
      </c>
      <c r="D20" s="8"/>
      <c r="E20" s="8">
        <v>0</v>
      </c>
      <c r="F20" s="8"/>
      <c r="G20" s="8">
        <v>551747</v>
      </c>
      <c r="H20" s="8"/>
      <c r="I20" s="8">
        <f t="shared" si="0"/>
        <v>551747</v>
      </c>
      <c r="J20" s="8"/>
      <c r="K20" s="9">
        <f t="shared" si="1"/>
        <v>-9.6476392758007587E-7</v>
      </c>
      <c r="L20" s="8"/>
      <c r="M20" s="8">
        <v>0</v>
      </c>
      <c r="N20" s="8"/>
      <c r="O20" s="8">
        <v>0</v>
      </c>
      <c r="P20" s="8"/>
      <c r="Q20" s="8">
        <v>551747</v>
      </c>
      <c r="R20" s="8"/>
      <c r="S20" s="8">
        <f t="shared" si="2"/>
        <v>551747</v>
      </c>
      <c r="T20" s="8"/>
      <c r="U20" s="9">
        <f t="shared" si="3"/>
        <v>-4.0431536975641376E-7</v>
      </c>
    </row>
    <row r="21" spans="1:21">
      <c r="A21" s="1" t="s">
        <v>40</v>
      </c>
      <c r="C21" s="8">
        <v>0</v>
      </c>
      <c r="D21" s="8"/>
      <c r="E21" s="8">
        <v>-1312145454</v>
      </c>
      <c r="F21" s="8"/>
      <c r="G21" s="8">
        <v>-8146049005</v>
      </c>
      <c r="H21" s="8"/>
      <c r="I21" s="8">
        <f t="shared" si="0"/>
        <v>-9458194459</v>
      </c>
      <c r="J21" s="8"/>
      <c r="K21" s="9">
        <f t="shared" si="1"/>
        <v>1.6538240958412009E-2</v>
      </c>
      <c r="L21" s="8"/>
      <c r="M21" s="8">
        <v>0</v>
      </c>
      <c r="N21" s="8"/>
      <c r="O21" s="8">
        <v>0</v>
      </c>
      <c r="P21" s="8"/>
      <c r="Q21" s="8">
        <v>-8146049005</v>
      </c>
      <c r="R21" s="8"/>
      <c r="S21" s="8">
        <f t="shared" si="2"/>
        <v>-8146049005</v>
      </c>
      <c r="T21" s="8"/>
      <c r="U21" s="9">
        <f t="shared" si="3"/>
        <v>5.9693533730322806E-3</v>
      </c>
    </row>
    <row r="22" spans="1:21">
      <c r="A22" s="1" t="s">
        <v>30</v>
      </c>
      <c r="C22" s="8">
        <v>0</v>
      </c>
      <c r="D22" s="8"/>
      <c r="E22" s="8">
        <v>-22707084164</v>
      </c>
      <c r="F22" s="8"/>
      <c r="G22" s="8">
        <v>-50717723</v>
      </c>
      <c r="H22" s="8"/>
      <c r="I22" s="8">
        <f t="shared" si="0"/>
        <v>-22757801887</v>
      </c>
      <c r="J22" s="8"/>
      <c r="K22" s="9">
        <f t="shared" si="1"/>
        <v>3.9793431285700481E-2</v>
      </c>
      <c r="L22" s="8"/>
      <c r="M22" s="8">
        <v>0</v>
      </c>
      <c r="N22" s="8"/>
      <c r="O22" s="8">
        <v>-22886013164</v>
      </c>
      <c r="P22" s="8"/>
      <c r="Q22" s="8">
        <v>-50717723</v>
      </c>
      <c r="R22" s="8"/>
      <c r="S22" s="8">
        <f t="shared" si="2"/>
        <v>-22936730887</v>
      </c>
      <c r="T22" s="8"/>
      <c r="U22" s="9">
        <f t="shared" si="3"/>
        <v>1.68078355289304E-2</v>
      </c>
    </row>
    <row r="23" spans="1:21">
      <c r="A23" s="1" t="s">
        <v>48</v>
      </c>
      <c r="C23" s="8">
        <v>0</v>
      </c>
      <c r="D23" s="8"/>
      <c r="E23" s="8">
        <v>32735604</v>
      </c>
      <c r="F23" s="8"/>
      <c r="G23" s="8">
        <v>226555861</v>
      </c>
      <c r="H23" s="8"/>
      <c r="I23" s="8">
        <f t="shared" si="0"/>
        <v>259291465</v>
      </c>
      <c r="J23" s="8"/>
      <c r="K23" s="9">
        <f t="shared" si="1"/>
        <v>-4.5338724480856586E-4</v>
      </c>
      <c r="L23" s="8"/>
      <c r="M23" s="8">
        <v>0</v>
      </c>
      <c r="N23" s="8"/>
      <c r="O23" s="8">
        <v>0</v>
      </c>
      <c r="P23" s="8"/>
      <c r="Q23" s="8">
        <v>226555861</v>
      </c>
      <c r="R23" s="8"/>
      <c r="S23" s="8">
        <f t="shared" si="2"/>
        <v>226555861</v>
      </c>
      <c r="T23" s="8"/>
      <c r="U23" s="9">
        <f t="shared" si="3"/>
        <v>-1.6601815091101118E-4</v>
      </c>
    </row>
    <row r="24" spans="1:21">
      <c r="A24" s="1" t="s">
        <v>73</v>
      </c>
      <c r="C24" s="8">
        <v>0</v>
      </c>
      <c r="D24" s="8"/>
      <c r="E24" s="8">
        <v>-6429382569</v>
      </c>
      <c r="F24" s="8"/>
      <c r="G24" s="8">
        <v>-195735519</v>
      </c>
      <c r="H24" s="8"/>
      <c r="I24" s="8">
        <f t="shared" si="0"/>
        <v>-6625118088</v>
      </c>
      <c r="J24" s="8"/>
      <c r="K24" s="9">
        <f t="shared" si="1"/>
        <v>1.1584430812058214E-2</v>
      </c>
      <c r="L24" s="8"/>
      <c r="M24" s="8">
        <v>0</v>
      </c>
      <c r="N24" s="8"/>
      <c r="O24" s="8">
        <v>-33364040291</v>
      </c>
      <c r="P24" s="8"/>
      <c r="Q24" s="8">
        <v>-195735519</v>
      </c>
      <c r="R24" s="8"/>
      <c r="S24" s="8">
        <f t="shared" si="2"/>
        <v>-33559775810</v>
      </c>
      <c r="T24" s="8"/>
      <c r="U24" s="9">
        <f t="shared" si="3"/>
        <v>2.459230981874392E-2</v>
      </c>
    </row>
    <row r="25" spans="1:21">
      <c r="A25" s="1" t="s">
        <v>24</v>
      </c>
      <c r="C25" s="8">
        <v>0</v>
      </c>
      <c r="D25" s="8"/>
      <c r="E25" s="8">
        <v>3525084055</v>
      </c>
      <c r="F25" s="8"/>
      <c r="G25" s="8">
        <v>-79249253</v>
      </c>
      <c r="H25" s="8"/>
      <c r="I25" s="8">
        <f t="shared" si="0"/>
        <v>3445834802</v>
      </c>
      <c r="J25" s="8"/>
      <c r="K25" s="9">
        <f t="shared" si="1"/>
        <v>-6.0252563536723047E-3</v>
      </c>
      <c r="L25" s="8"/>
      <c r="M25" s="8">
        <v>0</v>
      </c>
      <c r="N25" s="8"/>
      <c r="O25" s="8">
        <v>-2728667261</v>
      </c>
      <c r="P25" s="8"/>
      <c r="Q25" s="8">
        <v>-79249253</v>
      </c>
      <c r="R25" s="8"/>
      <c r="S25" s="8">
        <f t="shared" si="2"/>
        <v>-2807916514</v>
      </c>
      <c r="T25" s="8"/>
      <c r="U25" s="9">
        <f t="shared" si="3"/>
        <v>2.0576166315413595E-3</v>
      </c>
    </row>
    <row r="26" spans="1:21">
      <c r="A26" s="1" t="s">
        <v>31</v>
      </c>
      <c r="C26" s="8">
        <v>0</v>
      </c>
      <c r="D26" s="8"/>
      <c r="E26" s="8">
        <v>-2503950774</v>
      </c>
      <c r="F26" s="8"/>
      <c r="G26" s="8">
        <v>-79020547</v>
      </c>
      <c r="H26" s="8"/>
      <c r="I26" s="8">
        <f t="shared" si="0"/>
        <v>-2582971321</v>
      </c>
      <c r="J26" s="8"/>
      <c r="K26" s="9">
        <f t="shared" si="1"/>
        <v>4.5164859192250379E-3</v>
      </c>
      <c r="L26" s="8"/>
      <c r="M26" s="8">
        <v>0</v>
      </c>
      <c r="N26" s="8"/>
      <c r="O26" s="8">
        <v>-4979287714</v>
      </c>
      <c r="P26" s="8"/>
      <c r="Q26" s="8">
        <v>-79020547</v>
      </c>
      <c r="R26" s="8"/>
      <c r="S26" s="8">
        <f t="shared" si="2"/>
        <v>-5058308261</v>
      </c>
      <c r="T26" s="8"/>
      <c r="U26" s="9">
        <f t="shared" si="3"/>
        <v>3.7066839962666535E-3</v>
      </c>
    </row>
    <row r="27" spans="1:21">
      <c r="A27" s="1" t="s">
        <v>26</v>
      </c>
      <c r="C27" s="8">
        <v>29606016522</v>
      </c>
      <c r="D27" s="8"/>
      <c r="E27" s="8">
        <v>-113798537763</v>
      </c>
      <c r="F27" s="8"/>
      <c r="G27" s="8">
        <v>-566851666</v>
      </c>
      <c r="H27" s="8"/>
      <c r="I27" s="8">
        <f t="shared" si="0"/>
        <v>-84759372907</v>
      </c>
      <c r="J27" s="8"/>
      <c r="K27" s="9">
        <f t="shared" si="1"/>
        <v>0.14820703239887412</v>
      </c>
      <c r="L27" s="8"/>
      <c r="M27" s="8">
        <v>29606016522</v>
      </c>
      <c r="N27" s="8"/>
      <c r="O27" s="8">
        <v>-110414103780</v>
      </c>
      <c r="P27" s="8"/>
      <c r="Q27" s="8">
        <v>-566851666</v>
      </c>
      <c r="R27" s="8"/>
      <c r="S27" s="8">
        <f t="shared" si="2"/>
        <v>-81374938924</v>
      </c>
      <c r="T27" s="8"/>
      <c r="U27" s="9">
        <f t="shared" si="3"/>
        <v>5.9630842614391465E-2</v>
      </c>
    </row>
    <row r="28" spans="1:21">
      <c r="A28" s="1" t="s">
        <v>35</v>
      </c>
      <c r="C28" s="8">
        <v>0</v>
      </c>
      <c r="D28" s="8"/>
      <c r="E28" s="8">
        <v>2293621214</v>
      </c>
      <c r="F28" s="8"/>
      <c r="G28" s="8">
        <v>-277847944</v>
      </c>
      <c r="H28" s="8"/>
      <c r="I28" s="8">
        <f t="shared" si="0"/>
        <v>2015773270</v>
      </c>
      <c r="J28" s="8"/>
      <c r="K28" s="9">
        <f t="shared" si="1"/>
        <v>-3.5247048684925028E-3</v>
      </c>
      <c r="L28" s="8"/>
      <c r="M28" s="8">
        <v>0</v>
      </c>
      <c r="N28" s="8"/>
      <c r="O28" s="8">
        <v>-3936686566</v>
      </c>
      <c r="P28" s="8"/>
      <c r="Q28" s="8">
        <v>-277847944</v>
      </c>
      <c r="R28" s="8"/>
      <c r="S28" s="8">
        <f t="shared" si="2"/>
        <v>-4214534510</v>
      </c>
      <c r="T28" s="8"/>
      <c r="U28" s="9">
        <f t="shared" si="3"/>
        <v>3.0883739807589642E-3</v>
      </c>
    </row>
    <row r="29" spans="1:21">
      <c r="A29" s="1" t="s">
        <v>28</v>
      </c>
      <c r="C29" s="8">
        <v>0</v>
      </c>
      <c r="D29" s="8"/>
      <c r="E29" s="8">
        <v>74602023022</v>
      </c>
      <c r="F29" s="8"/>
      <c r="G29" s="8">
        <v>-100884434824</v>
      </c>
      <c r="H29" s="8"/>
      <c r="I29" s="8">
        <f t="shared" si="0"/>
        <v>-26282411802</v>
      </c>
      <c r="J29" s="8"/>
      <c r="K29" s="9">
        <f t="shared" si="1"/>
        <v>4.5956430821326548E-2</v>
      </c>
      <c r="L29" s="8"/>
      <c r="M29" s="8">
        <v>0</v>
      </c>
      <c r="N29" s="8"/>
      <c r="O29" s="8">
        <v>-217723008</v>
      </c>
      <c r="P29" s="8"/>
      <c r="Q29" s="8">
        <v>-100884434824</v>
      </c>
      <c r="R29" s="8"/>
      <c r="S29" s="8">
        <f t="shared" si="2"/>
        <v>-101102157832</v>
      </c>
      <c r="T29" s="8"/>
      <c r="U29" s="9">
        <f t="shared" si="3"/>
        <v>7.4086775871941998E-2</v>
      </c>
    </row>
    <row r="30" spans="1:21">
      <c r="A30" s="1" t="s">
        <v>211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9">
        <f t="shared" si="1"/>
        <v>0</v>
      </c>
      <c r="L30" s="8"/>
      <c r="M30" s="8">
        <v>0</v>
      </c>
      <c r="N30" s="8"/>
      <c r="O30" s="8">
        <v>0</v>
      </c>
      <c r="P30" s="8"/>
      <c r="Q30" s="8">
        <v>-1363206658</v>
      </c>
      <c r="R30" s="8"/>
      <c r="S30" s="8">
        <f t="shared" si="2"/>
        <v>-1363206658</v>
      </c>
      <c r="T30" s="8"/>
      <c r="U30" s="9">
        <f t="shared" si="3"/>
        <v>9.9894590089964264E-4</v>
      </c>
    </row>
    <row r="31" spans="1:21">
      <c r="A31" s="1" t="s">
        <v>212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0"/>
        <v>0</v>
      </c>
      <c r="J31" s="8"/>
      <c r="K31" s="9">
        <f t="shared" si="1"/>
        <v>0</v>
      </c>
      <c r="L31" s="8"/>
      <c r="M31" s="8">
        <v>0</v>
      </c>
      <c r="N31" s="8"/>
      <c r="O31" s="8">
        <v>0</v>
      </c>
      <c r="P31" s="8"/>
      <c r="Q31" s="8">
        <v>-7287531</v>
      </c>
      <c r="R31" s="8"/>
      <c r="S31" s="8">
        <f t="shared" si="2"/>
        <v>-7287531</v>
      </c>
      <c r="T31" s="8"/>
      <c r="U31" s="9">
        <f t="shared" si="3"/>
        <v>5.3402388973140367E-6</v>
      </c>
    </row>
    <row r="32" spans="1:21">
      <c r="A32" s="1" t="s">
        <v>80</v>
      </c>
      <c r="C32" s="8">
        <v>0</v>
      </c>
      <c r="D32" s="8"/>
      <c r="E32" s="8">
        <v>7670203300</v>
      </c>
      <c r="F32" s="8"/>
      <c r="G32" s="8">
        <v>0</v>
      </c>
      <c r="H32" s="8"/>
      <c r="I32" s="8">
        <f t="shared" si="0"/>
        <v>7670203300</v>
      </c>
      <c r="J32" s="8"/>
      <c r="K32" s="9">
        <f t="shared" si="1"/>
        <v>-1.3411827270552734E-2</v>
      </c>
      <c r="L32" s="8"/>
      <c r="M32" s="8">
        <v>0</v>
      </c>
      <c r="N32" s="8"/>
      <c r="O32" s="8">
        <v>-2927304574</v>
      </c>
      <c r="P32" s="8"/>
      <c r="Q32" s="8">
        <v>-35150417</v>
      </c>
      <c r="R32" s="8"/>
      <c r="S32" s="8">
        <f t="shared" si="2"/>
        <v>-2962454991</v>
      </c>
      <c r="T32" s="8"/>
      <c r="U32" s="9">
        <f t="shared" si="3"/>
        <v>2.1708610741388687E-3</v>
      </c>
    </row>
    <row r="33" spans="1:21">
      <c r="A33" s="1" t="s">
        <v>213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9">
        <f t="shared" si="1"/>
        <v>0</v>
      </c>
      <c r="L33" s="8"/>
      <c r="M33" s="8">
        <v>0</v>
      </c>
      <c r="N33" s="8"/>
      <c r="O33" s="8">
        <v>0</v>
      </c>
      <c r="P33" s="8"/>
      <c r="Q33" s="8">
        <v>-2824625617</v>
      </c>
      <c r="R33" s="8"/>
      <c r="S33" s="8">
        <f t="shared" si="2"/>
        <v>-2824625617</v>
      </c>
      <c r="T33" s="8"/>
      <c r="U33" s="9">
        <f t="shared" si="3"/>
        <v>2.0698609158922359E-3</v>
      </c>
    </row>
    <row r="34" spans="1:21">
      <c r="A34" s="1" t="s">
        <v>19</v>
      </c>
      <c r="C34" s="8">
        <v>0</v>
      </c>
      <c r="D34" s="8"/>
      <c r="E34" s="8">
        <v>-1020557953</v>
      </c>
      <c r="F34" s="8"/>
      <c r="G34" s="8">
        <v>0</v>
      </c>
      <c r="H34" s="8"/>
      <c r="I34" s="8">
        <f t="shared" si="0"/>
        <v>-1020557953</v>
      </c>
      <c r="J34" s="8"/>
      <c r="K34" s="9">
        <f t="shared" si="1"/>
        <v>1.784509021452518E-3</v>
      </c>
      <c r="L34" s="8"/>
      <c r="M34" s="8">
        <v>0</v>
      </c>
      <c r="N34" s="8"/>
      <c r="O34" s="8">
        <v>17197722737</v>
      </c>
      <c r="P34" s="8"/>
      <c r="Q34" s="8">
        <v>567231858</v>
      </c>
      <c r="R34" s="8"/>
      <c r="S34" s="8">
        <f t="shared" si="2"/>
        <v>17764954595</v>
      </c>
      <c r="T34" s="8"/>
      <c r="U34" s="9">
        <f t="shared" si="3"/>
        <v>-1.3018003153226619E-2</v>
      </c>
    </row>
    <row r="35" spans="1:21">
      <c r="A35" s="1" t="s">
        <v>214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f t="shared" si="0"/>
        <v>0</v>
      </c>
      <c r="J35" s="8"/>
      <c r="K35" s="9">
        <f t="shared" si="1"/>
        <v>0</v>
      </c>
      <c r="L35" s="8"/>
      <c r="M35" s="8">
        <v>0</v>
      </c>
      <c r="N35" s="8"/>
      <c r="O35" s="8">
        <v>0</v>
      </c>
      <c r="P35" s="8"/>
      <c r="Q35" s="8">
        <v>3873072530</v>
      </c>
      <c r="R35" s="8"/>
      <c r="S35" s="8">
        <f t="shared" si="2"/>
        <v>3873072530</v>
      </c>
      <c r="T35" s="8"/>
      <c r="U35" s="9">
        <f t="shared" si="3"/>
        <v>-2.83815363211827E-3</v>
      </c>
    </row>
    <row r="36" spans="1:21">
      <c r="A36" s="1" t="s">
        <v>78</v>
      </c>
      <c r="C36" s="8">
        <v>0</v>
      </c>
      <c r="D36" s="8"/>
      <c r="E36" s="8">
        <v>-13296928039</v>
      </c>
      <c r="F36" s="8"/>
      <c r="G36" s="8">
        <v>0</v>
      </c>
      <c r="H36" s="8"/>
      <c r="I36" s="8">
        <f t="shared" si="0"/>
        <v>-13296928039</v>
      </c>
      <c r="J36" s="8"/>
      <c r="K36" s="9">
        <f t="shared" si="1"/>
        <v>2.325050524906393E-2</v>
      </c>
      <c r="L36" s="8"/>
      <c r="M36" s="8">
        <v>0</v>
      </c>
      <c r="N36" s="8"/>
      <c r="O36" s="8">
        <v>-7835102179</v>
      </c>
      <c r="P36" s="8"/>
      <c r="Q36" s="8">
        <v>114813281</v>
      </c>
      <c r="R36" s="8"/>
      <c r="S36" s="8">
        <f t="shared" si="2"/>
        <v>-7720288898</v>
      </c>
      <c r="T36" s="8"/>
      <c r="U36" s="9">
        <f t="shared" si="3"/>
        <v>5.657360095154493E-3</v>
      </c>
    </row>
    <row r="37" spans="1:21">
      <c r="A37" s="1" t="s">
        <v>46</v>
      </c>
      <c r="C37" s="8">
        <v>0</v>
      </c>
      <c r="D37" s="8"/>
      <c r="E37" s="8">
        <v>288060047</v>
      </c>
      <c r="F37" s="8"/>
      <c r="G37" s="8">
        <v>0</v>
      </c>
      <c r="H37" s="8"/>
      <c r="I37" s="8">
        <f t="shared" si="0"/>
        <v>288060047</v>
      </c>
      <c r="J37" s="8"/>
      <c r="K37" s="9">
        <f t="shared" si="1"/>
        <v>-5.0369089876813337E-4</v>
      </c>
      <c r="L37" s="8"/>
      <c r="M37" s="8">
        <v>7614888750</v>
      </c>
      <c r="N37" s="8"/>
      <c r="O37" s="8">
        <v>-36691387293</v>
      </c>
      <c r="P37" s="8"/>
      <c r="Q37" s="8">
        <v>0</v>
      </c>
      <c r="R37" s="8"/>
      <c r="S37" s="8">
        <f t="shared" si="2"/>
        <v>-29076498543</v>
      </c>
      <c r="T37" s="8"/>
      <c r="U37" s="9">
        <f t="shared" si="3"/>
        <v>2.130700349913071E-2</v>
      </c>
    </row>
    <row r="38" spans="1:21">
      <c r="A38" s="1" t="s">
        <v>87</v>
      </c>
      <c r="C38" s="8">
        <v>15140423032</v>
      </c>
      <c r="D38" s="8"/>
      <c r="E38" s="8">
        <v>-23509282500</v>
      </c>
      <c r="F38" s="8"/>
      <c r="G38" s="8">
        <v>0</v>
      </c>
      <c r="H38" s="8"/>
      <c r="I38" s="8">
        <f t="shared" si="0"/>
        <v>-8368859468</v>
      </c>
      <c r="J38" s="8"/>
      <c r="K38" s="9">
        <f t="shared" si="1"/>
        <v>1.4633471010650505E-2</v>
      </c>
      <c r="L38" s="8"/>
      <c r="M38" s="8">
        <v>15140423032</v>
      </c>
      <c r="N38" s="8"/>
      <c r="O38" s="8">
        <v>-35139667500</v>
      </c>
      <c r="P38" s="8"/>
      <c r="Q38" s="8">
        <v>0</v>
      </c>
      <c r="R38" s="8"/>
      <c r="S38" s="8">
        <f t="shared" si="2"/>
        <v>-19999244468</v>
      </c>
      <c r="T38" s="8"/>
      <c r="U38" s="9">
        <f t="shared" si="3"/>
        <v>1.4655271205694518E-2</v>
      </c>
    </row>
    <row r="39" spans="1:21">
      <c r="A39" s="1" t="s">
        <v>101</v>
      </c>
      <c r="C39" s="8">
        <v>0</v>
      </c>
      <c r="D39" s="8"/>
      <c r="E39" s="8">
        <v>-13182926932</v>
      </c>
      <c r="F39" s="8"/>
      <c r="G39" s="8">
        <v>0</v>
      </c>
      <c r="H39" s="8"/>
      <c r="I39" s="8">
        <f t="shared" si="0"/>
        <v>-13182926932</v>
      </c>
      <c r="J39" s="8"/>
      <c r="K39" s="9">
        <f t="shared" si="1"/>
        <v>2.305116722685847E-2</v>
      </c>
      <c r="L39" s="8"/>
      <c r="M39" s="8">
        <v>0</v>
      </c>
      <c r="N39" s="8"/>
      <c r="O39" s="8">
        <v>-13182926932</v>
      </c>
      <c r="P39" s="8"/>
      <c r="Q39" s="8">
        <v>0</v>
      </c>
      <c r="R39" s="8"/>
      <c r="S39" s="8">
        <f t="shared" si="2"/>
        <v>-13182926932</v>
      </c>
      <c r="T39" s="8"/>
      <c r="U39" s="9">
        <f t="shared" si="3"/>
        <v>9.660333408216747E-3</v>
      </c>
    </row>
    <row r="40" spans="1:21">
      <c r="A40" s="1" t="s">
        <v>43</v>
      </c>
      <c r="C40" s="8">
        <v>0</v>
      </c>
      <c r="D40" s="8"/>
      <c r="E40" s="8">
        <v>-11637543738</v>
      </c>
      <c r="F40" s="8"/>
      <c r="G40" s="8">
        <v>0</v>
      </c>
      <c r="H40" s="8"/>
      <c r="I40" s="8">
        <f t="shared" si="0"/>
        <v>-11637543738</v>
      </c>
      <c r="J40" s="8"/>
      <c r="K40" s="9">
        <f t="shared" si="1"/>
        <v>2.0348968646966451E-2</v>
      </c>
      <c r="L40" s="8"/>
      <c r="M40" s="8">
        <v>0</v>
      </c>
      <c r="N40" s="8"/>
      <c r="O40" s="8">
        <v>-3723777095</v>
      </c>
      <c r="P40" s="8"/>
      <c r="Q40" s="8">
        <v>0</v>
      </c>
      <c r="R40" s="8"/>
      <c r="S40" s="8">
        <f t="shared" si="2"/>
        <v>-3723777095</v>
      </c>
      <c r="T40" s="8"/>
      <c r="U40" s="9">
        <f t="shared" si="3"/>
        <v>2.7287512447831874E-3</v>
      </c>
    </row>
    <row r="41" spans="1:21">
      <c r="A41" s="1" t="s">
        <v>44</v>
      </c>
      <c r="C41" s="8">
        <v>0</v>
      </c>
      <c r="D41" s="8"/>
      <c r="E41" s="8">
        <v>-6767998478</v>
      </c>
      <c r="F41" s="8"/>
      <c r="G41" s="8">
        <v>0</v>
      </c>
      <c r="H41" s="8"/>
      <c r="I41" s="8">
        <f t="shared" si="0"/>
        <v>-6767998478</v>
      </c>
      <c r="J41" s="8"/>
      <c r="K41" s="9">
        <f t="shared" si="1"/>
        <v>1.1834266055803214E-2</v>
      </c>
      <c r="L41" s="8"/>
      <c r="M41" s="8">
        <v>0</v>
      </c>
      <c r="N41" s="8"/>
      <c r="O41" s="8">
        <v>-20741970239</v>
      </c>
      <c r="P41" s="8"/>
      <c r="Q41" s="8">
        <v>0</v>
      </c>
      <c r="R41" s="8"/>
      <c r="S41" s="8">
        <f t="shared" si="2"/>
        <v>-20741970239</v>
      </c>
      <c r="T41" s="8"/>
      <c r="U41" s="9">
        <f t="shared" si="3"/>
        <v>1.51995341463711E-2</v>
      </c>
    </row>
    <row r="42" spans="1:21">
      <c r="A42" s="1" t="s">
        <v>42</v>
      </c>
      <c r="C42" s="8">
        <v>0</v>
      </c>
      <c r="D42" s="8"/>
      <c r="E42" s="8">
        <v>-3931177015</v>
      </c>
      <c r="F42" s="8"/>
      <c r="G42" s="8">
        <v>0</v>
      </c>
      <c r="H42" s="8"/>
      <c r="I42" s="8">
        <f t="shared" si="0"/>
        <v>-3931177015</v>
      </c>
      <c r="J42" s="8"/>
      <c r="K42" s="9">
        <f t="shared" si="1"/>
        <v>6.8739073832824087E-3</v>
      </c>
      <c r="L42" s="8"/>
      <c r="M42" s="8">
        <v>0</v>
      </c>
      <c r="N42" s="8"/>
      <c r="O42" s="8">
        <v>-9188591152</v>
      </c>
      <c r="P42" s="8"/>
      <c r="Q42" s="8">
        <v>0</v>
      </c>
      <c r="R42" s="8"/>
      <c r="S42" s="8">
        <f t="shared" si="2"/>
        <v>-9188591152</v>
      </c>
      <c r="T42" s="8"/>
      <c r="U42" s="9">
        <f t="shared" si="3"/>
        <v>6.7333191284436383E-3</v>
      </c>
    </row>
    <row r="43" spans="1:21">
      <c r="A43" s="1" t="s">
        <v>45</v>
      </c>
      <c r="C43" s="8">
        <v>0</v>
      </c>
      <c r="D43" s="8"/>
      <c r="E43" s="8">
        <v>-12960007675</v>
      </c>
      <c r="F43" s="8"/>
      <c r="G43" s="8">
        <v>0</v>
      </c>
      <c r="H43" s="8"/>
      <c r="I43" s="8">
        <f t="shared" si="0"/>
        <v>-12960007675</v>
      </c>
      <c r="J43" s="8"/>
      <c r="K43" s="9">
        <f t="shared" si="1"/>
        <v>2.266137904873235E-2</v>
      </c>
      <c r="L43" s="8"/>
      <c r="M43" s="8">
        <v>0</v>
      </c>
      <c r="N43" s="8"/>
      <c r="O43" s="8">
        <v>26722523674</v>
      </c>
      <c r="P43" s="8"/>
      <c r="Q43" s="8">
        <v>0</v>
      </c>
      <c r="R43" s="8"/>
      <c r="S43" s="8">
        <f t="shared" si="2"/>
        <v>26722523674</v>
      </c>
      <c r="T43" s="8"/>
      <c r="U43" s="9">
        <f t="shared" si="3"/>
        <v>-1.9582031329717843E-2</v>
      </c>
    </row>
    <row r="44" spans="1:21">
      <c r="A44" s="1" t="s">
        <v>41</v>
      </c>
      <c r="C44" s="8">
        <v>0</v>
      </c>
      <c r="D44" s="8"/>
      <c r="E44" s="8">
        <v>-3300082763</v>
      </c>
      <c r="F44" s="8"/>
      <c r="G44" s="8">
        <v>0</v>
      </c>
      <c r="H44" s="8"/>
      <c r="I44" s="8">
        <f t="shared" si="0"/>
        <v>-3300082763</v>
      </c>
      <c r="J44" s="8"/>
      <c r="K44" s="9">
        <f t="shared" si="1"/>
        <v>5.7703998531413656E-3</v>
      </c>
      <c r="L44" s="8"/>
      <c r="M44" s="8">
        <v>0</v>
      </c>
      <c r="N44" s="8"/>
      <c r="O44" s="8">
        <v>-3218212939</v>
      </c>
      <c r="P44" s="8"/>
      <c r="Q44" s="8">
        <v>0</v>
      </c>
      <c r="R44" s="8"/>
      <c r="S44" s="8">
        <f t="shared" si="2"/>
        <v>-3218212939</v>
      </c>
      <c r="T44" s="8"/>
      <c r="U44" s="9">
        <f t="shared" si="3"/>
        <v>2.3582782586704779E-3</v>
      </c>
    </row>
    <row r="45" spans="1:21">
      <c r="A45" s="1" t="s">
        <v>22</v>
      </c>
      <c r="C45" s="8">
        <v>0</v>
      </c>
      <c r="D45" s="8"/>
      <c r="E45" s="8">
        <v>4313221544</v>
      </c>
      <c r="F45" s="8"/>
      <c r="G45" s="8">
        <v>0</v>
      </c>
      <c r="H45" s="8"/>
      <c r="I45" s="8">
        <f t="shared" si="0"/>
        <v>4313221544</v>
      </c>
      <c r="J45" s="8"/>
      <c r="K45" s="9">
        <f t="shared" si="1"/>
        <v>-7.5419359911561628E-3</v>
      </c>
      <c r="L45" s="8"/>
      <c r="M45" s="8">
        <v>0</v>
      </c>
      <c r="N45" s="8"/>
      <c r="O45" s="8">
        <v>-21775344849</v>
      </c>
      <c r="P45" s="8"/>
      <c r="Q45" s="8">
        <v>0</v>
      </c>
      <c r="R45" s="8"/>
      <c r="S45" s="8">
        <f t="shared" si="2"/>
        <v>-21775344849</v>
      </c>
      <c r="T45" s="8"/>
      <c r="U45" s="9">
        <f t="shared" si="3"/>
        <v>1.5956782010952221E-2</v>
      </c>
    </row>
    <row r="46" spans="1:21">
      <c r="A46" s="1" t="s">
        <v>67</v>
      </c>
      <c r="C46" s="8">
        <v>0</v>
      </c>
      <c r="D46" s="8"/>
      <c r="E46" s="8">
        <v>-11231743229</v>
      </c>
      <c r="F46" s="8"/>
      <c r="G46" s="8">
        <v>0</v>
      </c>
      <c r="H46" s="8"/>
      <c r="I46" s="8">
        <f t="shared" si="0"/>
        <v>-11231743229</v>
      </c>
      <c r="J46" s="8"/>
      <c r="K46" s="9">
        <f t="shared" si="1"/>
        <v>1.9639401231326976E-2</v>
      </c>
      <c r="L46" s="8"/>
      <c r="M46" s="8">
        <v>0</v>
      </c>
      <c r="N46" s="8"/>
      <c r="O46" s="8">
        <v>-20505764520</v>
      </c>
      <c r="P46" s="8"/>
      <c r="Q46" s="8">
        <v>0</v>
      </c>
      <c r="R46" s="8"/>
      <c r="S46" s="8">
        <f t="shared" si="2"/>
        <v>-20505764520</v>
      </c>
      <c r="T46" s="8"/>
      <c r="U46" s="9">
        <f t="shared" si="3"/>
        <v>1.5026444664024908E-2</v>
      </c>
    </row>
    <row r="47" spans="1:21">
      <c r="A47" s="1" t="s">
        <v>69</v>
      </c>
      <c r="C47" s="8">
        <v>0</v>
      </c>
      <c r="D47" s="8"/>
      <c r="E47" s="8">
        <v>-3757835255</v>
      </c>
      <c r="F47" s="8"/>
      <c r="G47" s="8">
        <v>0</v>
      </c>
      <c r="H47" s="8"/>
      <c r="I47" s="8">
        <f t="shared" si="0"/>
        <v>-3757835255</v>
      </c>
      <c r="J47" s="8"/>
      <c r="K47" s="9">
        <f t="shared" si="1"/>
        <v>6.570808540531577E-3</v>
      </c>
      <c r="L47" s="8"/>
      <c r="M47" s="8">
        <v>0</v>
      </c>
      <c r="N47" s="8"/>
      <c r="O47" s="8">
        <v>-5004373955</v>
      </c>
      <c r="P47" s="8"/>
      <c r="Q47" s="8">
        <v>0</v>
      </c>
      <c r="R47" s="8"/>
      <c r="S47" s="8">
        <f t="shared" si="2"/>
        <v>-5004373955</v>
      </c>
      <c r="T47" s="8"/>
      <c r="U47" s="9">
        <f t="shared" si="3"/>
        <v>3.6671614091516435E-3</v>
      </c>
    </row>
    <row r="48" spans="1:21">
      <c r="A48" s="1" t="s">
        <v>88</v>
      </c>
      <c r="C48" s="8">
        <v>0</v>
      </c>
      <c r="D48" s="8"/>
      <c r="E48" s="8">
        <v>-13130891481</v>
      </c>
      <c r="F48" s="8"/>
      <c r="G48" s="8">
        <v>0</v>
      </c>
      <c r="H48" s="8"/>
      <c r="I48" s="8">
        <f t="shared" si="0"/>
        <v>-13130891481</v>
      </c>
      <c r="J48" s="8"/>
      <c r="K48" s="9">
        <f t="shared" si="1"/>
        <v>2.2960180006121138E-2</v>
      </c>
      <c r="L48" s="8"/>
      <c r="M48" s="8">
        <v>0</v>
      </c>
      <c r="N48" s="8"/>
      <c r="O48" s="8">
        <v>-28507391802</v>
      </c>
      <c r="P48" s="8"/>
      <c r="Q48" s="8">
        <v>0</v>
      </c>
      <c r="R48" s="8"/>
      <c r="S48" s="8">
        <f t="shared" si="2"/>
        <v>-28507391802</v>
      </c>
      <c r="T48" s="8"/>
      <c r="U48" s="9">
        <f t="shared" si="3"/>
        <v>2.0889967063194886E-2</v>
      </c>
    </row>
    <row r="49" spans="1:21">
      <c r="A49" s="1" t="s">
        <v>23</v>
      </c>
      <c r="C49" s="8">
        <v>0</v>
      </c>
      <c r="D49" s="8"/>
      <c r="E49" s="8">
        <v>-8375014193</v>
      </c>
      <c r="F49" s="8"/>
      <c r="G49" s="8">
        <v>0</v>
      </c>
      <c r="H49" s="8"/>
      <c r="I49" s="8">
        <f t="shared" si="0"/>
        <v>-8375014193</v>
      </c>
      <c r="J49" s="8"/>
      <c r="K49" s="9">
        <f t="shared" si="1"/>
        <v>1.4644232929907294E-2</v>
      </c>
      <c r="L49" s="8"/>
      <c r="M49" s="8">
        <v>0</v>
      </c>
      <c r="N49" s="8"/>
      <c r="O49" s="8">
        <v>-16316837999</v>
      </c>
      <c r="P49" s="8"/>
      <c r="Q49" s="8">
        <v>0</v>
      </c>
      <c r="R49" s="8"/>
      <c r="S49" s="8">
        <f t="shared" si="2"/>
        <v>-16316837999</v>
      </c>
      <c r="T49" s="8"/>
      <c r="U49" s="9">
        <f t="shared" si="3"/>
        <v>1.1956835993346928E-2</v>
      </c>
    </row>
    <row r="50" spans="1:21">
      <c r="A50" s="1" t="s">
        <v>79</v>
      </c>
      <c r="C50" s="8">
        <v>0</v>
      </c>
      <c r="D50" s="8"/>
      <c r="E50" s="8">
        <v>6283869983</v>
      </c>
      <c r="F50" s="8"/>
      <c r="G50" s="8">
        <v>0</v>
      </c>
      <c r="H50" s="8"/>
      <c r="I50" s="8">
        <f t="shared" si="0"/>
        <v>6283869983</v>
      </c>
      <c r="J50" s="8"/>
      <c r="K50" s="9">
        <f t="shared" si="1"/>
        <v>-1.0987737287564091E-2</v>
      </c>
      <c r="L50" s="8"/>
      <c r="M50" s="8">
        <v>0</v>
      </c>
      <c r="N50" s="8"/>
      <c r="O50" s="8">
        <v>-210299130</v>
      </c>
      <c r="P50" s="8"/>
      <c r="Q50" s="8">
        <v>0</v>
      </c>
      <c r="R50" s="8"/>
      <c r="S50" s="8">
        <f t="shared" si="2"/>
        <v>-210299130</v>
      </c>
      <c r="T50" s="8"/>
      <c r="U50" s="9">
        <f t="shared" si="3"/>
        <v>1.5410536080015321E-4</v>
      </c>
    </row>
    <row r="51" spans="1:21">
      <c r="A51" s="1" t="s">
        <v>85</v>
      </c>
      <c r="C51" s="8">
        <v>0</v>
      </c>
      <c r="D51" s="8"/>
      <c r="E51" s="8">
        <v>-6516324429</v>
      </c>
      <c r="F51" s="8"/>
      <c r="G51" s="8">
        <v>0</v>
      </c>
      <c r="H51" s="8"/>
      <c r="I51" s="8">
        <f t="shared" si="0"/>
        <v>-6516324429</v>
      </c>
      <c r="J51" s="8"/>
      <c r="K51" s="9">
        <f t="shared" si="1"/>
        <v>1.1394198336389751E-2</v>
      </c>
      <c r="L51" s="8"/>
      <c r="M51" s="8">
        <v>0</v>
      </c>
      <c r="N51" s="8"/>
      <c r="O51" s="8">
        <v>-27081402544</v>
      </c>
      <c r="P51" s="8"/>
      <c r="Q51" s="8">
        <v>0</v>
      </c>
      <c r="R51" s="8"/>
      <c r="S51" s="8">
        <f t="shared" si="2"/>
        <v>-27081402544</v>
      </c>
      <c r="T51" s="8"/>
      <c r="U51" s="9">
        <f t="shared" si="3"/>
        <v>1.9845014622824671E-2</v>
      </c>
    </row>
    <row r="52" spans="1:21">
      <c r="A52" s="1" t="s">
        <v>91</v>
      </c>
      <c r="C52" s="8">
        <v>0</v>
      </c>
      <c r="D52" s="8"/>
      <c r="E52" s="8">
        <v>-749936469</v>
      </c>
      <c r="F52" s="8"/>
      <c r="G52" s="8">
        <v>0</v>
      </c>
      <c r="H52" s="8"/>
      <c r="I52" s="8">
        <f t="shared" si="0"/>
        <v>-749936469</v>
      </c>
      <c r="J52" s="8"/>
      <c r="K52" s="9">
        <f t="shared" si="1"/>
        <v>1.3113105341179452E-3</v>
      </c>
      <c r="L52" s="8"/>
      <c r="M52" s="8">
        <v>0</v>
      </c>
      <c r="N52" s="8"/>
      <c r="O52" s="8">
        <v>-962961900</v>
      </c>
      <c r="P52" s="8"/>
      <c r="Q52" s="8">
        <v>0</v>
      </c>
      <c r="R52" s="8"/>
      <c r="S52" s="8">
        <f t="shared" si="2"/>
        <v>-962961900</v>
      </c>
      <c r="T52" s="8"/>
      <c r="U52" s="9">
        <f t="shared" si="3"/>
        <v>7.0565004732212186E-4</v>
      </c>
    </row>
    <row r="53" spans="1:21">
      <c r="A53" s="1" t="s">
        <v>25</v>
      </c>
      <c r="C53" s="8">
        <v>0</v>
      </c>
      <c r="D53" s="8"/>
      <c r="E53" s="8">
        <v>-10168116167</v>
      </c>
      <c r="F53" s="8"/>
      <c r="G53" s="8">
        <v>0</v>
      </c>
      <c r="H53" s="8"/>
      <c r="I53" s="8">
        <f t="shared" si="0"/>
        <v>-10168116167</v>
      </c>
      <c r="J53" s="8"/>
      <c r="K53" s="9">
        <f t="shared" si="1"/>
        <v>1.77795831954961E-2</v>
      </c>
      <c r="L53" s="8"/>
      <c r="M53" s="8">
        <v>0</v>
      </c>
      <c r="N53" s="8"/>
      <c r="O53" s="8">
        <v>-26941588807</v>
      </c>
      <c r="P53" s="8"/>
      <c r="Q53" s="8">
        <v>0</v>
      </c>
      <c r="R53" s="8"/>
      <c r="S53" s="8">
        <f t="shared" si="2"/>
        <v>-26941588807</v>
      </c>
      <c r="T53" s="8"/>
      <c r="U53" s="9">
        <f t="shared" si="3"/>
        <v>1.9742560340749407E-2</v>
      </c>
    </row>
    <row r="54" spans="1:21">
      <c r="A54" s="1" t="s">
        <v>36</v>
      </c>
      <c r="C54" s="8">
        <v>0</v>
      </c>
      <c r="D54" s="8"/>
      <c r="E54" s="8">
        <v>9443914465</v>
      </c>
      <c r="F54" s="8"/>
      <c r="G54" s="8">
        <v>0</v>
      </c>
      <c r="H54" s="8"/>
      <c r="I54" s="8">
        <f t="shared" si="0"/>
        <v>9443914465</v>
      </c>
      <c r="J54" s="8"/>
      <c r="K54" s="9">
        <f t="shared" si="1"/>
        <v>-1.651327150122011E-2</v>
      </c>
      <c r="L54" s="8"/>
      <c r="M54" s="8">
        <v>0</v>
      </c>
      <c r="N54" s="8"/>
      <c r="O54" s="8">
        <v>9658629265</v>
      </c>
      <c r="P54" s="8"/>
      <c r="Q54" s="8">
        <v>0</v>
      </c>
      <c r="R54" s="8"/>
      <c r="S54" s="8">
        <f t="shared" si="2"/>
        <v>9658629265</v>
      </c>
      <c r="T54" s="8"/>
      <c r="U54" s="9">
        <f t="shared" si="3"/>
        <v>-7.0777589413600689E-3</v>
      </c>
    </row>
    <row r="55" spans="1:21">
      <c r="A55" s="1" t="s">
        <v>37</v>
      </c>
      <c r="C55" s="4">
        <v>3089</v>
      </c>
      <c r="D55" s="8"/>
      <c r="E55" s="8">
        <v>3352205709</v>
      </c>
      <c r="F55" s="8"/>
      <c r="G55" s="8">
        <v>0</v>
      </c>
      <c r="H55" s="8"/>
      <c r="I55" s="8">
        <f t="shared" si="0"/>
        <v>3352208798</v>
      </c>
      <c r="J55" s="8"/>
      <c r="K55" s="9">
        <f t="shared" si="1"/>
        <v>-5.8615454656336429E-3</v>
      </c>
      <c r="L55" s="8"/>
      <c r="M55" s="4">
        <v>3089</v>
      </c>
      <c r="N55" s="8"/>
      <c r="O55" s="8">
        <v>4190257137</v>
      </c>
      <c r="P55" s="8"/>
      <c r="Q55" s="8">
        <v>0</v>
      </c>
      <c r="R55" s="8"/>
      <c r="S55" s="8">
        <f t="shared" si="2"/>
        <v>4190260226</v>
      </c>
      <c r="T55" s="8"/>
      <c r="U55" s="9">
        <f t="shared" si="3"/>
        <v>-3.0705859980222528E-3</v>
      </c>
    </row>
    <row r="56" spans="1:21">
      <c r="A56" s="1" t="s">
        <v>61</v>
      </c>
      <c r="C56" s="8">
        <v>0</v>
      </c>
      <c r="D56" s="8"/>
      <c r="E56" s="8">
        <v>-9481882812</v>
      </c>
      <c r="F56" s="8"/>
      <c r="G56" s="8">
        <v>0</v>
      </c>
      <c r="H56" s="8"/>
      <c r="I56" s="8">
        <f t="shared" si="0"/>
        <v>-9481882812</v>
      </c>
      <c r="J56" s="8"/>
      <c r="K56" s="9">
        <f t="shared" si="1"/>
        <v>1.6579661516164357E-2</v>
      </c>
      <c r="L56" s="8"/>
      <c r="M56" s="8">
        <v>0</v>
      </c>
      <c r="N56" s="8"/>
      <c r="O56" s="8">
        <v>-6524143794</v>
      </c>
      <c r="P56" s="8"/>
      <c r="Q56" s="8">
        <v>0</v>
      </c>
      <c r="R56" s="8"/>
      <c r="S56" s="8">
        <f t="shared" si="2"/>
        <v>-6524143794</v>
      </c>
      <c r="T56" s="8"/>
      <c r="U56" s="9">
        <f t="shared" si="3"/>
        <v>4.7808354380089466E-3</v>
      </c>
    </row>
    <row r="57" spans="1:21">
      <c r="A57" s="1" t="s">
        <v>34</v>
      </c>
      <c r="C57" s="8">
        <v>0</v>
      </c>
      <c r="D57" s="8"/>
      <c r="E57" s="8">
        <v>-2827106073</v>
      </c>
      <c r="F57" s="8"/>
      <c r="G57" s="8">
        <v>0</v>
      </c>
      <c r="H57" s="8"/>
      <c r="I57" s="8">
        <f t="shared" si="0"/>
        <v>-2827106073</v>
      </c>
      <c r="J57" s="8"/>
      <c r="K57" s="9">
        <f t="shared" si="1"/>
        <v>4.9433707091709874E-3</v>
      </c>
      <c r="L57" s="8"/>
      <c r="M57" s="8">
        <v>0</v>
      </c>
      <c r="N57" s="8"/>
      <c r="O57" s="8">
        <v>-485828100</v>
      </c>
      <c r="P57" s="8"/>
      <c r="Q57" s="8">
        <v>0</v>
      </c>
      <c r="R57" s="8"/>
      <c r="S57" s="8">
        <f t="shared" si="2"/>
        <v>-485828100</v>
      </c>
      <c r="T57" s="8"/>
      <c r="U57" s="9">
        <f t="shared" si="3"/>
        <v>3.5601057711153112E-4</v>
      </c>
    </row>
    <row r="58" spans="1:21">
      <c r="A58" s="1" t="s">
        <v>51</v>
      </c>
      <c r="C58" s="8">
        <v>0</v>
      </c>
      <c r="D58" s="8"/>
      <c r="E58" s="8">
        <v>-652335216</v>
      </c>
      <c r="F58" s="8"/>
      <c r="G58" s="8">
        <v>0</v>
      </c>
      <c r="H58" s="8"/>
      <c r="I58" s="8">
        <f t="shared" si="0"/>
        <v>-652335216</v>
      </c>
      <c r="J58" s="8"/>
      <c r="K58" s="9">
        <f t="shared" si="1"/>
        <v>1.1406486760905943E-3</v>
      </c>
      <c r="L58" s="8"/>
      <c r="M58" s="8">
        <v>0</v>
      </c>
      <c r="N58" s="8"/>
      <c r="O58" s="8">
        <v>-43292138517</v>
      </c>
      <c r="P58" s="8"/>
      <c r="Q58" s="8">
        <v>0</v>
      </c>
      <c r="R58" s="8"/>
      <c r="S58" s="8">
        <f t="shared" si="2"/>
        <v>-43292138517</v>
      </c>
      <c r="T58" s="8"/>
      <c r="U58" s="9">
        <f t="shared" si="3"/>
        <v>3.1724099980691763E-2</v>
      </c>
    </row>
    <row r="59" spans="1:21">
      <c r="A59" s="1" t="s">
        <v>33</v>
      </c>
      <c r="C59" s="8">
        <v>0</v>
      </c>
      <c r="D59" s="8"/>
      <c r="E59" s="8">
        <v>-3742181941</v>
      </c>
      <c r="F59" s="8"/>
      <c r="G59" s="8">
        <v>0</v>
      </c>
      <c r="H59" s="8"/>
      <c r="I59" s="8">
        <f t="shared" si="0"/>
        <v>-3742181941</v>
      </c>
      <c r="J59" s="8"/>
      <c r="K59" s="9">
        <f t="shared" si="1"/>
        <v>6.5434377479504048E-3</v>
      </c>
      <c r="L59" s="8"/>
      <c r="M59" s="8">
        <v>0</v>
      </c>
      <c r="N59" s="8"/>
      <c r="O59" s="8">
        <v>-14638023316</v>
      </c>
      <c r="P59" s="8"/>
      <c r="Q59" s="8">
        <v>0</v>
      </c>
      <c r="R59" s="8"/>
      <c r="S59" s="8">
        <f t="shared" si="2"/>
        <v>-14638023316</v>
      </c>
      <c r="T59" s="8"/>
      <c r="U59" s="9">
        <f t="shared" si="3"/>
        <v>1.0726615295618365E-2</v>
      </c>
    </row>
    <row r="60" spans="1:21">
      <c r="A60" s="1" t="s">
        <v>75</v>
      </c>
      <c r="C60" s="8">
        <v>0</v>
      </c>
      <c r="D60" s="8"/>
      <c r="E60" s="8">
        <v>681431840</v>
      </c>
      <c r="F60" s="8"/>
      <c r="G60" s="8">
        <v>0</v>
      </c>
      <c r="H60" s="8"/>
      <c r="I60" s="8">
        <f t="shared" si="0"/>
        <v>681431840</v>
      </c>
      <c r="J60" s="8"/>
      <c r="K60" s="9">
        <f t="shared" si="1"/>
        <v>-1.1915259318791365E-3</v>
      </c>
      <c r="L60" s="8"/>
      <c r="M60" s="8">
        <v>0</v>
      </c>
      <c r="N60" s="8"/>
      <c r="O60" s="8">
        <v>749672978</v>
      </c>
      <c r="P60" s="8"/>
      <c r="Q60" s="8">
        <v>0</v>
      </c>
      <c r="R60" s="8"/>
      <c r="S60" s="8">
        <f t="shared" si="2"/>
        <v>749672978</v>
      </c>
      <c r="T60" s="8"/>
      <c r="U60" s="9">
        <f t="shared" si="3"/>
        <v>-5.4935379312703436E-4</v>
      </c>
    </row>
    <row r="61" spans="1:21">
      <c r="A61" s="1" t="s">
        <v>63</v>
      </c>
      <c r="C61" s="8">
        <v>0</v>
      </c>
      <c r="D61" s="8"/>
      <c r="E61" s="8">
        <v>-368432682</v>
      </c>
      <c r="F61" s="8"/>
      <c r="G61" s="8">
        <v>0</v>
      </c>
      <c r="H61" s="8"/>
      <c r="I61" s="8">
        <f t="shared" si="0"/>
        <v>-368432682</v>
      </c>
      <c r="J61" s="8"/>
      <c r="K61" s="9">
        <f t="shared" si="1"/>
        <v>6.4422744724517062E-4</v>
      </c>
      <c r="L61" s="8"/>
      <c r="M61" s="8">
        <v>0</v>
      </c>
      <c r="N61" s="8"/>
      <c r="O61" s="8">
        <v>89790721</v>
      </c>
      <c r="P61" s="8"/>
      <c r="Q61" s="8">
        <v>0</v>
      </c>
      <c r="R61" s="8"/>
      <c r="S61" s="8">
        <f t="shared" si="2"/>
        <v>89790721</v>
      </c>
      <c r="T61" s="8"/>
      <c r="U61" s="9">
        <f t="shared" si="3"/>
        <v>-6.5797854019704666E-5</v>
      </c>
    </row>
    <row r="62" spans="1:21">
      <c r="A62" s="1" t="s">
        <v>72</v>
      </c>
      <c r="C62" s="8">
        <v>0</v>
      </c>
      <c r="D62" s="8"/>
      <c r="E62" s="8">
        <v>170157507</v>
      </c>
      <c r="F62" s="8"/>
      <c r="G62" s="8">
        <v>0</v>
      </c>
      <c r="H62" s="8"/>
      <c r="I62" s="8">
        <f t="shared" si="0"/>
        <v>170157507</v>
      </c>
      <c r="J62" s="8"/>
      <c r="K62" s="9">
        <f t="shared" si="1"/>
        <v>-2.9753097843858553E-4</v>
      </c>
      <c r="L62" s="8"/>
      <c r="M62" s="8">
        <v>0</v>
      </c>
      <c r="N62" s="8"/>
      <c r="O62" s="8">
        <v>-505025531</v>
      </c>
      <c r="P62" s="8"/>
      <c r="Q62" s="8">
        <v>0</v>
      </c>
      <c r="R62" s="8"/>
      <c r="S62" s="8">
        <f t="shared" si="2"/>
        <v>-505025531</v>
      </c>
      <c r="T62" s="8"/>
      <c r="U62" s="9">
        <f t="shared" si="3"/>
        <v>3.7007828642963931E-4</v>
      </c>
    </row>
    <row r="63" spans="1:21">
      <c r="A63" s="1" t="s">
        <v>27</v>
      </c>
      <c r="C63" s="8">
        <v>0</v>
      </c>
      <c r="D63" s="8"/>
      <c r="E63" s="8">
        <v>-16439574801</v>
      </c>
      <c r="F63" s="8"/>
      <c r="G63" s="8">
        <v>0</v>
      </c>
      <c r="H63" s="8"/>
      <c r="I63" s="8">
        <f t="shared" si="0"/>
        <v>-16439574801</v>
      </c>
      <c r="J63" s="8"/>
      <c r="K63" s="9">
        <f t="shared" si="1"/>
        <v>2.8745618467810798E-2</v>
      </c>
      <c r="L63" s="8"/>
      <c r="M63" s="8">
        <v>0</v>
      </c>
      <c r="N63" s="8"/>
      <c r="O63" s="8">
        <v>-12798339151</v>
      </c>
      <c r="P63" s="8"/>
      <c r="Q63" s="8">
        <v>0</v>
      </c>
      <c r="R63" s="8"/>
      <c r="S63" s="8">
        <f t="shared" si="2"/>
        <v>-12798339151</v>
      </c>
      <c r="T63" s="8"/>
      <c r="U63" s="9">
        <f t="shared" si="3"/>
        <v>9.3785108502711413E-3</v>
      </c>
    </row>
    <row r="64" spans="1:21">
      <c r="A64" s="1" t="s">
        <v>53</v>
      </c>
      <c r="C64" s="8">
        <v>0</v>
      </c>
      <c r="D64" s="8"/>
      <c r="E64" s="8">
        <v>1670719716</v>
      </c>
      <c r="F64" s="8"/>
      <c r="G64" s="8">
        <v>0</v>
      </c>
      <c r="H64" s="8"/>
      <c r="I64" s="8">
        <f t="shared" si="0"/>
        <v>1670719716</v>
      </c>
      <c r="J64" s="8"/>
      <c r="K64" s="9">
        <f t="shared" si="1"/>
        <v>-2.921357279864918E-3</v>
      </c>
      <c r="L64" s="8"/>
      <c r="M64" s="8">
        <v>0</v>
      </c>
      <c r="N64" s="8"/>
      <c r="O64" s="8">
        <v>-1949173002</v>
      </c>
      <c r="P64" s="8"/>
      <c r="Q64" s="8">
        <v>0</v>
      </c>
      <c r="R64" s="8"/>
      <c r="S64" s="8">
        <f t="shared" si="2"/>
        <v>-1949173002</v>
      </c>
      <c r="T64" s="8"/>
      <c r="U64" s="9">
        <f t="shared" si="3"/>
        <v>1.4283369062683604E-3</v>
      </c>
    </row>
    <row r="65" spans="1:21">
      <c r="A65" s="1" t="s">
        <v>60</v>
      </c>
      <c r="C65" s="8">
        <v>0</v>
      </c>
      <c r="D65" s="8"/>
      <c r="E65" s="8">
        <v>-164292976</v>
      </c>
      <c r="F65" s="8"/>
      <c r="G65" s="8">
        <v>0</v>
      </c>
      <c r="H65" s="8"/>
      <c r="I65" s="8">
        <f t="shared" si="0"/>
        <v>-164292976</v>
      </c>
      <c r="J65" s="8"/>
      <c r="K65" s="9">
        <f t="shared" si="1"/>
        <v>2.8727648143003797E-4</v>
      </c>
      <c r="L65" s="8"/>
      <c r="M65" s="8">
        <v>0</v>
      </c>
      <c r="N65" s="8"/>
      <c r="O65" s="8">
        <v>-118544822</v>
      </c>
      <c r="P65" s="8"/>
      <c r="Q65" s="8">
        <v>0</v>
      </c>
      <c r="R65" s="8"/>
      <c r="S65" s="8">
        <f t="shared" si="2"/>
        <v>-118544822</v>
      </c>
      <c r="T65" s="8"/>
      <c r="U65" s="9">
        <f t="shared" si="3"/>
        <v>8.6868607422674262E-5</v>
      </c>
    </row>
    <row r="66" spans="1:21">
      <c r="A66" s="1" t="s">
        <v>70</v>
      </c>
      <c r="C66" s="8">
        <v>0</v>
      </c>
      <c r="D66" s="8"/>
      <c r="E66" s="8">
        <v>-3592137071</v>
      </c>
      <c r="F66" s="8"/>
      <c r="G66" s="8">
        <v>0</v>
      </c>
      <c r="H66" s="8"/>
      <c r="I66" s="8">
        <f t="shared" si="0"/>
        <v>-3592137071</v>
      </c>
      <c r="J66" s="8"/>
      <c r="K66" s="9">
        <f t="shared" si="1"/>
        <v>6.2810749655620238E-3</v>
      </c>
      <c r="L66" s="8"/>
      <c r="M66" s="8">
        <v>0</v>
      </c>
      <c r="N66" s="8"/>
      <c r="O66" s="8">
        <v>-3150171008</v>
      </c>
      <c r="P66" s="8"/>
      <c r="Q66" s="8">
        <v>0</v>
      </c>
      <c r="R66" s="8"/>
      <c r="S66" s="8">
        <f t="shared" si="2"/>
        <v>-3150171008</v>
      </c>
      <c r="T66" s="8"/>
      <c r="U66" s="9">
        <f t="shared" si="3"/>
        <v>2.3084177275009285E-3</v>
      </c>
    </row>
    <row r="67" spans="1:21">
      <c r="A67" s="1" t="s">
        <v>15</v>
      </c>
      <c r="C67" s="8">
        <v>0</v>
      </c>
      <c r="D67" s="8"/>
      <c r="E67" s="8">
        <v>228181713</v>
      </c>
      <c r="F67" s="8"/>
      <c r="G67" s="8">
        <v>0</v>
      </c>
      <c r="H67" s="8"/>
      <c r="I67" s="8">
        <f t="shared" si="0"/>
        <v>228181713</v>
      </c>
      <c r="J67" s="8"/>
      <c r="K67" s="9">
        <f t="shared" si="1"/>
        <v>-3.9898990957056344E-4</v>
      </c>
      <c r="L67" s="8"/>
      <c r="M67" s="8">
        <v>0</v>
      </c>
      <c r="N67" s="8"/>
      <c r="O67" s="8">
        <v>-9507571343</v>
      </c>
      <c r="P67" s="8"/>
      <c r="Q67" s="8">
        <v>0</v>
      </c>
      <c r="R67" s="8"/>
      <c r="S67" s="8">
        <f t="shared" si="2"/>
        <v>-9507571343</v>
      </c>
      <c r="T67" s="8"/>
      <c r="U67" s="9">
        <f t="shared" si="3"/>
        <v>6.9670650189861084E-3</v>
      </c>
    </row>
    <row r="68" spans="1:21">
      <c r="A68" s="1" t="s">
        <v>62</v>
      </c>
      <c r="C68" s="8">
        <v>0</v>
      </c>
      <c r="D68" s="8"/>
      <c r="E68" s="8">
        <v>-12044525500</v>
      </c>
      <c r="F68" s="8"/>
      <c r="G68" s="8">
        <v>0</v>
      </c>
      <c r="H68" s="8"/>
      <c r="I68" s="8">
        <f t="shared" si="0"/>
        <v>-12044525500</v>
      </c>
      <c r="J68" s="8"/>
      <c r="K68" s="9">
        <f t="shared" si="1"/>
        <v>2.1060601556906294E-2</v>
      </c>
      <c r="L68" s="8"/>
      <c r="M68" s="8">
        <v>0</v>
      </c>
      <c r="N68" s="8"/>
      <c r="O68" s="8">
        <v>3324398010</v>
      </c>
      <c r="P68" s="8"/>
      <c r="Q68" s="8">
        <v>0</v>
      </c>
      <c r="R68" s="8"/>
      <c r="S68" s="8">
        <f t="shared" si="2"/>
        <v>3324398010</v>
      </c>
      <c r="T68" s="8"/>
      <c r="U68" s="9">
        <f t="shared" si="3"/>
        <v>-2.436089748799062E-3</v>
      </c>
    </row>
    <row r="69" spans="1:21">
      <c r="A69" s="1" t="s">
        <v>29</v>
      </c>
      <c r="C69" s="8">
        <v>0</v>
      </c>
      <c r="D69" s="8"/>
      <c r="E69" s="8">
        <v>-8642270700</v>
      </c>
      <c r="F69" s="8"/>
      <c r="G69" s="8">
        <v>0</v>
      </c>
      <c r="H69" s="8"/>
      <c r="I69" s="8">
        <f t="shared" si="0"/>
        <v>-8642270700</v>
      </c>
      <c r="J69" s="8"/>
      <c r="K69" s="9">
        <f t="shared" si="1"/>
        <v>1.5111547545781331E-2</v>
      </c>
      <c r="L69" s="8"/>
      <c r="M69" s="8">
        <v>0</v>
      </c>
      <c r="N69" s="8"/>
      <c r="O69" s="8">
        <v>-19145403000</v>
      </c>
      <c r="P69" s="8"/>
      <c r="Q69" s="8">
        <v>0</v>
      </c>
      <c r="R69" s="8"/>
      <c r="S69" s="8">
        <f t="shared" si="2"/>
        <v>-19145403000</v>
      </c>
      <c r="T69" s="8"/>
      <c r="U69" s="9">
        <f t="shared" si="3"/>
        <v>1.4029583655335786E-2</v>
      </c>
    </row>
    <row r="70" spans="1:21">
      <c r="A70" s="1" t="s">
        <v>97</v>
      </c>
      <c r="C70" s="8">
        <v>0</v>
      </c>
      <c r="D70" s="8"/>
      <c r="E70" s="8">
        <v>-1131004535</v>
      </c>
      <c r="F70" s="8"/>
      <c r="G70" s="8">
        <v>0</v>
      </c>
      <c r="H70" s="8"/>
      <c r="I70" s="8">
        <f t="shared" si="0"/>
        <v>-1131004535</v>
      </c>
      <c r="J70" s="8"/>
      <c r="K70" s="9">
        <f t="shared" si="1"/>
        <v>1.9776317357366284E-3</v>
      </c>
      <c r="L70" s="8"/>
      <c r="M70" s="8">
        <v>0</v>
      </c>
      <c r="N70" s="8"/>
      <c r="O70" s="8">
        <v>-8874198268</v>
      </c>
      <c r="P70" s="8"/>
      <c r="Q70" s="8">
        <v>0</v>
      </c>
      <c r="R70" s="8"/>
      <c r="S70" s="8">
        <f t="shared" si="2"/>
        <v>-8874198268</v>
      </c>
      <c r="T70" s="8"/>
      <c r="U70" s="9">
        <f t="shared" si="3"/>
        <v>6.502934776298098E-3</v>
      </c>
    </row>
    <row r="71" spans="1:21">
      <c r="A71" s="1" t="s">
        <v>82</v>
      </c>
      <c r="C71" s="8">
        <v>0</v>
      </c>
      <c r="D71" s="8"/>
      <c r="E71" s="8">
        <v>-38857293534</v>
      </c>
      <c r="F71" s="8"/>
      <c r="G71" s="8">
        <v>0</v>
      </c>
      <c r="H71" s="8"/>
      <c r="I71" s="8">
        <f t="shared" si="0"/>
        <v>-38857293534</v>
      </c>
      <c r="J71" s="8"/>
      <c r="K71" s="9">
        <f t="shared" si="1"/>
        <v>6.7944393218257154E-2</v>
      </c>
      <c r="L71" s="8"/>
      <c r="M71" s="8">
        <v>0</v>
      </c>
      <c r="N71" s="8"/>
      <c r="O71" s="8">
        <v>-76003289385</v>
      </c>
      <c r="P71" s="8"/>
      <c r="Q71" s="8">
        <v>0</v>
      </c>
      <c r="R71" s="8"/>
      <c r="S71" s="8">
        <f t="shared" si="2"/>
        <v>-76003289385</v>
      </c>
      <c r="T71" s="8"/>
      <c r="U71" s="9">
        <f t="shared" si="3"/>
        <v>5.5694544873646785E-2</v>
      </c>
    </row>
    <row r="72" spans="1:21">
      <c r="A72" s="1" t="s">
        <v>57</v>
      </c>
      <c r="C72" s="8">
        <v>0</v>
      </c>
      <c r="D72" s="8"/>
      <c r="E72" s="8">
        <v>-15751783585</v>
      </c>
      <c r="F72" s="8"/>
      <c r="G72" s="8">
        <v>0</v>
      </c>
      <c r="H72" s="8"/>
      <c r="I72" s="8">
        <f t="shared" si="0"/>
        <v>-15751783585</v>
      </c>
      <c r="J72" s="8"/>
      <c r="K72" s="9">
        <f t="shared" si="1"/>
        <v>2.7542972771679716E-2</v>
      </c>
      <c r="L72" s="8"/>
      <c r="M72" s="8">
        <v>0</v>
      </c>
      <c r="N72" s="8"/>
      <c r="O72" s="8">
        <v>-31504594025</v>
      </c>
      <c r="P72" s="8"/>
      <c r="Q72" s="8">
        <v>0</v>
      </c>
      <c r="R72" s="8"/>
      <c r="S72" s="8">
        <f t="shared" si="2"/>
        <v>-31504594025</v>
      </c>
      <c r="T72" s="8"/>
      <c r="U72" s="9">
        <f t="shared" si="3"/>
        <v>2.3086290604649558E-2</v>
      </c>
    </row>
    <row r="73" spans="1:21">
      <c r="A73" s="1" t="s">
        <v>90</v>
      </c>
      <c r="C73" s="8">
        <v>0</v>
      </c>
      <c r="D73" s="8"/>
      <c r="E73" s="8">
        <v>-2098037260</v>
      </c>
      <c r="F73" s="8"/>
      <c r="G73" s="8">
        <v>0</v>
      </c>
      <c r="H73" s="8"/>
      <c r="I73" s="8">
        <f t="shared" ref="I73:I100" si="4">C73+E73+G73</f>
        <v>-2098037260</v>
      </c>
      <c r="J73" s="8"/>
      <c r="K73" s="9">
        <f t="shared" ref="K73:K100" si="5">I73/$I$101</f>
        <v>3.6685485687587625E-3</v>
      </c>
      <c r="L73" s="8"/>
      <c r="M73" s="8">
        <v>0</v>
      </c>
      <c r="N73" s="8"/>
      <c r="O73" s="8">
        <v>-11818854993</v>
      </c>
      <c r="P73" s="8"/>
      <c r="Q73" s="8">
        <v>0</v>
      </c>
      <c r="R73" s="8"/>
      <c r="S73" s="8">
        <f t="shared" ref="S73:S100" si="6">M73+O73+Q73</f>
        <v>-11818854993</v>
      </c>
      <c r="T73" s="8"/>
      <c r="U73" s="9">
        <f t="shared" ref="U73:U100" si="7">S73/$S$101</f>
        <v>8.660753436977876E-3</v>
      </c>
    </row>
    <row r="74" spans="1:21">
      <c r="A74" s="1" t="s">
        <v>56</v>
      </c>
      <c r="C74" s="8">
        <v>0</v>
      </c>
      <c r="D74" s="8"/>
      <c r="E74" s="8">
        <v>9605711038</v>
      </c>
      <c r="F74" s="8"/>
      <c r="G74" s="8">
        <v>0</v>
      </c>
      <c r="H74" s="8"/>
      <c r="I74" s="8">
        <f t="shared" si="4"/>
        <v>9605711038</v>
      </c>
      <c r="J74" s="8"/>
      <c r="K74" s="9">
        <f t="shared" si="5"/>
        <v>-1.679618286682151E-2</v>
      </c>
      <c r="L74" s="8"/>
      <c r="M74" s="8">
        <v>0</v>
      </c>
      <c r="N74" s="8"/>
      <c r="O74" s="8">
        <v>-20984787214</v>
      </c>
      <c r="P74" s="8"/>
      <c r="Q74" s="8">
        <v>0</v>
      </c>
      <c r="R74" s="8"/>
      <c r="S74" s="8">
        <f t="shared" si="6"/>
        <v>-20984787214</v>
      </c>
      <c r="T74" s="8"/>
      <c r="U74" s="9">
        <f t="shared" si="7"/>
        <v>1.5377468299216986E-2</v>
      </c>
    </row>
    <row r="75" spans="1:21">
      <c r="A75" s="1" t="s">
        <v>55</v>
      </c>
      <c r="C75" s="4">
        <v>3746419752</v>
      </c>
      <c r="D75" s="8"/>
      <c r="E75" s="8">
        <v>-5410068614</v>
      </c>
      <c r="F75" s="8"/>
      <c r="G75" s="8">
        <v>0</v>
      </c>
      <c r="H75" s="8"/>
      <c r="I75" s="8">
        <f t="shared" si="4"/>
        <v>-1663648862</v>
      </c>
      <c r="J75" s="8"/>
      <c r="K75" s="9">
        <f t="shared" si="5"/>
        <v>2.9089934521025827E-3</v>
      </c>
      <c r="L75" s="8"/>
      <c r="M75" s="4">
        <v>3746419752</v>
      </c>
      <c r="N75" s="8"/>
      <c r="O75" s="8">
        <v>-18784909862</v>
      </c>
      <c r="P75" s="8"/>
      <c r="Q75" s="8">
        <v>0</v>
      </c>
      <c r="R75" s="8"/>
      <c r="S75" s="8">
        <f t="shared" si="6"/>
        <v>-15038490110</v>
      </c>
      <c r="T75" s="8"/>
      <c r="U75" s="9">
        <f t="shared" si="7"/>
        <v>1.1020073855232237E-2</v>
      </c>
    </row>
    <row r="76" spans="1:21">
      <c r="A76" s="1" t="s">
        <v>17</v>
      </c>
      <c r="C76" s="8">
        <v>0</v>
      </c>
      <c r="D76" s="8"/>
      <c r="E76" s="8">
        <v>4946902320</v>
      </c>
      <c r="F76" s="8"/>
      <c r="G76" s="8">
        <v>0</v>
      </c>
      <c r="H76" s="8"/>
      <c r="I76" s="8">
        <f t="shared" si="4"/>
        <v>4946902320</v>
      </c>
      <c r="J76" s="8"/>
      <c r="K76" s="9">
        <f t="shared" si="5"/>
        <v>-8.6499662192965066E-3</v>
      </c>
      <c r="L76" s="8"/>
      <c r="M76" s="8">
        <v>0</v>
      </c>
      <c r="N76" s="8"/>
      <c r="O76" s="8">
        <v>1440484316</v>
      </c>
      <c r="P76" s="8"/>
      <c r="Q76" s="8">
        <v>0</v>
      </c>
      <c r="R76" s="8"/>
      <c r="S76" s="8">
        <f t="shared" si="6"/>
        <v>1440484316</v>
      </c>
      <c r="T76" s="8"/>
      <c r="U76" s="9">
        <f t="shared" si="7"/>
        <v>-1.0555742919342648E-3</v>
      </c>
    </row>
    <row r="77" spans="1:21">
      <c r="A77" s="1" t="s">
        <v>54</v>
      </c>
      <c r="C77" s="8">
        <v>0</v>
      </c>
      <c r="D77" s="8"/>
      <c r="E77" s="8">
        <v>-16045951034</v>
      </c>
      <c r="F77" s="8"/>
      <c r="G77" s="8">
        <v>0</v>
      </c>
      <c r="H77" s="8"/>
      <c r="I77" s="8">
        <f t="shared" si="4"/>
        <v>-16045951034</v>
      </c>
      <c r="J77" s="8"/>
      <c r="K77" s="9">
        <f t="shared" si="5"/>
        <v>2.8057342842497415E-2</v>
      </c>
      <c r="L77" s="8"/>
      <c r="M77" s="8">
        <v>0</v>
      </c>
      <c r="N77" s="8"/>
      <c r="O77" s="8">
        <v>-60944978037</v>
      </c>
      <c r="P77" s="8"/>
      <c r="Q77" s="8">
        <v>0</v>
      </c>
      <c r="R77" s="8"/>
      <c r="S77" s="8">
        <f t="shared" si="6"/>
        <v>-60944978037</v>
      </c>
      <c r="T77" s="8"/>
      <c r="U77" s="9">
        <f t="shared" si="7"/>
        <v>4.465994618878974E-2</v>
      </c>
    </row>
    <row r="78" spans="1:21">
      <c r="A78" s="1" t="s">
        <v>94</v>
      </c>
      <c r="C78" s="4">
        <v>7076</v>
      </c>
      <c r="D78" s="8"/>
      <c r="E78" s="8">
        <v>5180165645</v>
      </c>
      <c r="F78" s="8"/>
      <c r="G78" s="8">
        <v>0</v>
      </c>
      <c r="H78" s="8"/>
      <c r="I78" s="8">
        <f t="shared" si="4"/>
        <v>5180172721</v>
      </c>
      <c r="J78" s="8"/>
      <c r="K78" s="9">
        <f t="shared" si="5"/>
        <v>-9.0578540161616265E-3</v>
      </c>
      <c r="L78" s="8"/>
      <c r="M78" s="8">
        <v>7076</v>
      </c>
      <c r="N78" s="8"/>
      <c r="O78" s="8">
        <v>-4582001962</v>
      </c>
      <c r="P78" s="8"/>
      <c r="Q78" s="8">
        <v>0</v>
      </c>
      <c r="R78" s="8"/>
      <c r="S78" s="8">
        <f t="shared" si="6"/>
        <v>-4581994886</v>
      </c>
      <c r="T78" s="8"/>
      <c r="U78" s="9">
        <f t="shared" si="7"/>
        <v>3.3576457263113113E-3</v>
      </c>
    </row>
    <row r="79" spans="1:21">
      <c r="A79" s="1" t="s">
        <v>38</v>
      </c>
      <c r="C79" s="8">
        <v>0</v>
      </c>
      <c r="D79" s="8"/>
      <c r="E79" s="8">
        <v>-17629639326</v>
      </c>
      <c r="F79" s="8"/>
      <c r="G79" s="8">
        <v>0</v>
      </c>
      <c r="H79" s="8"/>
      <c r="I79" s="8">
        <f t="shared" si="4"/>
        <v>-17629639326</v>
      </c>
      <c r="J79" s="8"/>
      <c r="K79" s="9">
        <f t="shared" si="5"/>
        <v>3.0826520267390529E-2</v>
      </c>
      <c r="L79" s="8"/>
      <c r="M79" s="8">
        <v>0</v>
      </c>
      <c r="N79" s="8"/>
      <c r="O79" s="8">
        <v>-32197058423</v>
      </c>
      <c r="P79" s="8"/>
      <c r="Q79" s="8">
        <v>0</v>
      </c>
      <c r="R79" s="8"/>
      <c r="S79" s="8">
        <f t="shared" si="6"/>
        <v>-32197058423</v>
      </c>
      <c r="T79" s="8"/>
      <c r="U79" s="9">
        <f t="shared" si="7"/>
        <v>2.3593722451348356E-2</v>
      </c>
    </row>
    <row r="80" spans="1:21">
      <c r="A80" s="1" t="s">
        <v>52</v>
      </c>
      <c r="C80" s="8">
        <v>0</v>
      </c>
      <c r="D80" s="8"/>
      <c r="E80" s="8">
        <v>3303327555</v>
      </c>
      <c r="F80" s="8"/>
      <c r="G80" s="8">
        <v>0</v>
      </c>
      <c r="H80" s="8"/>
      <c r="I80" s="8">
        <f t="shared" si="4"/>
        <v>3303327555</v>
      </c>
      <c r="J80" s="8"/>
      <c r="K80" s="9">
        <f t="shared" si="5"/>
        <v>-5.7760735736583782E-3</v>
      </c>
      <c r="L80" s="8"/>
      <c r="M80" s="8">
        <v>0</v>
      </c>
      <c r="N80" s="8"/>
      <c r="O80" s="8">
        <v>1845189179</v>
      </c>
      <c r="P80" s="8"/>
      <c r="Q80" s="8">
        <v>0</v>
      </c>
      <c r="R80" s="8"/>
      <c r="S80" s="8">
        <f t="shared" si="6"/>
        <v>1845189179</v>
      </c>
      <c r="T80" s="8"/>
      <c r="U80" s="9">
        <f t="shared" si="7"/>
        <v>-1.3521384713970689E-3</v>
      </c>
    </row>
    <row r="81" spans="1:21">
      <c r="A81" s="1" t="s">
        <v>98</v>
      </c>
      <c r="C81" s="8">
        <v>0</v>
      </c>
      <c r="D81" s="8"/>
      <c r="E81" s="8">
        <v>-2103830725</v>
      </c>
      <c r="F81" s="8"/>
      <c r="G81" s="8">
        <v>0</v>
      </c>
      <c r="H81" s="8"/>
      <c r="I81" s="8">
        <f t="shared" si="4"/>
        <v>-2103830725</v>
      </c>
      <c r="J81" s="8"/>
      <c r="K81" s="9">
        <f t="shared" si="5"/>
        <v>3.678678802448656E-3</v>
      </c>
      <c r="L81" s="8"/>
      <c r="M81" s="8">
        <v>0</v>
      </c>
      <c r="N81" s="8"/>
      <c r="O81" s="8">
        <v>-5088234218</v>
      </c>
      <c r="P81" s="8"/>
      <c r="Q81" s="8">
        <v>0</v>
      </c>
      <c r="R81" s="8"/>
      <c r="S81" s="8">
        <f t="shared" si="6"/>
        <v>-5088234218</v>
      </c>
      <c r="T81" s="8"/>
      <c r="U81" s="9">
        <f t="shared" si="7"/>
        <v>3.7286134754840657E-3</v>
      </c>
    </row>
    <row r="82" spans="1:21">
      <c r="A82" s="1" t="s">
        <v>39</v>
      </c>
      <c r="C82" s="8">
        <v>0</v>
      </c>
      <c r="D82" s="8"/>
      <c r="E82" s="8">
        <v>-5489853851</v>
      </c>
      <c r="F82" s="8"/>
      <c r="G82" s="8">
        <v>0</v>
      </c>
      <c r="H82" s="8"/>
      <c r="I82" s="8">
        <f t="shared" si="4"/>
        <v>-5489853851</v>
      </c>
      <c r="J82" s="8"/>
      <c r="K82" s="9">
        <f t="shared" si="5"/>
        <v>9.5993507225800318E-3</v>
      </c>
      <c r="L82" s="8"/>
      <c r="M82" s="8">
        <v>0</v>
      </c>
      <c r="N82" s="8"/>
      <c r="O82" s="8">
        <v>-20885313565</v>
      </c>
      <c r="P82" s="8"/>
      <c r="Q82" s="8">
        <v>0</v>
      </c>
      <c r="R82" s="8"/>
      <c r="S82" s="8">
        <f t="shared" si="6"/>
        <v>-20885313565</v>
      </c>
      <c r="T82" s="8"/>
      <c r="U82" s="9">
        <f t="shared" si="7"/>
        <v>1.5304574880355706E-2</v>
      </c>
    </row>
    <row r="83" spans="1:21">
      <c r="A83" s="1" t="s">
        <v>32</v>
      </c>
      <c r="C83" s="8">
        <v>0</v>
      </c>
      <c r="D83" s="8"/>
      <c r="E83" s="8">
        <v>-15969413250</v>
      </c>
      <c r="F83" s="8"/>
      <c r="G83" s="8">
        <v>0</v>
      </c>
      <c r="H83" s="8"/>
      <c r="I83" s="8">
        <f t="shared" si="4"/>
        <v>-15969413250</v>
      </c>
      <c r="J83" s="8"/>
      <c r="K83" s="9">
        <f t="shared" si="5"/>
        <v>2.7923511769378545E-2</v>
      </c>
      <c r="L83" s="8"/>
      <c r="M83" s="8">
        <v>0</v>
      </c>
      <c r="N83" s="8"/>
      <c r="O83" s="8">
        <v>-39647684250</v>
      </c>
      <c r="P83" s="8"/>
      <c r="Q83" s="8">
        <v>0</v>
      </c>
      <c r="R83" s="8"/>
      <c r="S83" s="8">
        <f t="shared" si="6"/>
        <v>-39647684250</v>
      </c>
      <c r="T83" s="8"/>
      <c r="U83" s="9">
        <f t="shared" si="7"/>
        <v>2.905347580960892E-2</v>
      </c>
    </row>
    <row r="84" spans="1:21">
      <c r="A84" s="1" t="s">
        <v>99</v>
      </c>
      <c r="C84" s="8">
        <v>0</v>
      </c>
      <c r="D84" s="8"/>
      <c r="E84" s="8">
        <v>-1419412940</v>
      </c>
      <c r="F84" s="8"/>
      <c r="G84" s="8">
        <v>0</v>
      </c>
      <c r="H84" s="8"/>
      <c r="I84" s="8">
        <f t="shared" si="4"/>
        <v>-1419412940</v>
      </c>
      <c r="J84" s="8"/>
      <c r="K84" s="9">
        <f t="shared" si="5"/>
        <v>2.4819317601226334E-3</v>
      </c>
      <c r="L84" s="8"/>
      <c r="M84" s="8">
        <v>0</v>
      </c>
      <c r="N84" s="8"/>
      <c r="O84" s="8">
        <v>-1851408183</v>
      </c>
      <c r="P84" s="8"/>
      <c r="Q84" s="8">
        <v>0</v>
      </c>
      <c r="R84" s="8"/>
      <c r="S84" s="8">
        <f t="shared" si="6"/>
        <v>-1851408183</v>
      </c>
      <c r="T84" s="8"/>
      <c r="U84" s="9">
        <f t="shared" si="7"/>
        <v>1.3566957030662517E-3</v>
      </c>
    </row>
    <row r="85" spans="1:21">
      <c r="A85" s="1" t="s">
        <v>66</v>
      </c>
      <c r="C85" s="8">
        <v>0</v>
      </c>
      <c r="D85" s="8"/>
      <c r="E85" s="8">
        <v>-1250887344</v>
      </c>
      <c r="F85" s="8"/>
      <c r="G85" s="8">
        <v>0</v>
      </c>
      <c r="H85" s="8"/>
      <c r="I85" s="8">
        <f t="shared" si="4"/>
        <v>-1250887344</v>
      </c>
      <c r="J85" s="8"/>
      <c r="K85" s="9">
        <f t="shared" si="5"/>
        <v>2.1872542795115324E-3</v>
      </c>
      <c r="L85" s="8"/>
      <c r="M85" s="8">
        <v>0</v>
      </c>
      <c r="N85" s="8"/>
      <c r="O85" s="8">
        <v>-8070632156</v>
      </c>
      <c r="P85" s="8"/>
      <c r="Q85" s="8">
        <v>0</v>
      </c>
      <c r="R85" s="8"/>
      <c r="S85" s="8">
        <f t="shared" si="6"/>
        <v>-8070632156</v>
      </c>
      <c r="T85" s="8"/>
      <c r="U85" s="9">
        <f t="shared" si="7"/>
        <v>5.9140885665370955E-3</v>
      </c>
    </row>
    <row r="86" spans="1:21">
      <c r="A86" s="1" t="s">
        <v>65</v>
      </c>
      <c r="C86" s="8">
        <v>0</v>
      </c>
      <c r="D86" s="8"/>
      <c r="E86" s="8">
        <v>1657551966</v>
      </c>
      <c r="F86" s="8"/>
      <c r="G86" s="8">
        <v>0</v>
      </c>
      <c r="H86" s="8"/>
      <c r="I86" s="8">
        <f t="shared" si="4"/>
        <v>1657551966</v>
      </c>
      <c r="J86" s="8"/>
      <c r="K86" s="9">
        <f t="shared" si="5"/>
        <v>-2.8983326504471007E-3</v>
      </c>
      <c r="L86" s="8"/>
      <c r="M86" s="8">
        <v>0</v>
      </c>
      <c r="N86" s="8"/>
      <c r="O86" s="8">
        <v>-20536328346</v>
      </c>
      <c r="P86" s="8"/>
      <c r="Q86" s="8">
        <v>0</v>
      </c>
      <c r="R86" s="8"/>
      <c r="S86" s="8">
        <f t="shared" si="6"/>
        <v>-20536328346</v>
      </c>
      <c r="T86" s="8"/>
      <c r="U86" s="9">
        <f t="shared" si="7"/>
        <v>1.5048841568059475E-2</v>
      </c>
    </row>
    <row r="87" spans="1:21">
      <c r="A87" s="1" t="s">
        <v>64</v>
      </c>
      <c r="C87" s="8">
        <v>0</v>
      </c>
      <c r="D87" s="8"/>
      <c r="E87" s="8">
        <v>-35243997789</v>
      </c>
      <c r="F87" s="8"/>
      <c r="G87" s="8">
        <v>0</v>
      </c>
      <c r="H87" s="8"/>
      <c r="I87" s="8">
        <f t="shared" si="4"/>
        <v>-35243997789</v>
      </c>
      <c r="J87" s="8"/>
      <c r="K87" s="9">
        <f t="shared" si="5"/>
        <v>6.1626320995925944E-2</v>
      </c>
      <c r="L87" s="8"/>
      <c r="M87" s="8">
        <v>0</v>
      </c>
      <c r="N87" s="8"/>
      <c r="O87" s="8">
        <v>-26184909515</v>
      </c>
      <c r="P87" s="8"/>
      <c r="Q87" s="8">
        <v>0</v>
      </c>
      <c r="R87" s="8"/>
      <c r="S87" s="8">
        <f t="shared" si="6"/>
        <v>-26184909515</v>
      </c>
      <c r="T87" s="8"/>
      <c r="U87" s="9">
        <f t="shared" si="7"/>
        <v>1.9188072382079945E-2</v>
      </c>
    </row>
    <row r="88" spans="1:21">
      <c r="A88" s="1" t="s">
        <v>50</v>
      </c>
      <c r="C88" s="8">
        <v>0</v>
      </c>
      <c r="D88" s="8"/>
      <c r="E88" s="8">
        <v>15023184312</v>
      </c>
      <c r="F88" s="8"/>
      <c r="G88" s="8">
        <v>0</v>
      </c>
      <c r="H88" s="8"/>
      <c r="I88" s="8">
        <f t="shared" si="4"/>
        <v>15023184312</v>
      </c>
      <c r="J88" s="8"/>
      <c r="K88" s="9">
        <f t="shared" si="5"/>
        <v>-2.6268971651145362E-2</v>
      </c>
      <c r="L88" s="8"/>
      <c r="M88" s="8">
        <v>0</v>
      </c>
      <c r="N88" s="8"/>
      <c r="O88" s="8">
        <v>-11005862846</v>
      </c>
      <c r="P88" s="8"/>
      <c r="Q88" s="8">
        <v>0</v>
      </c>
      <c r="R88" s="8"/>
      <c r="S88" s="8">
        <f t="shared" si="6"/>
        <v>-11005862846</v>
      </c>
      <c r="T88" s="8"/>
      <c r="U88" s="9">
        <f t="shared" si="7"/>
        <v>8.0649999113159947E-3</v>
      </c>
    </row>
    <row r="89" spans="1:21">
      <c r="A89" s="1" t="s">
        <v>21</v>
      </c>
      <c r="C89" s="8">
        <v>0</v>
      </c>
      <c r="D89" s="8"/>
      <c r="E89" s="8">
        <v>3381643387</v>
      </c>
      <c r="F89" s="8"/>
      <c r="G89" s="8">
        <v>0</v>
      </c>
      <c r="H89" s="8"/>
      <c r="I89" s="8">
        <f t="shared" si="4"/>
        <v>3381643387</v>
      </c>
      <c r="J89" s="8"/>
      <c r="K89" s="9">
        <f t="shared" si="5"/>
        <v>-5.9130136742334997E-3</v>
      </c>
      <c r="L89" s="8"/>
      <c r="M89" s="8">
        <v>0</v>
      </c>
      <c r="N89" s="8"/>
      <c r="O89" s="8">
        <v>-3890263285</v>
      </c>
      <c r="P89" s="8"/>
      <c r="Q89" s="8">
        <v>0</v>
      </c>
      <c r="R89" s="8"/>
      <c r="S89" s="8">
        <f t="shared" si="6"/>
        <v>-3890263285</v>
      </c>
      <c r="T89" s="8"/>
      <c r="U89" s="9">
        <f t="shared" si="7"/>
        <v>2.8507508668367495E-3</v>
      </c>
    </row>
    <row r="90" spans="1:21">
      <c r="A90" s="1" t="s">
        <v>20</v>
      </c>
      <c r="C90" s="8">
        <v>0</v>
      </c>
      <c r="D90" s="8"/>
      <c r="E90" s="8">
        <v>-4728510081</v>
      </c>
      <c r="F90" s="8"/>
      <c r="G90" s="8">
        <v>0</v>
      </c>
      <c r="H90" s="8"/>
      <c r="I90" s="8">
        <f t="shared" si="4"/>
        <v>-4728510081</v>
      </c>
      <c r="J90" s="8"/>
      <c r="K90" s="9">
        <f t="shared" si="5"/>
        <v>8.2680938135550226E-3</v>
      </c>
      <c r="L90" s="8"/>
      <c r="M90" s="8">
        <v>0</v>
      </c>
      <c r="N90" s="8"/>
      <c r="O90" s="8">
        <v>-15901646247</v>
      </c>
      <c r="P90" s="8"/>
      <c r="Q90" s="8">
        <v>0</v>
      </c>
      <c r="R90" s="8"/>
      <c r="S90" s="8">
        <f t="shared" si="6"/>
        <v>-15901646247</v>
      </c>
      <c r="T90" s="8"/>
      <c r="U90" s="9">
        <f t="shared" si="7"/>
        <v>1.165258711346232E-2</v>
      </c>
    </row>
    <row r="91" spans="1:21">
      <c r="A91" s="1" t="s">
        <v>92</v>
      </c>
      <c r="C91" s="8">
        <v>0</v>
      </c>
      <c r="D91" s="8"/>
      <c r="E91" s="8">
        <v>403708246</v>
      </c>
      <c r="F91" s="8"/>
      <c r="G91" s="8">
        <v>0</v>
      </c>
      <c r="H91" s="8"/>
      <c r="I91" s="8">
        <f t="shared" si="4"/>
        <v>403708246</v>
      </c>
      <c r="J91" s="8"/>
      <c r="K91" s="9">
        <f t="shared" si="5"/>
        <v>-7.0590896372327077E-4</v>
      </c>
      <c r="L91" s="8"/>
      <c r="M91" s="8">
        <v>0</v>
      </c>
      <c r="N91" s="8"/>
      <c r="O91" s="8">
        <v>-647325309</v>
      </c>
      <c r="P91" s="8"/>
      <c r="Q91" s="8">
        <v>0</v>
      </c>
      <c r="R91" s="8"/>
      <c r="S91" s="8">
        <f t="shared" si="6"/>
        <v>-647325309</v>
      </c>
      <c r="T91" s="8"/>
      <c r="U91" s="9">
        <f t="shared" si="7"/>
        <v>4.7435431757856373E-4</v>
      </c>
    </row>
    <row r="92" spans="1:21">
      <c r="A92" s="1" t="s">
        <v>81</v>
      </c>
      <c r="C92" s="8">
        <v>0</v>
      </c>
      <c r="D92" s="8"/>
      <c r="E92" s="8">
        <v>-86846349995</v>
      </c>
      <c r="F92" s="8"/>
      <c r="G92" s="8">
        <v>0</v>
      </c>
      <c r="H92" s="8"/>
      <c r="I92" s="8">
        <f t="shared" si="4"/>
        <v>-86846349995</v>
      </c>
      <c r="J92" s="8"/>
      <c r="K92" s="9">
        <f t="shared" si="5"/>
        <v>0.15185624156936078</v>
      </c>
      <c r="L92" s="8"/>
      <c r="M92" s="8">
        <v>0</v>
      </c>
      <c r="N92" s="8"/>
      <c r="O92" s="8">
        <v>-122589232821</v>
      </c>
      <c r="P92" s="8"/>
      <c r="Q92" s="8">
        <v>0</v>
      </c>
      <c r="R92" s="8"/>
      <c r="S92" s="8">
        <f t="shared" si="6"/>
        <v>-122589232821</v>
      </c>
      <c r="T92" s="8"/>
      <c r="U92" s="9">
        <f t="shared" si="7"/>
        <v>8.9832316253967329E-2</v>
      </c>
    </row>
    <row r="93" spans="1:21">
      <c r="A93" s="1" t="s">
        <v>100</v>
      </c>
      <c r="C93" s="8">
        <v>0</v>
      </c>
      <c r="D93" s="8"/>
      <c r="E93" s="8">
        <v>-5982810418</v>
      </c>
      <c r="F93" s="8"/>
      <c r="G93" s="8">
        <v>0</v>
      </c>
      <c r="H93" s="8"/>
      <c r="I93" s="8">
        <f t="shared" si="4"/>
        <v>-5982810418</v>
      </c>
      <c r="J93" s="8"/>
      <c r="K93" s="9">
        <f t="shared" si="5"/>
        <v>1.0461315923487894E-2</v>
      </c>
      <c r="L93" s="8"/>
      <c r="M93" s="8">
        <v>0</v>
      </c>
      <c r="N93" s="8"/>
      <c r="O93" s="8">
        <v>-3705963772</v>
      </c>
      <c r="P93" s="8"/>
      <c r="Q93" s="8">
        <v>0</v>
      </c>
      <c r="R93" s="8"/>
      <c r="S93" s="8">
        <f t="shared" si="6"/>
        <v>-3705963772</v>
      </c>
      <c r="T93" s="8"/>
      <c r="U93" s="9">
        <f t="shared" si="7"/>
        <v>2.7156977976863562E-3</v>
      </c>
    </row>
    <row r="94" spans="1:21">
      <c r="A94" s="1" t="s">
        <v>102</v>
      </c>
      <c r="C94" s="8">
        <v>0</v>
      </c>
      <c r="D94" s="8"/>
      <c r="E94" s="8">
        <v>-1882281842</v>
      </c>
      <c r="F94" s="8"/>
      <c r="G94" s="8">
        <v>0</v>
      </c>
      <c r="H94" s="8"/>
      <c r="I94" s="8">
        <f t="shared" si="4"/>
        <v>-1882281842</v>
      </c>
      <c r="J94" s="8"/>
      <c r="K94" s="9">
        <f t="shared" si="5"/>
        <v>3.291286808447676E-3</v>
      </c>
      <c r="L94" s="8"/>
      <c r="M94" s="8">
        <v>0</v>
      </c>
      <c r="N94" s="8"/>
      <c r="O94" s="8">
        <v>-1882281842</v>
      </c>
      <c r="P94" s="8"/>
      <c r="Q94" s="8">
        <v>0</v>
      </c>
      <c r="R94" s="8"/>
      <c r="S94" s="8">
        <f t="shared" si="6"/>
        <v>-1882281842</v>
      </c>
      <c r="T94" s="8"/>
      <c r="U94" s="9">
        <f t="shared" si="7"/>
        <v>1.3793196500099024E-3</v>
      </c>
    </row>
    <row r="95" spans="1:21">
      <c r="A95" s="1" t="s">
        <v>47</v>
      </c>
      <c r="C95" s="8">
        <v>0</v>
      </c>
      <c r="D95" s="8"/>
      <c r="E95" s="8">
        <v>242232103</v>
      </c>
      <c r="F95" s="8"/>
      <c r="G95" s="8">
        <v>0</v>
      </c>
      <c r="H95" s="8"/>
      <c r="I95" s="8">
        <f t="shared" si="4"/>
        <v>242232103</v>
      </c>
      <c r="J95" s="8"/>
      <c r="K95" s="9">
        <f t="shared" si="5"/>
        <v>-4.2355788989566142E-4</v>
      </c>
      <c r="L95" s="8"/>
      <c r="M95" s="8">
        <v>0</v>
      </c>
      <c r="N95" s="8"/>
      <c r="O95" s="8">
        <v>-5834634109</v>
      </c>
      <c r="P95" s="8"/>
      <c r="Q95" s="8">
        <v>0</v>
      </c>
      <c r="R95" s="8"/>
      <c r="S95" s="8">
        <f t="shared" si="6"/>
        <v>-5834634109</v>
      </c>
      <c r="T95" s="8"/>
      <c r="U95" s="9">
        <f t="shared" si="7"/>
        <v>4.2755687791210806E-3</v>
      </c>
    </row>
    <row r="96" spans="1:21">
      <c r="A96" s="1" t="s">
        <v>16</v>
      </c>
      <c r="C96" s="8">
        <v>0</v>
      </c>
      <c r="D96" s="8"/>
      <c r="E96" s="8">
        <v>-5523468661</v>
      </c>
      <c r="F96" s="8"/>
      <c r="G96" s="8">
        <v>0</v>
      </c>
      <c r="H96" s="8"/>
      <c r="I96" s="8">
        <f t="shared" si="4"/>
        <v>-5523468661</v>
      </c>
      <c r="J96" s="8"/>
      <c r="K96" s="9">
        <f t="shared" si="5"/>
        <v>9.6581283074521889E-3</v>
      </c>
      <c r="L96" s="8"/>
      <c r="M96" s="8">
        <v>0</v>
      </c>
      <c r="N96" s="8"/>
      <c r="O96" s="8">
        <v>-13194952914</v>
      </c>
      <c r="P96" s="8"/>
      <c r="Q96" s="8">
        <v>0</v>
      </c>
      <c r="R96" s="8"/>
      <c r="S96" s="8">
        <f t="shared" si="6"/>
        <v>-13194952914</v>
      </c>
      <c r="T96" s="8"/>
      <c r="U96" s="9">
        <f t="shared" si="7"/>
        <v>9.6691459425105701E-3</v>
      </c>
    </row>
    <row r="97" spans="1:21">
      <c r="A97" s="1" t="s">
        <v>18</v>
      </c>
      <c r="C97" s="8">
        <v>0</v>
      </c>
      <c r="D97" s="8"/>
      <c r="E97" s="8">
        <v>2752389801</v>
      </c>
      <c r="F97" s="8"/>
      <c r="G97" s="8">
        <v>0</v>
      </c>
      <c r="H97" s="8"/>
      <c r="I97" s="8">
        <f t="shared" si="4"/>
        <v>2752389801</v>
      </c>
      <c r="J97" s="8"/>
      <c r="K97" s="9">
        <f t="shared" si="5"/>
        <v>-4.8127246630142138E-3</v>
      </c>
      <c r="L97" s="8"/>
      <c r="M97" s="8">
        <v>0</v>
      </c>
      <c r="N97" s="8"/>
      <c r="O97" s="8">
        <v>-4284154559</v>
      </c>
      <c r="P97" s="8"/>
      <c r="Q97" s="8">
        <v>0</v>
      </c>
      <c r="R97" s="8"/>
      <c r="S97" s="8">
        <f t="shared" si="6"/>
        <v>-4284154559</v>
      </c>
      <c r="T97" s="8"/>
      <c r="U97" s="9">
        <f t="shared" si="7"/>
        <v>3.1393909429787764E-3</v>
      </c>
    </row>
    <row r="98" spans="1:21">
      <c r="A98" s="1" t="s">
        <v>96</v>
      </c>
      <c r="C98" s="8">
        <v>0</v>
      </c>
      <c r="D98" s="8"/>
      <c r="E98" s="8">
        <v>-2093177216</v>
      </c>
      <c r="F98" s="8"/>
      <c r="G98" s="8">
        <v>0</v>
      </c>
      <c r="H98" s="8"/>
      <c r="I98" s="8">
        <f t="shared" si="4"/>
        <v>-2093177216</v>
      </c>
      <c r="J98" s="8"/>
      <c r="K98" s="9">
        <f t="shared" si="5"/>
        <v>3.6600504797113329E-3</v>
      </c>
      <c r="L98" s="8"/>
      <c r="M98" s="8">
        <v>0</v>
      </c>
      <c r="N98" s="8"/>
      <c r="O98" s="8">
        <v>-21350410841</v>
      </c>
      <c r="P98" s="8"/>
      <c r="Q98" s="8">
        <v>0</v>
      </c>
      <c r="R98" s="8"/>
      <c r="S98" s="8">
        <f t="shared" si="6"/>
        <v>-21350410841</v>
      </c>
      <c r="T98" s="8"/>
      <c r="U98" s="9">
        <f t="shared" si="7"/>
        <v>1.5645394091187193E-2</v>
      </c>
    </row>
    <row r="99" spans="1:21">
      <c r="A99" s="1" t="s">
        <v>95</v>
      </c>
      <c r="C99" s="8">
        <v>0</v>
      </c>
      <c r="D99" s="8"/>
      <c r="E99" s="8">
        <v>-4338954093</v>
      </c>
      <c r="F99" s="8"/>
      <c r="G99" s="8">
        <v>0</v>
      </c>
      <c r="H99" s="8"/>
      <c r="I99" s="8">
        <f>C99+E99+G99</f>
        <v>-4338954093</v>
      </c>
      <c r="J99" s="8"/>
      <c r="K99" s="9">
        <f t="shared" si="5"/>
        <v>7.5869309526872385E-3</v>
      </c>
      <c r="L99" s="8"/>
      <c r="M99" s="8">
        <v>0</v>
      </c>
      <c r="N99" s="8"/>
      <c r="O99" s="8">
        <v>-15190283831</v>
      </c>
      <c r="P99" s="8"/>
      <c r="Q99" s="8">
        <v>0</v>
      </c>
      <c r="R99" s="8"/>
      <c r="S99" s="8">
        <f>M99+O99+Q99</f>
        <v>-15190283831</v>
      </c>
      <c r="T99" s="8"/>
      <c r="U99" s="9">
        <f>S99/$S$101</f>
        <v>1.1131306964669746E-2</v>
      </c>
    </row>
    <row r="100" spans="1:21">
      <c r="A100" s="1" t="s">
        <v>68</v>
      </c>
      <c r="C100" s="8">
        <v>0</v>
      </c>
      <c r="D100" s="8"/>
      <c r="E100" s="8">
        <v>-5225205960</v>
      </c>
      <c r="F100" s="8"/>
      <c r="G100" s="8">
        <v>0</v>
      </c>
      <c r="H100" s="8"/>
      <c r="I100" s="8">
        <f t="shared" si="4"/>
        <v>-5225205960</v>
      </c>
      <c r="J100" s="8"/>
      <c r="K100" s="9">
        <f t="shared" si="5"/>
        <v>9.136597433940595E-3</v>
      </c>
      <c r="L100" s="8"/>
      <c r="M100" s="8">
        <v>0</v>
      </c>
      <c r="N100" s="8"/>
      <c r="O100" s="8">
        <v>-10290393439</v>
      </c>
      <c r="P100" s="8"/>
      <c r="Q100" s="8">
        <v>0</v>
      </c>
      <c r="R100" s="8"/>
      <c r="S100" s="8">
        <f t="shared" si="6"/>
        <v>-10290393439</v>
      </c>
      <c r="T100" s="8"/>
      <c r="U100" s="9">
        <f t="shared" si="7"/>
        <v>7.5407101954849945E-3</v>
      </c>
    </row>
    <row r="101" spans="1:21" ht="24.75" thickBot="1">
      <c r="C101" s="11">
        <f>SUM(C8:C100)</f>
        <v>48492869471</v>
      </c>
      <c r="D101" s="8"/>
      <c r="E101" s="11">
        <f>SUM(E8:E100)</f>
        <v>-451096303458</v>
      </c>
      <c r="F101" s="8"/>
      <c r="G101" s="11">
        <f>SUM(G8:G100)</f>
        <v>-169295021404</v>
      </c>
      <c r="H101" s="8"/>
      <c r="I101" s="11">
        <f>SUM(I8:I100)</f>
        <v>-571898455391</v>
      </c>
      <c r="J101" s="8"/>
      <c r="K101" s="7">
        <f>SUM(K8:K100)</f>
        <v>1</v>
      </c>
      <c r="L101" s="8"/>
      <c r="M101" s="11">
        <f>SUM(M8:M100)</f>
        <v>56107758221</v>
      </c>
      <c r="N101" s="8"/>
      <c r="O101" s="11">
        <f>SUM(O8:O100)</f>
        <v>-1222127318856</v>
      </c>
      <c r="P101" s="8"/>
      <c r="Q101" s="11">
        <f>SUM(Q8:Q100)</f>
        <v>-198625568568</v>
      </c>
      <c r="R101" s="8"/>
      <c r="S101" s="11">
        <f>SUM(S8:S100)</f>
        <v>-1364645129203</v>
      </c>
      <c r="T101" s="8"/>
      <c r="U101" s="7">
        <f>SUM(U8:U100)</f>
        <v>1.0000000000000004</v>
      </c>
    </row>
    <row r="102" spans="1:21" ht="24.75" thickTop="1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</row>
    <row r="103" spans="1:21">
      <c r="C103" s="12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9"/>
  <sheetViews>
    <sheetView rightToLeft="1" topLeftCell="A16" workbookViewId="0">
      <selection activeCell="K28" sqref="K28:O28"/>
    </sheetView>
  </sheetViews>
  <sheetFormatPr defaultRowHeight="24"/>
  <cols>
    <col min="1" max="1" width="33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188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9" t="s">
        <v>192</v>
      </c>
      <c r="C6" s="20" t="s">
        <v>190</v>
      </c>
      <c r="D6" s="20" t="s">
        <v>190</v>
      </c>
      <c r="E6" s="20" t="s">
        <v>190</v>
      </c>
      <c r="F6" s="20" t="s">
        <v>190</v>
      </c>
      <c r="G6" s="20" t="s">
        <v>190</v>
      </c>
      <c r="H6" s="20" t="s">
        <v>190</v>
      </c>
      <c r="I6" s="20" t="s">
        <v>190</v>
      </c>
      <c r="K6" s="20" t="s">
        <v>191</v>
      </c>
      <c r="L6" s="20" t="s">
        <v>191</v>
      </c>
      <c r="M6" s="20" t="s">
        <v>191</v>
      </c>
      <c r="N6" s="20" t="s">
        <v>191</v>
      </c>
      <c r="O6" s="20" t="s">
        <v>191</v>
      </c>
      <c r="P6" s="20" t="s">
        <v>191</v>
      </c>
      <c r="Q6" s="20" t="s">
        <v>191</v>
      </c>
    </row>
    <row r="7" spans="1:17" ht="24.75">
      <c r="A7" s="20" t="s">
        <v>192</v>
      </c>
      <c r="C7" s="20" t="s">
        <v>221</v>
      </c>
      <c r="E7" s="20" t="s">
        <v>218</v>
      </c>
      <c r="G7" s="20" t="s">
        <v>219</v>
      </c>
      <c r="I7" s="20" t="s">
        <v>222</v>
      </c>
      <c r="K7" s="20" t="s">
        <v>221</v>
      </c>
      <c r="M7" s="20" t="s">
        <v>218</v>
      </c>
      <c r="O7" s="20" t="s">
        <v>219</v>
      </c>
      <c r="Q7" s="20" t="s">
        <v>222</v>
      </c>
    </row>
    <row r="8" spans="1:17">
      <c r="A8" s="1" t="s">
        <v>125</v>
      </c>
      <c r="C8" s="8">
        <v>0</v>
      </c>
      <c r="D8" s="8"/>
      <c r="E8" s="8">
        <v>-2839857420</v>
      </c>
      <c r="F8" s="8"/>
      <c r="G8" s="8">
        <v>3772487305</v>
      </c>
      <c r="H8" s="8"/>
      <c r="I8" s="8">
        <f>C8+E8+G8</f>
        <v>932629885</v>
      </c>
      <c r="J8" s="8"/>
      <c r="K8" s="8">
        <v>0</v>
      </c>
      <c r="L8" s="8"/>
      <c r="M8" s="8">
        <v>0</v>
      </c>
      <c r="N8" s="8"/>
      <c r="O8" s="8">
        <v>3772487305</v>
      </c>
      <c r="P8" s="8"/>
      <c r="Q8" s="8">
        <f>K8+M8+O8</f>
        <v>3772487305</v>
      </c>
    </row>
    <row r="9" spans="1:17">
      <c r="A9" s="1" t="s">
        <v>121</v>
      </c>
      <c r="C9" s="8">
        <v>0</v>
      </c>
      <c r="D9" s="8"/>
      <c r="E9" s="8">
        <v>-1070031084</v>
      </c>
      <c r="F9" s="8"/>
      <c r="G9" s="8">
        <v>1168725219</v>
      </c>
      <c r="H9" s="8"/>
      <c r="I9" s="8">
        <f t="shared" ref="I9:I27" si="0">C9+E9+G9</f>
        <v>98694135</v>
      </c>
      <c r="J9" s="8"/>
      <c r="K9" s="8">
        <v>0</v>
      </c>
      <c r="L9" s="8"/>
      <c r="M9" s="8">
        <v>0</v>
      </c>
      <c r="N9" s="8"/>
      <c r="O9" s="8">
        <v>1168725219</v>
      </c>
      <c r="P9" s="8"/>
      <c r="Q9" s="8">
        <f t="shared" ref="Q9:Q27" si="1">K9+M9+O9</f>
        <v>1168725219</v>
      </c>
    </row>
    <row r="10" spans="1:17">
      <c r="A10" s="1" t="s">
        <v>215</v>
      </c>
      <c r="C10" s="8">
        <v>0</v>
      </c>
      <c r="D10" s="8"/>
      <c r="E10" s="8">
        <v>0</v>
      </c>
      <c r="F10" s="8"/>
      <c r="G10" s="8">
        <v>0</v>
      </c>
      <c r="H10" s="8"/>
      <c r="I10" s="8">
        <f t="shared" si="0"/>
        <v>0</v>
      </c>
      <c r="J10" s="8"/>
      <c r="K10" s="8">
        <v>0</v>
      </c>
      <c r="L10" s="8"/>
      <c r="M10" s="8">
        <v>0</v>
      </c>
      <c r="N10" s="8"/>
      <c r="O10" s="8">
        <v>73798036</v>
      </c>
      <c r="P10" s="8"/>
      <c r="Q10" s="8">
        <f t="shared" si="1"/>
        <v>73798036</v>
      </c>
    </row>
    <row r="11" spans="1:17">
      <c r="A11" s="1" t="s">
        <v>197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f t="shared" si="0"/>
        <v>0</v>
      </c>
      <c r="J11" s="8"/>
      <c r="K11" s="8">
        <v>17172098</v>
      </c>
      <c r="L11" s="8"/>
      <c r="M11" s="8">
        <v>0</v>
      </c>
      <c r="N11" s="8"/>
      <c r="O11" s="8">
        <v>20177625</v>
      </c>
      <c r="P11" s="8"/>
      <c r="Q11" s="8">
        <f t="shared" si="1"/>
        <v>37349723</v>
      </c>
    </row>
    <row r="12" spans="1:17">
      <c r="A12" s="1" t="s">
        <v>216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f t="shared" si="0"/>
        <v>0</v>
      </c>
      <c r="J12" s="8"/>
      <c r="K12" s="8">
        <v>0</v>
      </c>
      <c r="L12" s="8"/>
      <c r="M12" s="8">
        <v>0</v>
      </c>
      <c r="N12" s="8"/>
      <c r="O12" s="8">
        <v>1889829185</v>
      </c>
      <c r="P12" s="8"/>
      <c r="Q12" s="8">
        <f t="shared" si="1"/>
        <v>1889829185</v>
      </c>
    </row>
    <row r="13" spans="1:17">
      <c r="A13" s="1" t="s">
        <v>169</v>
      </c>
      <c r="C13" s="8">
        <v>2187863015</v>
      </c>
      <c r="D13" s="8"/>
      <c r="E13" s="8">
        <v>-64375000</v>
      </c>
      <c r="F13" s="8"/>
      <c r="G13" s="8">
        <v>0</v>
      </c>
      <c r="H13" s="8"/>
      <c r="I13" s="8">
        <f t="shared" si="0"/>
        <v>2123488015</v>
      </c>
      <c r="J13" s="8"/>
      <c r="K13" s="8">
        <v>2187863015</v>
      </c>
      <c r="L13" s="8"/>
      <c r="M13" s="8">
        <v>-64375000</v>
      </c>
      <c r="N13" s="8"/>
      <c r="O13" s="8">
        <v>0</v>
      </c>
      <c r="P13" s="8"/>
      <c r="Q13" s="8">
        <f t="shared" si="1"/>
        <v>2123488015</v>
      </c>
    </row>
    <row r="14" spans="1:17">
      <c r="A14" s="1" t="s">
        <v>160</v>
      </c>
      <c r="C14" s="8">
        <v>1184692909</v>
      </c>
      <c r="D14" s="8"/>
      <c r="E14" s="8">
        <v>-1209580723</v>
      </c>
      <c r="F14" s="8"/>
      <c r="G14" s="8">
        <v>0</v>
      </c>
      <c r="H14" s="8"/>
      <c r="I14" s="8">
        <f t="shared" si="0"/>
        <v>-24887814</v>
      </c>
      <c r="J14" s="8"/>
      <c r="K14" s="8">
        <v>2406031159</v>
      </c>
      <c r="L14" s="8"/>
      <c r="M14" s="8">
        <v>756659312</v>
      </c>
      <c r="N14" s="8"/>
      <c r="O14" s="8">
        <v>0</v>
      </c>
      <c r="P14" s="8"/>
      <c r="Q14" s="8">
        <f t="shared" si="1"/>
        <v>3162690471</v>
      </c>
    </row>
    <row r="15" spans="1:17">
      <c r="A15" s="1" t="s">
        <v>163</v>
      </c>
      <c r="C15" s="8">
        <v>142268218</v>
      </c>
      <c r="D15" s="8"/>
      <c r="E15" s="8">
        <v>0</v>
      </c>
      <c r="F15" s="8"/>
      <c r="G15" s="8">
        <v>0</v>
      </c>
      <c r="H15" s="8"/>
      <c r="I15" s="8">
        <f t="shared" si="0"/>
        <v>142268218</v>
      </c>
      <c r="J15" s="8"/>
      <c r="K15" s="8">
        <v>376556228</v>
      </c>
      <c r="L15" s="8"/>
      <c r="M15" s="8">
        <v>-3624993</v>
      </c>
      <c r="N15" s="8"/>
      <c r="O15" s="8">
        <v>0</v>
      </c>
      <c r="P15" s="8"/>
      <c r="Q15" s="8">
        <f t="shared" si="1"/>
        <v>372931235</v>
      </c>
    </row>
    <row r="16" spans="1:17">
      <c r="A16" s="1" t="s">
        <v>166</v>
      </c>
      <c r="C16" s="8">
        <v>5864417053</v>
      </c>
      <c r="D16" s="8"/>
      <c r="E16" s="8">
        <v>-52466812</v>
      </c>
      <c r="F16" s="8"/>
      <c r="G16" s="8">
        <v>0</v>
      </c>
      <c r="H16" s="8"/>
      <c r="I16" s="8">
        <f t="shared" si="0"/>
        <v>5811950241</v>
      </c>
      <c r="J16" s="8"/>
      <c r="K16" s="8">
        <v>8040142007</v>
      </c>
      <c r="L16" s="8"/>
      <c r="M16" s="8">
        <v>1685139482</v>
      </c>
      <c r="N16" s="8"/>
      <c r="O16" s="8">
        <v>0</v>
      </c>
      <c r="P16" s="8"/>
      <c r="Q16" s="8">
        <f t="shared" si="1"/>
        <v>9725281489</v>
      </c>
    </row>
    <row r="17" spans="1:17">
      <c r="A17" s="1" t="s">
        <v>157</v>
      </c>
      <c r="C17" s="8">
        <v>3784463572</v>
      </c>
      <c r="D17" s="8"/>
      <c r="E17" s="8">
        <v>1163699455</v>
      </c>
      <c r="F17" s="8"/>
      <c r="G17" s="8">
        <v>0</v>
      </c>
      <c r="H17" s="8"/>
      <c r="I17" s="8">
        <f t="shared" si="0"/>
        <v>4948163027</v>
      </c>
      <c r="J17" s="8"/>
      <c r="K17" s="8">
        <v>4750797573</v>
      </c>
      <c r="L17" s="8"/>
      <c r="M17" s="8">
        <v>-348618030</v>
      </c>
      <c r="N17" s="8"/>
      <c r="O17" s="8">
        <v>0</v>
      </c>
      <c r="P17" s="8"/>
      <c r="Q17" s="8">
        <f t="shared" si="1"/>
        <v>4402179543</v>
      </c>
    </row>
    <row r="18" spans="1:17">
      <c r="A18" s="1" t="s">
        <v>137</v>
      </c>
      <c r="C18" s="8">
        <v>0</v>
      </c>
      <c r="D18" s="8"/>
      <c r="E18" s="8">
        <v>860559565</v>
      </c>
      <c r="F18" s="8"/>
      <c r="G18" s="8">
        <v>0</v>
      </c>
      <c r="H18" s="8"/>
      <c r="I18" s="8">
        <f t="shared" si="0"/>
        <v>860559565</v>
      </c>
      <c r="J18" s="8"/>
      <c r="K18" s="8">
        <v>0</v>
      </c>
      <c r="L18" s="8"/>
      <c r="M18" s="8">
        <v>1503776054</v>
      </c>
      <c r="N18" s="8"/>
      <c r="O18" s="8">
        <v>0</v>
      </c>
      <c r="P18" s="8"/>
      <c r="Q18" s="8">
        <f t="shared" si="1"/>
        <v>1503776054</v>
      </c>
    </row>
    <row r="19" spans="1:17">
      <c r="A19" s="1" t="s">
        <v>134</v>
      </c>
      <c r="C19" s="8">
        <v>0</v>
      </c>
      <c r="D19" s="8"/>
      <c r="E19" s="8">
        <v>2389912750</v>
      </c>
      <c r="F19" s="8"/>
      <c r="G19" s="8">
        <v>0</v>
      </c>
      <c r="H19" s="8"/>
      <c r="I19" s="8">
        <f t="shared" si="0"/>
        <v>2389912750</v>
      </c>
      <c r="J19" s="8"/>
      <c r="K19" s="8">
        <v>0</v>
      </c>
      <c r="L19" s="8"/>
      <c r="M19" s="8">
        <v>4344110359</v>
      </c>
      <c r="N19" s="8"/>
      <c r="O19" s="8">
        <v>0</v>
      </c>
      <c r="P19" s="8"/>
      <c r="Q19" s="8">
        <f t="shared" si="1"/>
        <v>4344110359</v>
      </c>
    </row>
    <row r="20" spans="1:17">
      <c r="A20" s="1" t="s">
        <v>131</v>
      </c>
      <c r="C20" s="8">
        <v>0</v>
      </c>
      <c r="D20" s="8"/>
      <c r="E20" s="8">
        <v>45223674</v>
      </c>
      <c r="F20" s="8"/>
      <c r="G20" s="8">
        <v>0</v>
      </c>
      <c r="H20" s="8"/>
      <c r="I20" s="8">
        <f t="shared" si="0"/>
        <v>45223674</v>
      </c>
      <c r="J20" s="8"/>
      <c r="K20" s="8">
        <v>0</v>
      </c>
      <c r="L20" s="8"/>
      <c r="M20" s="8">
        <v>107403878</v>
      </c>
      <c r="N20" s="8"/>
      <c r="O20" s="8">
        <v>0</v>
      </c>
      <c r="P20" s="8"/>
      <c r="Q20" s="8">
        <f t="shared" si="1"/>
        <v>107403878</v>
      </c>
    </row>
    <row r="21" spans="1:17">
      <c r="A21" s="1" t="s">
        <v>128</v>
      </c>
      <c r="C21" s="8">
        <v>0</v>
      </c>
      <c r="D21" s="8"/>
      <c r="E21" s="8">
        <v>7723047944</v>
      </c>
      <c r="F21" s="8"/>
      <c r="G21" s="8">
        <v>0</v>
      </c>
      <c r="H21" s="8"/>
      <c r="I21" s="8">
        <f t="shared" si="0"/>
        <v>7723047944</v>
      </c>
      <c r="J21" s="8"/>
      <c r="K21" s="8">
        <v>0</v>
      </c>
      <c r="L21" s="8"/>
      <c r="M21" s="8">
        <v>24260507044</v>
      </c>
      <c r="N21" s="8"/>
      <c r="O21" s="8">
        <v>0</v>
      </c>
      <c r="P21" s="8"/>
      <c r="Q21" s="8">
        <f t="shared" si="1"/>
        <v>24260507044</v>
      </c>
    </row>
    <row r="22" spans="1:17">
      <c r="A22" s="1" t="s">
        <v>140</v>
      </c>
      <c r="C22" s="8">
        <v>0</v>
      </c>
      <c r="D22" s="8"/>
      <c r="E22" s="8">
        <v>2520743033</v>
      </c>
      <c r="F22" s="8"/>
      <c r="G22" s="8">
        <v>0</v>
      </c>
      <c r="H22" s="8"/>
      <c r="I22" s="8">
        <f t="shared" si="0"/>
        <v>2520743033</v>
      </c>
      <c r="J22" s="8"/>
      <c r="K22" s="8">
        <v>0</v>
      </c>
      <c r="L22" s="8"/>
      <c r="M22" s="8">
        <v>4161501218</v>
      </c>
      <c r="N22" s="8"/>
      <c r="O22" s="8">
        <v>0</v>
      </c>
      <c r="P22" s="8"/>
      <c r="Q22" s="8">
        <f t="shared" si="1"/>
        <v>4161501218</v>
      </c>
    </row>
    <row r="23" spans="1:17">
      <c r="A23" s="1" t="s">
        <v>145</v>
      </c>
      <c r="C23" s="8">
        <v>0</v>
      </c>
      <c r="D23" s="8"/>
      <c r="E23" s="8">
        <v>585435998</v>
      </c>
      <c r="F23" s="8"/>
      <c r="G23" s="8">
        <v>0</v>
      </c>
      <c r="H23" s="8"/>
      <c r="I23" s="8">
        <f t="shared" si="0"/>
        <v>585435998</v>
      </c>
      <c r="J23" s="8"/>
      <c r="K23" s="8">
        <v>0</v>
      </c>
      <c r="L23" s="8"/>
      <c r="M23" s="8">
        <v>818074825</v>
      </c>
      <c r="N23" s="8"/>
      <c r="O23" s="8">
        <v>0</v>
      </c>
      <c r="P23" s="8"/>
      <c r="Q23" s="8">
        <f t="shared" si="1"/>
        <v>818074825</v>
      </c>
    </row>
    <row r="24" spans="1:17">
      <c r="A24" s="1" t="s">
        <v>148</v>
      </c>
      <c r="C24" s="8">
        <v>0</v>
      </c>
      <c r="D24" s="8"/>
      <c r="E24" s="8">
        <v>108402958</v>
      </c>
      <c r="F24" s="8"/>
      <c r="G24" s="8">
        <v>0</v>
      </c>
      <c r="H24" s="8"/>
      <c r="I24" s="8">
        <f t="shared" si="0"/>
        <v>108402958</v>
      </c>
      <c r="J24" s="8"/>
      <c r="K24" s="8">
        <v>0</v>
      </c>
      <c r="L24" s="8"/>
      <c r="M24" s="8">
        <v>116625886</v>
      </c>
      <c r="N24" s="8"/>
      <c r="O24" s="8">
        <v>0</v>
      </c>
      <c r="P24" s="8"/>
      <c r="Q24" s="8">
        <f t="shared" si="1"/>
        <v>116625886</v>
      </c>
    </row>
    <row r="25" spans="1:17">
      <c r="A25" s="1" t="s">
        <v>151</v>
      </c>
      <c r="C25" s="8">
        <v>0</v>
      </c>
      <c r="D25" s="8"/>
      <c r="E25" s="8">
        <v>5146278668</v>
      </c>
      <c r="F25" s="8"/>
      <c r="G25" s="8">
        <v>0</v>
      </c>
      <c r="H25" s="8"/>
      <c r="I25" s="8">
        <f t="shared" si="0"/>
        <v>5146278668</v>
      </c>
      <c r="J25" s="8"/>
      <c r="K25" s="8">
        <v>0</v>
      </c>
      <c r="L25" s="8"/>
      <c r="M25" s="8">
        <v>8494412894</v>
      </c>
      <c r="N25" s="8"/>
      <c r="O25" s="8">
        <v>0</v>
      </c>
      <c r="P25" s="8"/>
      <c r="Q25" s="8">
        <f t="shared" si="1"/>
        <v>8494412894</v>
      </c>
    </row>
    <row r="26" spans="1:17">
      <c r="A26" s="1" t="s">
        <v>143</v>
      </c>
      <c r="C26" s="8">
        <v>0</v>
      </c>
      <c r="D26" s="8"/>
      <c r="E26" s="8">
        <v>2978204112</v>
      </c>
      <c r="F26" s="8"/>
      <c r="G26" s="8">
        <v>0</v>
      </c>
      <c r="H26" s="8"/>
      <c r="I26" s="8">
        <f t="shared" si="0"/>
        <v>2978204112</v>
      </c>
      <c r="J26" s="8"/>
      <c r="K26" s="8">
        <v>0</v>
      </c>
      <c r="L26" s="8"/>
      <c r="M26" s="8">
        <v>2987446589</v>
      </c>
      <c r="N26" s="8"/>
      <c r="O26" s="8">
        <v>0</v>
      </c>
      <c r="P26" s="8"/>
      <c r="Q26" s="8">
        <f t="shared" si="1"/>
        <v>2987446589</v>
      </c>
    </row>
    <row r="27" spans="1:17">
      <c r="A27" s="1" t="s">
        <v>154</v>
      </c>
      <c r="C27" s="8">
        <v>0</v>
      </c>
      <c r="D27" s="8"/>
      <c r="E27" s="8">
        <v>892320315</v>
      </c>
      <c r="F27" s="8"/>
      <c r="G27" s="8">
        <v>0</v>
      </c>
      <c r="H27" s="8"/>
      <c r="I27" s="8">
        <f t="shared" si="0"/>
        <v>892320315</v>
      </c>
      <c r="J27" s="8"/>
      <c r="K27" s="8">
        <v>0</v>
      </c>
      <c r="L27" s="8"/>
      <c r="M27" s="8">
        <v>1286258641</v>
      </c>
      <c r="N27" s="8"/>
      <c r="O27" s="8">
        <v>0</v>
      </c>
      <c r="P27" s="8"/>
      <c r="Q27" s="8">
        <f t="shared" si="1"/>
        <v>1286258641</v>
      </c>
    </row>
    <row r="28" spans="1:17" ht="24.75" thickBot="1">
      <c r="C28" s="11">
        <f>SUM(C8:C27)</f>
        <v>13163704767</v>
      </c>
      <c r="D28" s="8"/>
      <c r="E28" s="11">
        <f>SUM(E8:E27)</f>
        <v>19177517433</v>
      </c>
      <c r="F28" s="8"/>
      <c r="G28" s="11">
        <f>SUM(G8:G27)</f>
        <v>4941212524</v>
      </c>
      <c r="H28" s="8"/>
      <c r="I28" s="11">
        <f>SUM(I8:I27)</f>
        <v>37282434724</v>
      </c>
      <c r="J28" s="8"/>
      <c r="K28" s="11">
        <f>SUM(K8:K27)</f>
        <v>17778562080</v>
      </c>
      <c r="L28" s="8"/>
      <c r="M28" s="11">
        <f>SUM(M8:M27)</f>
        <v>50105298159</v>
      </c>
      <c r="N28" s="8"/>
      <c r="O28" s="11">
        <f>SUM(O8:O27)</f>
        <v>6925017370</v>
      </c>
      <c r="P28" s="8"/>
      <c r="Q28" s="11">
        <f>SUM(Q8:Q27)</f>
        <v>74808877609</v>
      </c>
    </row>
    <row r="29" spans="1:17" ht="24.75" thickTop="1">
      <c r="C29" s="12"/>
      <c r="E29" s="12"/>
      <c r="G29" s="12"/>
      <c r="K29" s="12"/>
      <c r="M29" s="12"/>
      <c r="O29" s="1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G19" sqref="G19"/>
    </sheetView>
  </sheetViews>
  <sheetFormatPr defaultRowHeight="24"/>
  <cols>
    <col min="1" max="1" width="32.42578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4.75">
      <c r="A3" s="18" t="s">
        <v>188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4.75">
      <c r="A6" s="20" t="s">
        <v>223</v>
      </c>
      <c r="B6" s="20" t="s">
        <v>223</v>
      </c>
      <c r="C6" s="20" t="s">
        <v>223</v>
      </c>
      <c r="E6" s="20" t="s">
        <v>190</v>
      </c>
      <c r="F6" s="20" t="s">
        <v>190</v>
      </c>
      <c r="G6" s="20" t="s">
        <v>190</v>
      </c>
      <c r="I6" s="20" t="s">
        <v>191</v>
      </c>
      <c r="J6" s="20" t="s">
        <v>191</v>
      </c>
      <c r="K6" s="20" t="s">
        <v>191</v>
      </c>
    </row>
    <row r="7" spans="1:11" ht="24.75">
      <c r="A7" s="20" t="s">
        <v>224</v>
      </c>
      <c r="C7" s="20" t="s">
        <v>175</v>
      </c>
      <c r="E7" s="20" t="s">
        <v>225</v>
      </c>
      <c r="G7" s="20" t="s">
        <v>226</v>
      </c>
      <c r="I7" s="20" t="s">
        <v>225</v>
      </c>
      <c r="K7" s="20" t="s">
        <v>226</v>
      </c>
    </row>
    <row r="8" spans="1:11">
      <c r="A8" s="1" t="s">
        <v>181</v>
      </c>
      <c r="C8" s="1" t="s">
        <v>182</v>
      </c>
      <c r="E8" s="4">
        <v>5245067247</v>
      </c>
      <c r="F8" s="3"/>
      <c r="G8" s="9">
        <f>E8/$E$10</f>
        <v>0.88402820146282934</v>
      </c>
      <c r="H8" s="3"/>
      <c r="I8" s="4">
        <v>15025351134</v>
      </c>
      <c r="J8" s="3"/>
      <c r="K8" s="9">
        <f>I8/$I$10</f>
        <v>0.87990652243825884</v>
      </c>
    </row>
    <row r="9" spans="1:11">
      <c r="A9" s="1" t="s">
        <v>185</v>
      </c>
      <c r="C9" s="1" t="s">
        <v>186</v>
      </c>
      <c r="E9" s="4">
        <v>688077463</v>
      </c>
      <c r="F9" s="3"/>
      <c r="G9" s="9">
        <f>E9/$E$10</f>
        <v>0.11597179853717068</v>
      </c>
      <c r="H9" s="3"/>
      <c r="I9" s="4">
        <v>2050725416</v>
      </c>
      <c r="J9" s="3"/>
      <c r="K9" s="9">
        <f>I9/$I$10</f>
        <v>0.1200934775617412</v>
      </c>
    </row>
    <row r="10" spans="1:11" ht="24.75" thickBot="1">
      <c r="E10" s="6">
        <f>SUM(E8:E9)</f>
        <v>5933144710</v>
      </c>
      <c r="F10" s="3"/>
      <c r="G10" s="7">
        <f>SUM(G8:G9)</f>
        <v>1</v>
      </c>
      <c r="H10" s="3"/>
      <c r="I10" s="6">
        <f>SUM(I8:I9)</f>
        <v>17076076550</v>
      </c>
      <c r="J10" s="3"/>
      <c r="K10" s="7">
        <f>SUM(K8:K9)</f>
        <v>1</v>
      </c>
    </row>
    <row r="11" spans="1:11" ht="24.75" thickTop="1">
      <c r="E11" s="2"/>
      <c r="I11" s="2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F11"/>
  <sheetViews>
    <sheetView rightToLeft="1" workbookViewId="0">
      <selection activeCell="A13" sqref="A13"/>
    </sheetView>
  </sheetViews>
  <sheetFormatPr defaultRowHeight="24"/>
  <cols>
    <col min="1" max="1" width="31" style="1" bestFit="1" customWidth="1"/>
    <col min="2" max="2" width="1" style="1" customWidth="1"/>
    <col min="3" max="3" width="16.7109375" style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6" ht="24.75">
      <c r="A2" s="18" t="s">
        <v>0</v>
      </c>
      <c r="B2" s="18"/>
      <c r="C2" s="18"/>
      <c r="D2" s="18"/>
      <c r="E2" s="18"/>
      <c r="F2" s="18"/>
    </row>
    <row r="3" spans="1:6" ht="24.75">
      <c r="A3" s="18" t="s">
        <v>188</v>
      </c>
      <c r="B3" s="18"/>
      <c r="C3" s="18"/>
      <c r="D3" s="18"/>
      <c r="E3" s="18"/>
    </row>
    <row r="4" spans="1:6" ht="24.75">
      <c r="A4" s="18" t="s">
        <v>2</v>
      </c>
      <c r="B4" s="18"/>
      <c r="C4" s="18"/>
      <c r="D4" s="18"/>
      <c r="E4" s="18"/>
    </row>
    <row r="5" spans="1:6" ht="24" customHeight="1">
      <c r="C5" s="19" t="s">
        <v>190</v>
      </c>
      <c r="E5" s="17" t="s">
        <v>238</v>
      </c>
    </row>
    <row r="6" spans="1:6" ht="24" customHeight="1">
      <c r="A6" s="21" t="s">
        <v>227</v>
      </c>
      <c r="C6" s="20"/>
      <c r="E6" s="20" t="s">
        <v>239</v>
      </c>
    </row>
    <row r="7" spans="1:6" ht="24.75">
      <c r="A7" s="20" t="s">
        <v>227</v>
      </c>
      <c r="C7" s="13" t="s">
        <v>178</v>
      </c>
      <c r="E7" s="20" t="s">
        <v>178</v>
      </c>
    </row>
    <row r="8" spans="1:6">
      <c r="A8" s="1" t="s">
        <v>241</v>
      </c>
      <c r="C8" s="4">
        <v>2884523391</v>
      </c>
      <c r="D8" s="3"/>
      <c r="E8" s="4">
        <v>9747760321</v>
      </c>
    </row>
    <row r="9" spans="1:6">
      <c r="A9" s="1" t="s">
        <v>228</v>
      </c>
      <c r="C9" s="4">
        <v>724449850</v>
      </c>
      <c r="D9" s="3"/>
      <c r="E9" s="4">
        <v>840449107</v>
      </c>
    </row>
    <row r="10" spans="1:6" ht="24.75" thickBot="1">
      <c r="A10" s="1" t="s">
        <v>112</v>
      </c>
      <c r="C10" s="5">
        <f>SUM(C8:C9)</f>
        <v>3608973241</v>
      </c>
      <c r="E10" s="6">
        <f>SUM(E8:E9)</f>
        <v>10588209428</v>
      </c>
    </row>
    <row r="11" spans="1:6" ht="24.75" thickTop="1"/>
  </sheetData>
  <mergeCells count="7">
    <mergeCell ref="A4:E4"/>
    <mergeCell ref="A3:E3"/>
    <mergeCell ref="A2:F2"/>
    <mergeCell ref="A6:A7"/>
    <mergeCell ref="E7"/>
    <mergeCell ref="E6"/>
    <mergeCell ref="C5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2"/>
  <sheetViews>
    <sheetView rightToLeft="1" topLeftCell="A79" workbookViewId="0">
      <selection activeCell="K104" sqref="K104"/>
    </sheetView>
  </sheetViews>
  <sheetFormatPr defaultRowHeight="24"/>
  <cols>
    <col min="1" max="1" width="33.1406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2.5703125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7.42578125" style="1" bestFit="1" customWidth="1"/>
    <col min="16" max="16" width="1.28515625" style="1" customWidth="1"/>
    <col min="17" max="17" width="12.57031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24.75">
      <c r="A6" s="19" t="s">
        <v>3</v>
      </c>
      <c r="C6" s="20" t="s">
        <v>232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>
      <c r="A9" s="1" t="s">
        <v>15</v>
      </c>
      <c r="C9" s="8">
        <v>2550528</v>
      </c>
      <c r="D9" s="8"/>
      <c r="E9" s="8">
        <v>73242036496</v>
      </c>
      <c r="F9" s="8"/>
      <c r="G9" s="8">
        <v>60949870695.935997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2550528</v>
      </c>
      <c r="R9" s="8"/>
      <c r="S9" s="8">
        <v>24130</v>
      </c>
      <c r="T9" s="8"/>
      <c r="U9" s="8">
        <v>73242036496</v>
      </c>
      <c r="V9" s="8"/>
      <c r="W9" s="8">
        <v>61178052408.192001</v>
      </c>
      <c r="X9" s="8"/>
      <c r="Y9" s="9">
        <v>5.1258285070540869E-3</v>
      </c>
    </row>
    <row r="10" spans="1:25">
      <c r="A10" s="1" t="s">
        <v>16</v>
      </c>
      <c r="C10" s="8">
        <v>51449352</v>
      </c>
      <c r="D10" s="8"/>
      <c r="E10" s="8">
        <v>58278327873</v>
      </c>
      <c r="F10" s="8"/>
      <c r="G10" s="8">
        <v>94870688599.638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51449352</v>
      </c>
      <c r="R10" s="8"/>
      <c r="S10" s="8">
        <v>1747</v>
      </c>
      <c r="T10" s="8"/>
      <c r="U10" s="8">
        <v>58278327873</v>
      </c>
      <c r="V10" s="8"/>
      <c r="W10" s="8">
        <v>89347219937.2332</v>
      </c>
      <c r="X10" s="8"/>
      <c r="Y10" s="9">
        <v>7.4859938973633614E-3</v>
      </c>
    </row>
    <row r="11" spans="1:25">
      <c r="A11" s="1" t="s">
        <v>17</v>
      </c>
      <c r="C11" s="8">
        <v>34822671</v>
      </c>
      <c r="D11" s="8"/>
      <c r="E11" s="8">
        <v>99832248181</v>
      </c>
      <c r="F11" s="8"/>
      <c r="G11" s="8">
        <v>78057898622.525299</v>
      </c>
      <c r="H11" s="8"/>
      <c r="I11" s="8">
        <v>5700520</v>
      </c>
      <c r="J11" s="8"/>
      <c r="K11" s="8">
        <v>13430493822</v>
      </c>
      <c r="L11" s="8"/>
      <c r="M11" s="8">
        <v>0</v>
      </c>
      <c r="N11" s="8"/>
      <c r="O11" s="8">
        <v>0</v>
      </c>
      <c r="P11" s="8"/>
      <c r="Q11" s="8">
        <v>40523191</v>
      </c>
      <c r="R11" s="8"/>
      <c r="S11" s="8">
        <v>2394</v>
      </c>
      <c r="T11" s="8"/>
      <c r="U11" s="8">
        <v>113262742003</v>
      </c>
      <c r="V11" s="8"/>
      <c r="W11" s="8">
        <v>96435294764.438705</v>
      </c>
      <c r="X11" s="8"/>
      <c r="Y11" s="9">
        <v>8.0798711879806976E-3</v>
      </c>
    </row>
    <row r="12" spans="1:25">
      <c r="A12" s="1" t="s">
        <v>18</v>
      </c>
      <c r="C12" s="8">
        <v>24077083</v>
      </c>
      <c r="D12" s="8"/>
      <c r="E12" s="8">
        <v>29215932274</v>
      </c>
      <c r="F12" s="8"/>
      <c r="G12" s="8">
        <v>41118310243.8657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24077083</v>
      </c>
      <c r="R12" s="8"/>
      <c r="S12" s="8">
        <v>1833</v>
      </c>
      <c r="T12" s="8"/>
      <c r="U12" s="8">
        <v>29215932274</v>
      </c>
      <c r="V12" s="8"/>
      <c r="W12" s="8">
        <v>43870700044.822998</v>
      </c>
      <c r="X12" s="8"/>
      <c r="Y12" s="9">
        <v>3.6757248075465244E-3</v>
      </c>
    </row>
    <row r="13" spans="1:25">
      <c r="A13" s="1" t="s">
        <v>19</v>
      </c>
      <c r="C13" s="8">
        <v>14666666</v>
      </c>
      <c r="D13" s="8"/>
      <c r="E13" s="8">
        <v>60289158792</v>
      </c>
      <c r="F13" s="8"/>
      <c r="G13" s="8">
        <v>72532511703.067505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14666666</v>
      </c>
      <c r="R13" s="8"/>
      <c r="S13" s="8">
        <v>4905</v>
      </c>
      <c r="T13" s="8"/>
      <c r="U13" s="8">
        <v>60289158792</v>
      </c>
      <c r="V13" s="8"/>
      <c r="W13" s="8">
        <v>71511953749.456497</v>
      </c>
      <c r="X13" s="8"/>
      <c r="Y13" s="9">
        <v>5.9916587190182247E-3</v>
      </c>
    </row>
    <row r="14" spans="1:25">
      <c r="A14" s="1" t="s">
        <v>20</v>
      </c>
      <c r="C14" s="8">
        <v>14865041</v>
      </c>
      <c r="D14" s="8"/>
      <c r="E14" s="8">
        <v>108614593709</v>
      </c>
      <c r="F14" s="8"/>
      <c r="G14" s="8">
        <v>84965415534.787506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14865041</v>
      </c>
      <c r="R14" s="8"/>
      <c r="S14" s="8">
        <v>5430</v>
      </c>
      <c r="T14" s="8"/>
      <c r="U14" s="8">
        <v>108614593709</v>
      </c>
      <c r="V14" s="8"/>
      <c r="W14" s="8">
        <v>80236905452.851501</v>
      </c>
      <c r="X14" s="8"/>
      <c r="Y14" s="9">
        <v>6.7226824179345323E-3</v>
      </c>
    </row>
    <row r="15" spans="1:25">
      <c r="A15" s="1" t="s">
        <v>21</v>
      </c>
      <c r="C15" s="8">
        <v>1115372</v>
      </c>
      <c r="D15" s="8"/>
      <c r="E15" s="8">
        <v>35478560447</v>
      </c>
      <c r="F15" s="8"/>
      <c r="G15" s="8">
        <v>34714509650.945999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1115372</v>
      </c>
      <c r="R15" s="8"/>
      <c r="S15" s="8">
        <v>34360</v>
      </c>
      <c r="T15" s="8"/>
      <c r="U15" s="8">
        <v>35478560447</v>
      </c>
      <c r="V15" s="8"/>
      <c r="W15" s="8">
        <v>38096153037.575996</v>
      </c>
      <c r="X15" s="8"/>
      <c r="Y15" s="9">
        <v>3.1919019903770933E-3</v>
      </c>
    </row>
    <row r="16" spans="1:25">
      <c r="A16" s="1" t="s">
        <v>22</v>
      </c>
      <c r="C16" s="8">
        <v>1230933</v>
      </c>
      <c r="D16" s="8"/>
      <c r="E16" s="8">
        <v>84345442542</v>
      </c>
      <c r="F16" s="8"/>
      <c r="G16" s="8">
        <v>133954589653.459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1230933</v>
      </c>
      <c r="R16" s="8"/>
      <c r="S16" s="8">
        <v>113000</v>
      </c>
      <c r="T16" s="8"/>
      <c r="U16" s="8">
        <v>84345442542</v>
      </c>
      <c r="V16" s="8"/>
      <c r="W16" s="8">
        <v>138267811197.45001</v>
      </c>
      <c r="X16" s="8"/>
      <c r="Y16" s="9">
        <v>1.1584825935860597E-2</v>
      </c>
    </row>
    <row r="17" spans="1:25">
      <c r="A17" s="1" t="s">
        <v>23</v>
      </c>
      <c r="C17" s="8">
        <v>1452611</v>
      </c>
      <c r="D17" s="8"/>
      <c r="E17" s="8">
        <v>123048704241</v>
      </c>
      <c r="F17" s="8"/>
      <c r="G17" s="8">
        <v>136454972649.97501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1452611</v>
      </c>
      <c r="R17" s="8"/>
      <c r="S17" s="8">
        <v>88700</v>
      </c>
      <c r="T17" s="8"/>
      <c r="U17" s="8">
        <v>123048704241</v>
      </c>
      <c r="V17" s="8"/>
      <c r="W17" s="8">
        <v>128079958455.58501</v>
      </c>
      <c r="X17" s="8"/>
      <c r="Y17" s="9">
        <v>1.0731232466400491E-2</v>
      </c>
    </row>
    <row r="18" spans="1:25">
      <c r="A18" s="1" t="s">
        <v>24</v>
      </c>
      <c r="C18" s="8">
        <v>1861297</v>
      </c>
      <c r="D18" s="8"/>
      <c r="E18" s="8">
        <v>77185096068</v>
      </c>
      <c r="F18" s="8"/>
      <c r="G18" s="8">
        <v>130940230957.29401</v>
      </c>
      <c r="H18" s="8"/>
      <c r="I18" s="8">
        <v>0</v>
      </c>
      <c r="J18" s="8"/>
      <c r="K18" s="8">
        <v>0</v>
      </c>
      <c r="L18" s="8"/>
      <c r="M18" s="8">
        <v>-31297</v>
      </c>
      <c r="N18" s="8"/>
      <c r="O18" s="8">
        <v>2227615284</v>
      </c>
      <c r="P18" s="8"/>
      <c r="Q18" s="8">
        <v>1830000</v>
      </c>
      <c r="R18" s="8"/>
      <c r="S18" s="8">
        <v>72650</v>
      </c>
      <c r="T18" s="8"/>
      <c r="U18" s="8">
        <v>75887258080</v>
      </c>
      <c r="V18" s="8"/>
      <c r="W18" s="8">
        <v>132158450475</v>
      </c>
      <c r="X18" s="8"/>
      <c r="Y18" s="9">
        <v>1.1072950612630831E-2</v>
      </c>
    </row>
    <row r="19" spans="1:25">
      <c r="A19" s="1" t="s">
        <v>25</v>
      </c>
      <c r="C19" s="8">
        <v>716817</v>
      </c>
      <c r="D19" s="8"/>
      <c r="E19" s="8">
        <v>65010966337</v>
      </c>
      <c r="F19" s="8"/>
      <c r="G19" s="8">
        <v>128152466202.173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716817</v>
      </c>
      <c r="R19" s="8"/>
      <c r="S19" s="8">
        <v>165580</v>
      </c>
      <c r="T19" s="8"/>
      <c r="U19" s="8">
        <v>65010966337</v>
      </c>
      <c r="V19" s="8"/>
      <c r="W19" s="8">
        <v>117984350034.783</v>
      </c>
      <c r="X19" s="8"/>
      <c r="Y19" s="9">
        <v>9.8853677256577326E-3</v>
      </c>
    </row>
    <row r="20" spans="1:25">
      <c r="A20" s="1" t="s">
        <v>26</v>
      </c>
      <c r="C20" s="8">
        <v>2521994</v>
      </c>
      <c r="D20" s="8"/>
      <c r="E20" s="8">
        <v>107440725705</v>
      </c>
      <c r="F20" s="8"/>
      <c r="G20" s="8">
        <v>477029702460.99597</v>
      </c>
      <c r="H20" s="8"/>
      <c r="I20" s="8">
        <v>0</v>
      </c>
      <c r="J20" s="8"/>
      <c r="K20" s="8">
        <v>0</v>
      </c>
      <c r="L20" s="8"/>
      <c r="M20" s="8">
        <v>-21994</v>
      </c>
      <c r="N20" s="8"/>
      <c r="O20" s="8">
        <v>3563750531</v>
      </c>
      <c r="P20" s="8"/>
      <c r="Q20" s="8">
        <v>2500000</v>
      </c>
      <c r="R20" s="8"/>
      <c r="S20" s="8">
        <v>144500</v>
      </c>
      <c r="T20" s="8"/>
      <c r="U20" s="8">
        <v>106503748333</v>
      </c>
      <c r="V20" s="8"/>
      <c r="W20" s="8">
        <v>359100562500</v>
      </c>
      <c r="X20" s="8"/>
      <c r="Y20" s="9">
        <v>3.0087389639019989E-2</v>
      </c>
    </row>
    <row r="21" spans="1:25">
      <c r="A21" s="1" t="s">
        <v>27</v>
      </c>
      <c r="C21" s="8">
        <v>14200000</v>
      </c>
      <c r="D21" s="8"/>
      <c r="E21" s="8">
        <v>138753238183</v>
      </c>
      <c r="F21" s="8"/>
      <c r="G21" s="8">
        <v>162398942550</v>
      </c>
      <c r="H21" s="8"/>
      <c r="I21" s="8">
        <v>475561</v>
      </c>
      <c r="J21" s="8"/>
      <c r="K21" s="8">
        <v>5466578109</v>
      </c>
      <c r="L21" s="8"/>
      <c r="M21" s="8">
        <v>0</v>
      </c>
      <c r="N21" s="8"/>
      <c r="O21" s="8">
        <v>0</v>
      </c>
      <c r="P21" s="8"/>
      <c r="Q21" s="8">
        <v>14675561</v>
      </c>
      <c r="R21" s="8"/>
      <c r="S21" s="8">
        <v>10380</v>
      </c>
      <c r="T21" s="8"/>
      <c r="U21" s="8">
        <v>144219816292</v>
      </c>
      <c r="V21" s="8"/>
      <c r="W21" s="8">
        <v>151425945857.07901</v>
      </c>
      <c r="X21" s="8"/>
      <c r="Y21" s="9">
        <v>1.2687285708328793E-2</v>
      </c>
    </row>
    <row r="22" spans="1:25">
      <c r="A22" s="1" t="s">
        <v>28</v>
      </c>
      <c r="C22" s="8">
        <v>796980</v>
      </c>
      <c r="D22" s="8"/>
      <c r="E22" s="8">
        <v>99638197576</v>
      </c>
      <c r="F22" s="8"/>
      <c r="G22" s="8">
        <v>174846919758.29999</v>
      </c>
      <c r="H22" s="8"/>
      <c r="I22" s="8">
        <v>0</v>
      </c>
      <c r="J22" s="8"/>
      <c r="K22" s="8">
        <v>0</v>
      </c>
      <c r="L22" s="8"/>
      <c r="M22" s="8">
        <v>-795380</v>
      </c>
      <c r="N22" s="8"/>
      <c r="O22" s="8">
        <v>148281004896</v>
      </c>
      <c r="P22" s="8"/>
      <c r="Q22" s="8">
        <v>1600</v>
      </c>
      <c r="R22" s="8"/>
      <c r="S22" s="8">
        <v>178250</v>
      </c>
      <c r="T22" s="8"/>
      <c r="U22" s="8">
        <v>200031526</v>
      </c>
      <c r="V22" s="8"/>
      <c r="W22" s="8">
        <v>283503060</v>
      </c>
      <c r="X22" s="8"/>
      <c r="Y22" s="9">
        <v>2.3753421522625606E-5</v>
      </c>
    </row>
    <row r="23" spans="1:25">
      <c r="A23" s="1" t="s">
        <v>29</v>
      </c>
      <c r="C23" s="8">
        <v>600000</v>
      </c>
      <c r="D23" s="8"/>
      <c r="E23" s="8">
        <v>41350200000</v>
      </c>
      <c r="F23" s="8"/>
      <c r="G23" s="8">
        <v>53970950700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600000</v>
      </c>
      <c r="R23" s="8"/>
      <c r="S23" s="8">
        <v>76000</v>
      </c>
      <c r="T23" s="8"/>
      <c r="U23" s="8">
        <v>41350200000</v>
      </c>
      <c r="V23" s="8"/>
      <c r="W23" s="8">
        <v>45328680000</v>
      </c>
      <c r="X23" s="8"/>
      <c r="Y23" s="9">
        <v>3.7978822630845991E-3</v>
      </c>
    </row>
    <row r="24" spans="1:25">
      <c r="A24" s="1" t="s">
        <v>30</v>
      </c>
      <c r="C24" s="8">
        <v>3000000</v>
      </c>
      <c r="D24" s="8"/>
      <c r="E24" s="8">
        <v>75900082495</v>
      </c>
      <c r="F24" s="8"/>
      <c r="G24" s="8">
        <v>327290962500</v>
      </c>
      <c r="H24" s="8"/>
      <c r="I24" s="8">
        <v>0</v>
      </c>
      <c r="J24" s="8"/>
      <c r="K24" s="8">
        <v>0</v>
      </c>
      <c r="L24" s="8"/>
      <c r="M24" s="8">
        <v>-10000</v>
      </c>
      <c r="N24" s="8"/>
      <c r="O24" s="8">
        <v>1040848568</v>
      </c>
      <c r="P24" s="8"/>
      <c r="Q24" s="8">
        <v>2990000</v>
      </c>
      <c r="R24" s="8"/>
      <c r="S24" s="8">
        <v>102110</v>
      </c>
      <c r="T24" s="8"/>
      <c r="U24" s="8">
        <v>75647082221</v>
      </c>
      <c r="V24" s="8"/>
      <c r="W24" s="8">
        <v>303492312045</v>
      </c>
      <c r="X24" s="8"/>
      <c r="Y24" s="9">
        <v>2.5428229299821702E-2</v>
      </c>
    </row>
    <row r="25" spans="1:25">
      <c r="A25" s="1" t="s">
        <v>31</v>
      </c>
      <c r="C25" s="8">
        <v>826010</v>
      </c>
      <c r="D25" s="8"/>
      <c r="E25" s="8">
        <v>42483361136</v>
      </c>
      <c r="F25" s="8"/>
      <c r="G25" s="8">
        <v>40972652500.949997</v>
      </c>
      <c r="H25" s="8"/>
      <c r="I25" s="8">
        <v>0</v>
      </c>
      <c r="J25" s="8"/>
      <c r="K25" s="8">
        <v>0</v>
      </c>
      <c r="L25" s="8"/>
      <c r="M25" s="8">
        <v>-20000</v>
      </c>
      <c r="N25" s="8"/>
      <c r="O25" s="8">
        <v>972976147</v>
      </c>
      <c r="P25" s="8"/>
      <c r="Q25" s="8">
        <v>806010</v>
      </c>
      <c r="R25" s="8"/>
      <c r="S25" s="8">
        <v>46700</v>
      </c>
      <c r="T25" s="8"/>
      <c r="U25" s="8">
        <v>41454720777</v>
      </c>
      <c r="V25" s="8"/>
      <c r="W25" s="8">
        <v>37416705031.349998</v>
      </c>
      <c r="X25" s="8"/>
      <c r="Y25" s="9">
        <v>3.134974157236267E-3</v>
      </c>
    </row>
    <row r="26" spans="1:25">
      <c r="A26" s="1" t="s">
        <v>32</v>
      </c>
      <c r="C26" s="8">
        <v>1500000</v>
      </c>
      <c r="D26" s="8"/>
      <c r="E26" s="8">
        <v>18414881631</v>
      </c>
      <c r="F26" s="8"/>
      <c r="G26" s="8">
        <v>110235174750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1500000</v>
      </c>
      <c r="R26" s="8"/>
      <c r="S26" s="8">
        <v>63220</v>
      </c>
      <c r="T26" s="8"/>
      <c r="U26" s="8">
        <v>18414881631</v>
      </c>
      <c r="V26" s="8"/>
      <c r="W26" s="8">
        <v>94265761500</v>
      </c>
      <c r="X26" s="8"/>
      <c r="Y26" s="9">
        <v>7.8980959431647485E-3</v>
      </c>
    </row>
    <row r="27" spans="1:25">
      <c r="A27" s="1" t="s">
        <v>33</v>
      </c>
      <c r="C27" s="8">
        <v>1750968</v>
      </c>
      <c r="D27" s="8"/>
      <c r="E27" s="8">
        <v>38546182659</v>
      </c>
      <c r="F27" s="8"/>
      <c r="G27" s="8">
        <v>46994842990.800003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1750968</v>
      </c>
      <c r="R27" s="8"/>
      <c r="S27" s="8">
        <v>24850</v>
      </c>
      <c r="T27" s="8"/>
      <c r="U27" s="8">
        <v>38546182659</v>
      </c>
      <c r="V27" s="8"/>
      <c r="W27" s="8">
        <v>43252661048.940002</v>
      </c>
      <c r="X27" s="8"/>
      <c r="Y27" s="9">
        <v>3.6239421538191569E-3</v>
      </c>
    </row>
    <row r="28" spans="1:25">
      <c r="A28" s="1" t="s">
        <v>34</v>
      </c>
      <c r="C28" s="8">
        <v>519932</v>
      </c>
      <c r="D28" s="8"/>
      <c r="E28" s="8">
        <v>37860130296</v>
      </c>
      <c r="F28" s="8"/>
      <c r="G28" s="8">
        <v>63038780209.061996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519932</v>
      </c>
      <c r="R28" s="8"/>
      <c r="S28" s="8">
        <v>116500</v>
      </c>
      <c r="T28" s="8"/>
      <c r="U28" s="8">
        <v>37860130296</v>
      </c>
      <c r="V28" s="8"/>
      <c r="W28" s="8">
        <v>60211674135.900002</v>
      </c>
      <c r="X28" s="8"/>
      <c r="Y28" s="9">
        <v>5.0448601025082649E-3</v>
      </c>
    </row>
    <row r="29" spans="1:25">
      <c r="A29" s="1" t="s">
        <v>35</v>
      </c>
      <c r="C29" s="8">
        <v>1800000</v>
      </c>
      <c r="D29" s="8"/>
      <c r="E29" s="8">
        <v>67883088225</v>
      </c>
      <c r="F29" s="8"/>
      <c r="G29" s="8">
        <v>190525388490</v>
      </c>
      <c r="H29" s="8"/>
      <c r="I29" s="8">
        <v>875000</v>
      </c>
      <c r="J29" s="8"/>
      <c r="K29" s="8">
        <v>0</v>
      </c>
      <c r="L29" s="8"/>
      <c r="M29" s="8">
        <v>-50000</v>
      </c>
      <c r="N29" s="8"/>
      <c r="O29" s="8">
        <v>5187588010</v>
      </c>
      <c r="P29" s="8"/>
      <c r="Q29" s="8">
        <v>2625000</v>
      </c>
      <c r="R29" s="8"/>
      <c r="S29" s="8">
        <v>71800</v>
      </c>
      <c r="T29" s="8"/>
      <c r="U29" s="8">
        <v>65997446889</v>
      </c>
      <c r="V29" s="8"/>
      <c r="W29" s="8">
        <v>187353573750</v>
      </c>
      <c r="X29" s="8"/>
      <c r="Y29" s="9">
        <v>1.5697496919624337E-2</v>
      </c>
    </row>
    <row r="30" spans="1:25">
      <c r="A30" s="1" t="s">
        <v>36</v>
      </c>
      <c r="C30" s="8">
        <v>3600000</v>
      </c>
      <c r="D30" s="8"/>
      <c r="E30" s="8">
        <v>6308400751</v>
      </c>
      <c r="F30" s="8"/>
      <c r="G30" s="8">
        <v>20469477600</v>
      </c>
      <c r="H30" s="8"/>
      <c r="I30" s="8">
        <v>2399999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5999999</v>
      </c>
      <c r="R30" s="8"/>
      <c r="S30" s="8">
        <v>5720</v>
      </c>
      <c r="T30" s="8"/>
      <c r="U30" s="8">
        <v>10510799000</v>
      </c>
      <c r="V30" s="8"/>
      <c r="W30" s="8">
        <v>34115790314.034</v>
      </c>
      <c r="X30" s="8"/>
      <c r="Y30" s="9">
        <v>2.8584056479205458E-3</v>
      </c>
    </row>
    <row r="31" spans="1:25">
      <c r="A31" s="1" t="s">
        <v>37</v>
      </c>
      <c r="C31" s="8">
        <v>10538346</v>
      </c>
      <c r="D31" s="8"/>
      <c r="E31" s="8">
        <v>50812680942</v>
      </c>
      <c r="F31" s="8"/>
      <c r="G31" s="8">
        <v>60653972051.126999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10538346</v>
      </c>
      <c r="R31" s="8"/>
      <c r="S31" s="8">
        <v>6110</v>
      </c>
      <c r="T31" s="8"/>
      <c r="U31" s="8">
        <v>50812680942</v>
      </c>
      <c r="V31" s="8"/>
      <c r="W31" s="8">
        <v>64006177760.343002</v>
      </c>
      <c r="X31" s="8"/>
      <c r="Y31" s="9">
        <v>5.3627841632239593E-3</v>
      </c>
    </row>
    <row r="32" spans="1:25">
      <c r="A32" s="1" t="s">
        <v>38</v>
      </c>
      <c r="C32" s="8">
        <v>4400785</v>
      </c>
      <c r="D32" s="8"/>
      <c r="E32" s="8">
        <v>38787988633</v>
      </c>
      <c r="F32" s="8"/>
      <c r="G32" s="8">
        <v>91779114907.664993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4400785</v>
      </c>
      <c r="R32" s="8"/>
      <c r="S32" s="8">
        <v>16950</v>
      </c>
      <c r="T32" s="8"/>
      <c r="U32" s="8">
        <v>38787988633</v>
      </c>
      <c r="V32" s="8"/>
      <c r="W32" s="8">
        <v>74149475580.787506</v>
      </c>
      <c r="X32" s="8"/>
      <c r="Y32" s="9">
        <v>6.2126445801046369E-3</v>
      </c>
    </row>
    <row r="33" spans="1:25">
      <c r="A33" s="1" t="s">
        <v>39</v>
      </c>
      <c r="C33" s="8">
        <v>12005900</v>
      </c>
      <c r="D33" s="8"/>
      <c r="E33" s="8">
        <v>99318649694</v>
      </c>
      <c r="F33" s="8"/>
      <c r="G33" s="8">
        <v>111587246768.25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12005900</v>
      </c>
      <c r="R33" s="8"/>
      <c r="S33" s="8">
        <v>8890</v>
      </c>
      <c r="T33" s="8"/>
      <c r="U33" s="8">
        <v>99318649694</v>
      </c>
      <c r="V33" s="8"/>
      <c r="W33" s="8">
        <v>106097392916.55</v>
      </c>
      <c r="X33" s="8"/>
      <c r="Y33" s="9">
        <v>8.8894140909746948E-3</v>
      </c>
    </row>
    <row r="34" spans="1:25">
      <c r="A34" s="1" t="s">
        <v>40</v>
      </c>
      <c r="C34" s="8">
        <v>2399999</v>
      </c>
      <c r="D34" s="8"/>
      <c r="E34" s="8">
        <v>1802399249</v>
      </c>
      <c r="F34" s="8"/>
      <c r="G34" s="8">
        <v>11260593708.084</v>
      </c>
      <c r="H34" s="8"/>
      <c r="I34" s="8">
        <v>0</v>
      </c>
      <c r="J34" s="8"/>
      <c r="K34" s="8">
        <v>0</v>
      </c>
      <c r="L34" s="8"/>
      <c r="M34" s="8">
        <v>-2399999</v>
      </c>
      <c r="N34" s="8"/>
      <c r="O34" s="8">
        <v>0</v>
      </c>
      <c r="P34" s="8"/>
      <c r="Q34" s="8">
        <v>0</v>
      </c>
      <c r="R34" s="8"/>
      <c r="S34" s="8">
        <v>0</v>
      </c>
      <c r="T34" s="8"/>
      <c r="U34" s="8">
        <v>0</v>
      </c>
      <c r="V34" s="8"/>
      <c r="W34" s="8">
        <v>0</v>
      </c>
      <c r="X34" s="8"/>
      <c r="Y34" s="9">
        <v>0</v>
      </c>
    </row>
    <row r="35" spans="1:25">
      <c r="A35" s="1" t="s">
        <v>41</v>
      </c>
      <c r="C35" s="8">
        <v>757022</v>
      </c>
      <c r="D35" s="8"/>
      <c r="E35" s="8">
        <v>5336257753</v>
      </c>
      <c r="F35" s="8"/>
      <c r="G35" s="8">
        <v>5418127577.5200005</v>
      </c>
      <c r="H35" s="8"/>
      <c r="I35" s="8">
        <v>3537779</v>
      </c>
      <c r="J35" s="8"/>
      <c r="K35" s="8">
        <v>26998219277</v>
      </c>
      <c r="L35" s="8"/>
      <c r="M35" s="8">
        <v>0</v>
      </c>
      <c r="N35" s="8"/>
      <c r="O35" s="8">
        <v>0</v>
      </c>
      <c r="P35" s="8"/>
      <c r="Q35" s="8">
        <v>4294801</v>
      </c>
      <c r="R35" s="8"/>
      <c r="S35" s="8">
        <v>6820</v>
      </c>
      <c r="T35" s="8"/>
      <c r="U35" s="8">
        <v>32334477030</v>
      </c>
      <c r="V35" s="8"/>
      <c r="W35" s="8">
        <v>29116264090.221001</v>
      </c>
      <c r="X35" s="8"/>
      <c r="Y35" s="9">
        <v>2.4395182686885518E-3</v>
      </c>
    </row>
    <row r="36" spans="1:25">
      <c r="A36" s="1" t="s">
        <v>42</v>
      </c>
      <c r="C36" s="8">
        <v>2531823</v>
      </c>
      <c r="D36" s="8"/>
      <c r="E36" s="8">
        <v>14365563702</v>
      </c>
      <c r="F36" s="8"/>
      <c r="G36" s="8">
        <v>9108149565.7498493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2531823</v>
      </c>
      <c r="R36" s="8"/>
      <c r="S36" s="8">
        <v>2057</v>
      </c>
      <c r="T36" s="8"/>
      <c r="U36" s="8">
        <v>14365563702</v>
      </c>
      <c r="V36" s="8"/>
      <c r="W36" s="8">
        <v>5176972549.5295496</v>
      </c>
      <c r="X36" s="8"/>
      <c r="Y36" s="9">
        <v>4.3375479326409092E-4</v>
      </c>
    </row>
    <row r="37" spans="1:25">
      <c r="A37" s="1" t="s">
        <v>43</v>
      </c>
      <c r="C37" s="8">
        <v>14805014</v>
      </c>
      <c r="D37" s="8"/>
      <c r="E37" s="8">
        <v>122919689198</v>
      </c>
      <c r="F37" s="8"/>
      <c r="G37" s="8">
        <v>130833455841.963</v>
      </c>
      <c r="H37" s="8"/>
      <c r="I37" s="8">
        <v>775105</v>
      </c>
      <c r="J37" s="8"/>
      <c r="K37" s="8">
        <v>6871664654</v>
      </c>
      <c r="L37" s="8"/>
      <c r="M37" s="8">
        <v>0</v>
      </c>
      <c r="N37" s="8"/>
      <c r="O37" s="8">
        <v>0</v>
      </c>
      <c r="P37" s="8"/>
      <c r="Q37" s="8">
        <v>15580119</v>
      </c>
      <c r="R37" s="8"/>
      <c r="S37" s="8">
        <v>8140</v>
      </c>
      <c r="T37" s="8"/>
      <c r="U37" s="8">
        <v>129791353852</v>
      </c>
      <c r="V37" s="8"/>
      <c r="W37" s="8">
        <v>126067576756.47301</v>
      </c>
      <c r="X37" s="8"/>
      <c r="Y37" s="9">
        <v>1.0562624230695998E-2</v>
      </c>
    </row>
    <row r="38" spans="1:25">
      <c r="A38" s="1" t="s">
        <v>44</v>
      </c>
      <c r="C38" s="8">
        <v>11423673</v>
      </c>
      <c r="D38" s="8"/>
      <c r="E38" s="8">
        <v>31404974554</v>
      </c>
      <c r="F38" s="8"/>
      <c r="G38" s="8">
        <v>17431002793.5728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11423673</v>
      </c>
      <c r="R38" s="8"/>
      <c r="S38" s="8">
        <v>939</v>
      </c>
      <c r="T38" s="8"/>
      <c r="U38" s="8">
        <v>31404974554</v>
      </c>
      <c r="V38" s="8"/>
      <c r="W38" s="8">
        <v>10663004314.7654</v>
      </c>
      <c r="X38" s="8"/>
      <c r="Y38" s="9">
        <v>8.9340424116127052E-4</v>
      </c>
    </row>
    <row r="39" spans="1:25">
      <c r="A39" s="1" t="s">
        <v>45</v>
      </c>
      <c r="C39" s="8">
        <v>4437000</v>
      </c>
      <c r="D39" s="8"/>
      <c r="E39" s="8">
        <v>8834067000</v>
      </c>
      <c r="F39" s="8"/>
      <c r="G39" s="8">
        <v>48516598350</v>
      </c>
      <c r="H39" s="8"/>
      <c r="I39" s="8">
        <v>8751080</v>
      </c>
      <c r="J39" s="8"/>
      <c r="K39" s="8">
        <v>88329232557</v>
      </c>
      <c r="L39" s="8"/>
      <c r="M39" s="8">
        <v>0</v>
      </c>
      <c r="N39" s="8"/>
      <c r="O39" s="8">
        <v>0</v>
      </c>
      <c r="P39" s="8"/>
      <c r="Q39" s="8">
        <v>13188080</v>
      </c>
      <c r="R39" s="8"/>
      <c r="S39" s="8">
        <v>9450</v>
      </c>
      <c r="T39" s="8"/>
      <c r="U39" s="8">
        <v>97163299557</v>
      </c>
      <c r="V39" s="8"/>
      <c r="W39" s="8">
        <v>123885823231.8</v>
      </c>
      <c r="X39" s="8"/>
      <c r="Y39" s="9">
        <v>1.0379825106305482E-2</v>
      </c>
    </row>
    <row r="40" spans="1:25">
      <c r="A40" s="1" t="s">
        <v>46</v>
      </c>
      <c r="C40" s="8">
        <v>21756825</v>
      </c>
      <c r="D40" s="8"/>
      <c r="E40" s="8">
        <v>143423928255</v>
      </c>
      <c r="F40" s="8"/>
      <c r="G40" s="8">
        <v>80021275997.625</v>
      </c>
      <c r="H40" s="8"/>
      <c r="I40" s="8">
        <v>600000</v>
      </c>
      <c r="J40" s="8"/>
      <c r="K40" s="8">
        <v>2252087981</v>
      </c>
      <c r="L40" s="8"/>
      <c r="M40" s="8">
        <v>0</v>
      </c>
      <c r="N40" s="8"/>
      <c r="O40" s="8">
        <v>0</v>
      </c>
      <c r="P40" s="8"/>
      <c r="Q40" s="8">
        <v>22356825</v>
      </c>
      <c r="R40" s="8"/>
      <c r="S40" s="8">
        <v>3715</v>
      </c>
      <c r="T40" s="8"/>
      <c r="U40" s="8">
        <v>145676016236</v>
      </c>
      <c r="V40" s="8"/>
      <c r="W40" s="8">
        <v>82561424025.993698</v>
      </c>
      <c r="X40" s="8"/>
      <c r="Y40" s="9">
        <v>6.9174431711518649E-3</v>
      </c>
    </row>
    <row r="41" spans="1:25">
      <c r="A41" s="1" t="s">
        <v>47</v>
      </c>
      <c r="C41" s="8">
        <v>1059487</v>
      </c>
      <c r="D41" s="8"/>
      <c r="E41" s="8">
        <v>31483022852</v>
      </c>
      <c r="F41" s="8"/>
      <c r="G41" s="8">
        <v>23296409117.981998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1059487</v>
      </c>
      <c r="R41" s="8"/>
      <c r="S41" s="8">
        <v>22350</v>
      </c>
      <c r="T41" s="8"/>
      <c r="U41" s="8">
        <v>31483022852</v>
      </c>
      <c r="V41" s="8"/>
      <c r="W41" s="8">
        <v>23538641220.022499</v>
      </c>
      <c r="X41" s="8"/>
      <c r="Y41" s="9">
        <v>1.9721948220560465E-3</v>
      </c>
    </row>
    <row r="42" spans="1:25">
      <c r="A42" s="1" t="s">
        <v>48</v>
      </c>
      <c r="C42" s="8">
        <v>257784</v>
      </c>
      <c r="D42" s="8"/>
      <c r="E42" s="8">
        <v>2953987715</v>
      </c>
      <c r="F42" s="8"/>
      <c r="G42" s="8">
        <v>2921252111.2800002</v>
      </c>
      <c r="H42" s="8"/>
      <c r="I42" s="8">
        <v>0</v>
      </c>
      <c r="J42" s="8"/>
      <c r="K42" s="8">
        <v>0</v>
      </c>
      <c r="L42" s="8"/>
      <c r="M42" s="8">
        <v>-257784</v>
      </c>
      <c r="N42" s="8"/>
      <c r="O42" s="8">
        <v>3180543576</v>
      </c>
      <c r="P42" s="8"/>
      <c r="Q42" s="8">
        <v>0</v>
      </c>
      <c r="R42" s="8"/>
      <c r="S42" s="8">
        <v>0</v>
      </c>
      <c r="T42" s="8"/>
      <c r="U42" s="8">
        <v>0</v>
      </c>
      <c r="V42" s="8"/>
      <c r="W42" s="8">
        <v>0</v>
      </c>
      <c r="X42" s="8"/>
      <c r="Y42" s="9">
        <v>0</v>
      </c>
    </row>
    <row r="43" spans="1:25">
      <c r="A43" s="1" t="s">
        <v>49</v>
      </c>
      <c r="C43" s="8">
        <v>1194767</v>
      </c>
      <c r="D43" s="8"/>
      <c r="E43" s="8">
        <v>3986968971</v>
      </c>
      <c r="F43" s="8"/>
      <c r="G43" s="8">
        <v>5636625515.1170998</v>
      </c>
      <c r="H43" s="8"/>
      <c r="I43" s="8">
        <v>0</v>
      </c>
      <c r="J43" s="8"/>
      <c r="K43" s="8">
        <v>0</v>
      </c>
      <c r="L43" s="8"/>
      <c r="M43" s="8">
        <v>-1194767</v>
      </c>
      <c r="N43" s="8"/>
      <c r="O43" s="8">
        <v>5459988143</v>
      </c>
      <c r="P43" s="8"/>
      <c r="Q43" s="8">
        <v>0</v>
      </c>
      <c r="R43" s="8"/>
      <c r="S43" s="8">
        <v>0</v>
      </c>
      <c r="T43" s="8"/>
      <c r="U43" s="8">
        <v>0</v>
      </c>
      <c r="V43" s="8"/>
      <c r="W43" s="8">
        <v>0</v>
      </c>
      <c r="X43" s="8"/>
      <c r="Y43" s="9">
        <v>0</v>
      </c>
    </row>
    <row r="44" spans="1:25">
      <c r="A44" s="1" t="s">
        <v>50</v>
      </c>
      <c r="C44" s="8">
        <v>537833</v>
      </c>
      <c r="D44" s="8"/>
      <c r="E44" s="8">
        <v>199260423061</v>
      </c>
      <c r="F44" s="8"/>
      <c r="G44" s="8">
        <v>217916367451.73999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537833</v>
      </c>
      <c r="R44" s="8"/>
      <c r="S44" s="8">
        <v>435700</v>
      </c>
      <c r="T44" s="8"/>
      <c r="U44" s="8">
        <v>199260423061</v>
      </c>
      <c r="V44" s="8"/>
      <c r="W44" s="8">
        <v>232939551763.30499</v>
      </c>
      <c r="X44" s="8"/>
      <c r="Y44" s="9">
        <v>1.9516937003520352E-2</v>
      </c>
    </row>
    <row r="45" spans="1:25">
      <c r="A45" s="1" t="s">
        <v>51</v>
      </c>
      <c r="C45" s="8">
        <v>8868106</v>
      </c>
      <c r="D45" s="8"/>
      <c r="E45" s="8">
        <v>65854388596</v>
      </c>
      <c r="F45" s="8"/>
      <c r="G45" s="8">
        <v>35261363077.199997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8868106</v>
      </c>
      <c r="R45" s="8"/>
      <c r="S45" s="8">
        <v>3926</v>
      </c>
      <c r="T45" s="8"/>
      <c r="U45" s="8">
        <v>65854388596</v>
      </c>
      <c r="V45" s="8"/>
      <c r="W45" s="8">
        <v>34609027860.271797</v>
      </c>
      <c r="X45" s="8"/>
      <c r="Y45" s="9">
        <v>2.8997317604026189E-3</v>
      </c>
    </row>
    <row r="46" spans="1:25">
      <c r="A46" s="1" t="s">
        <v>52</v>
      </c>
      <c r="C46" s="8">
        <v>1590000</v>
      </c>
      <c r="D46" s="8"/>
      <c r="E46" s="8">
        <v>37525099719</v>
      </c>
      <c r="F46" s="8"/>
      <c r="G46" s="8">
        <v>27248500980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1590000</v>
      </c>
      <c r="R46" s="8"/>
      <c r="S46" s="8">
        <v>19330</v>
      </c>
      <c r="T46" s="8"/>
      <c r="U46" s="8">
        <v>37525099719</v>
      </c>
      <c r="V46" s="8"/>
      <c r="W46" s="8">
        <v>30551828535</v>
      </c>
      <c r="X46" s="8"/>
      <c r="Y46" s="9">
        <v>2.5597976313865402E-3</v>
      </c>
    </row>
    <row r="47" spans="1:25">
      <c r="A47" s="1" t="s">
        <v>53</v>
      </c>
      <c r="C47" s="8">
        <v>14006000</v>
      </c>
      <c r="D47" s="8"/>
      <c r="E47" s="8">
        <v>65534129773</v>
      </c>
      <c r="F47" s="8"/>
      <c r="G47" s="8">
        <v>83953665729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14006000</v>
      </c>
      <c r="R47" s="8"/>
      <c r="S47" s="8">
        <v>6150</v>
      </c>
      <c r="T47" s="8"/>
      <c r="U47" s="8">
        <v>65534129773</v>
      </c>
      <c r="V47" s="8"/>
      <c r="W47" s="8">
        <v>85624385445</v>
      </c>
      <c r="X47" s="8"/>
      <c r="Y47" s="9">
        <v>7.1740746646292057E-3</v>
      </c>
    </row>
    <row r="48" spans="1:25">
      <c r="A48" s="1" t="s">
        <v>54</v>
      </c>
      <c r="C48" s="8">
        <v>42314383</v>
      </c>
      <c r="D48" s="8"/>
      <c r="E48" s="8">
        <v>233891425664</v>
      </c>
      <c r="F48" s="8"/>
      <c r="G48" s="8">
        <v>221249341335.24899</v>
      </c>
      <c r="H48" s="8"/>
      <c r="I48" s="8">
        <v>170000</v>
      </c>
      <c r="J48" s="8"/>
      <c r="K48" s="8">
        <v>886822195</v>
      </c>
      <c r="L48" s="8"/>
      <c r="M48" s="8">
        <v>0</v>
      </c>
      <c r="N48" s="8"/>
      <c r="O48" s="8">
        <v>0</v>
      </c>
      <c r="P48" s="8"/>
      <c r="Q48" s="8">
        <v>42484383</v>
      </c>
      <c r="R48" s="8"/>
      <c r="S48" s="8">
        <v>4880</v>
      </c>
      <c r="T48" s="8"/>
      <c r="U48" s="8">
        <v>234778247859</v>
      </c>
      <c r="V48" s="8"/>
      <c r="W48" s="8">
        <v>206090212495.21201</v>
      </c>
      <c r="X48" s="8"/>
      <c r="Y48" s="9">
        <v>1.7267353971721692E-2</v>
      </c>
    </row>
    <row r="49" spans="1:25">
      <c r="A49" s="1" t="s">
        <v>55</v>
      </c>
      <c r="C49" s="8">
        <v>28644480</v>
      </c>
      <c r="D49" s="8"/>
      <c r="E49" s="8">
        <v>179457071791</v>
      </c>
      <c r="F49" s="8"/>
      <c r="G49" s="8">
        <v>227507622298.56</v>
      </c>
      <c r="H49" s="8"/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28644480</v>
      </c>
      <c r="R49" s="8"/>
      <c r="S49" s="8">
        <v>7800</v>
      </c>
      <c r="T49" s="8"/>
      <c r="U49" s="8">
        <v>179457071791</v>
      </c>
      <c r="V49" s="8"/>
      <c r="W49" s="8">
        <v>222097553683.20001</v>
      </c>
      <c r="X49" s="8"/>
      <c r="Y49" s="9">
        <v>1.8608535695456053E-2</v>
      </c>
    </row>
    <row r="50" spans="1:25">
      <c r="A50" s="1" t="s">
        <v>56</v>
      </c>
      <c r="C50" s="8">
        <v>14866474</v>
      </c>
      <c r="D50" s="8"/>
      <c r="E50" s="8">
        <v>293620021210</v>
      </c>
      <c r="F50" s="8"/>
      <c r="G50" s="8">
        <v>197286546703.995</v>
      </c>
      <c r="H50" s="8"/>
      <c r="I50" s="8">
        <v>30183447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45049921</v>
      </c>
      <c r="R50" s="8"/>
      <c r="S50" s="8">
        <v>4620</v>
      </c>
      <c r="T50" s="8"/>
      <c r="U50" s="8">
        <v>293620021210</v>
      </c>
      <c r="V50" s="8"/>
      <c r="W50" s="8">
        <v>206892257741.63101</v>
      </c>
      <c r="X50" s="8"/>
      <c r="Y50" s="9">
        <v>1.7334553665504217E-2</v>
      </c>
    </row>
    <row r="51" spans="1:25">
      <c r="A51" s="1" t="s">
        <v>57</v>
      </c>
      <c r="C51" s="8">
        <v>11877966</v>
      </c>
      <c r="D51" s="8"/>
      <c r="E51" s="8">
        <v>115582693164</v>
      </c>
      <c r="F51" s="8"/>
      <c r="G51" s="8">
        <v>85839013583.720993</v>
      </c>
      <c r="H51" s="8"/>
      <c r="I51" s="8">
        <v>750000</v>
      </c>
      <c r="J51" s="8"/>
      <c r="K51" s="8">
        <v>5229747616</v>
      </c>
      <c r="L51" s="8"/>
      <c r="M51" s="8">
        <v>0</v>
      </c>
      <c r="N51" s="8"/>
      <c r="O51" s="8">
        <v>0</v>
      </c>
      <c r="P51" s="8"/>
      <c r="Q51" s="8">
        <v>12627966</v>
      </c>
      <c r="R51" s="8"/>
      <c r="S51" s="8">
        <v>6000</v>
      </c>
      <c r="T51" s="8"/>
      <c r="U51" s="8">
        <v>120812440780</v>
      </c>
      <c r="V51" s="8"/>
      <c r="W51" s="8">
        <v>75316977613.800003</v>
      </c>
      <c r="X51" s="8"/>
      <c r="Y51" s="9">
        <v>6.3104642223993914E-3</v>
      </c>
    </row>
    <row r="52" spans="1:25">
      <c r="A52" s="1" t="s">
        <v>58</v>
      </c>
      <c r="C52" s="8">
        <v>8700000</v>
      </c>
      <c r="D52" s="8"/>
      <c r="E52" s="8">
        <v>26028325156</v>
      </c>
      <c r="F52" s="8"/>
      <c r="G52" s="8">
        <v>109313690400</v>
      </c>
      <c r="H52" s="8"/>
      <c r="I52" s="8">
        <v>0</v>
      </c>
      <c r="J52" s="8"/>
      <c r="K52" s="8">
        <v>0</v>
      </c>
      <c r="L52" s="8"/>
      <c r="M52" s="8">
        <v>-8700000</v>
      </c>
      <c r="N52" s="8"/>
      <c r="O52" s="8">
        <v>101328105361</v>
      </c>
      <c r="P52" s="8"/>
      <c r="Q52" s="8">
        <v>0</v>
      </c>
      <c r="R52" s="8"/>
      <c r="S52" s="8">
        <v>0</v>
      </c>
      <c r="T52" s="8"/>
      <c r="U52" s="8">
        <v>0</v>
      </c>
      <c r="V52" s="8"/>
      <c r="W52" s="8">
        <v>0</v>
      </c>
      <c r="X52" s="8"/>
      <c r="Y52" s="9">
        <v>0</v>
      </c>
    </row>
    <row r="53" spans="1:25">
      <c r="A53" s="1" t="s">
        <v>59</v>
      </c>
      <c r="C53" s="8">
        <v>21099849</v>
      </c>
      <c r="D53" s="8"/>
      <c r="E53" s="8">
        <v>233528333169</v>
      </c>
      <c r="F53" s="8"/>
      <c r="G53" s="8">
        <v>308741768105.18402</v>
      </c>
      <c r="H53" s="8"/>
      <c r="I53" s="8">
        <v>0</v>
      </c>
      <c r="J53" s="8"/>
      <c r="K53" s="8">
        <v>0</v>
      </c>
      <c r="L53" s="8"/>
      <c r="M53" s="8">
        <v>-439136</v>
      </c>
      <c r="N53" s="8"/>
      <c r="O53" s="8">
        <v>6424413212</v>
      </c>
      <c r="P53" s="8"/>
      <c r="Q53" s="8">
        <v>20660713</v>
      </c>
      <c r="R53" s="8"/>
      <c r="S53" s="8">
        <v>13140</v>
      </c>
      <c r="T53" s="8"/>
      <c r="U53" s="8">
        <v>228668075726</v>
      </c>
      <c r="V53" s="8"/>
      <c r="W53" s="8">
        <v>269866452295.521</v>
      </c>
      <c r="X53" s="8"/>
      <c r="Y53" s="9">
        <v>2.2610872687550691E-2</v>
      </c>
    </row>
    <row r="54" spans="1:25">
      <c r="A54" s="1" t="s">
        <v>60</v>
      </c>
      <c r="C54" s="8">
        <v>1400</v>
      </c>
      <c r="D54" s="8"/>
      <c r="E54" s="8">
        <v>1774074221</v>
      </c>
      <c r="F54" s="8"/>
      <c r="G54" s="8">
        <v>1819822375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1400</v>
      </c>
      <c r="R54" s="8"/>
      <c r="S54" s="8">
        <v>1184001</v>
      </c>
      <c r="T54" s="8"/>
      <c r="U54" s="8">
        <v>1774074221</v>
      </c>
      <c r="V54" s="8"/>
      <c r="W54" s="8">
        <v>1655529398.25</v>
      </c>
      <c r="X54" s="8"/>
      <c r="Y54" s="9">
        <v>1.3870921759973585E-4</v>
      </c>
    </row>
    <row r="55" spans="1:25">
      <c r="A55" s="1" t="s">
        <v>61</v>
      </c>
      <c r="C55" s="8">
        <v>77500</v>
      </c>
      <c r="D55" s="8"/>
      <c r="E55" s="8">
        <v>94741186019</v>
      </c>
      <c r="F55" s="8"/>
      <c r="G55" s="8">
        <v>101127182812.5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77500</v>
      </c>
      <c r="R55" s="8"/>
      <c r="S55" s="8">
        <v>1184000</v>
      </c>
      <c r="T55" s="8"/>
      <c r="U55" s="8">
        <v>94741186019</v>
      </c>
      <c r="V55" s="8"/>
      <c r="W55" s="8">
        <v>91645300000</v>
      </c>
      <c r="X55" s="8"/>
      <c r="Y55" s="9">
        <v>7.6785394890181453E-3</v>
      </c>
    </row>
    <row r="56" spans="1:25">
      <c r="A56" s="1" t="s">
        <v>62</v>
      </c>
      <c r="C56" s="8">
        <v>102200</v>
      </c>
      <c r="D56" s="8"/>
      <c r="E56" s="8">
        <v>115799015551</v>
      </c>
      <c r="F56" s="8"/>
      <c r="G56" s="8">
        <v>133000141750</v>
      </c>
      <c r="H56" s="8"/>
      <c r="I56" s="8">
        <v>0</v>
      </c>
      <c r="J56" s="8"/>
      <c r="K56" s="8">
        <v>0</v>
      </c>
      <c r="L56" s="8"/>
      <c r="M56" s="8">
        <v>0</v>
      </c>
      <c r="N56" s="8"/>
      <c r="O56" s="8">
        <v>0</v>
      </c>
      <c r="P56" s="8"/>
      <c r="Q56" s="8">
        <v>102200</v>
      </c>
      <c r="R56" s="8"/>
      <c r="S56" s="8">
        <v>1185000</v>
      </c>
      <c r="T56" s="8"/>
      <c r="U56" s="8">
        <v>115799015551</v>
      </c>
      <c r="V56" s="8"/>
      <c r="W56" s="8">
        <v>120955616250</v>
      </c>
      <c r="X56" s="8"/>
      <c r="Y56" s="9">
        <v>1.0134316498436361E-2</v>
      </c>
    </row>
    <row r="57" spans="1:25">
      <c r="A57" s="1" t="s">
        <v>63</v>
      </c>
      <c r="C57" s="8">
        <v>3100</v>
      </c>
      <c r="D57" s="8"/>
      <c r="E57" s="8">
        <v>2726726764</v>
      </c>
      <c r="F57" s="8"/>
      <c r="G57" s="8">
        <v>4040443125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3100</v>
      </c>
      <c r="R57" s="8"/>
      <c r="S57" s="8">
        <v>1186002</v>
      </c>
      <c r="T57" s="8"/>
      <c r="U57" s="8">
        <v>2726726764</v>
      </c>
      <c r="V57" s="8"/>
      <c r="W57" s="8">
        <v>3672010442.25</v>
      </c>
      <c r="X57" s="8"/>
      <c r="Y57" s="9">
        <v>3.07660918616706E-4</v>
      </c>
    </row>
    <row r="58" spans="1:25">
      <c r="A58" s="1" t="s">
        <v>64</v>
      </c>
      <c r="C58" s="8">
        <v>6240966</v>
      </c>
      <c r="D58" s="8"/>
      <c r="E58" s="8">
        <v>218321174579</v>
      </c>
      <c r="F58" s="8"/>
      <c r="G58" s="8">
        <v>253116355893.84</v>
      </c>
      <c r="H58" s="8"/>
      <c r="I58" s="8">
        <v>217571</v>
      </c>
      <c r="J58" s="8"/>
      <c r="K58" s="8">
        <v>8757479178</v>
      </c>
      <c r="L58" s="8"/>
      <c r="M58" s="8">
        <v>0</v>
      </c>
      <c r="N58" s="8"/>
      <c r="O58" s="8">
        <v>0</v>
      </c>
      <c r="P58" s="8"/>
      <c r="Q58" s="8">
        <v>6458537</v>
      </c>
      <c r="R58" s="8"/>
      <c r="S58" s="8">
        <v>35300</v>
      </c>
      <c r="T58" s="8"/>
      <c r="U58" s="8">
        <v>227078653757</v>
      </c>
      <c r="V58" s="8"/>
      <c r="W58" s="8">
        <v>226629837281.20499</v>
      </c>
      <c r="X58" s="8"/>
      <c r="Y58" s="9">
        <v>1.8988274957400859E-2</v>
      </c>
    </row>
    <row r="59" spans="1:25">
      <c r="A59" s="1" t="s">
        <v>65</v>
      </c>
      <c r="C59" s="8">
        <v>4924696</v>
      </c>
      <c r="D59" s="8"/>
      <c r="E59" s="8">
        <v>122550232644</v>
      </c>
      <c r="F59" s="8"/>
      <c r="G59" s="8">
        <v>65598280387.919998</v>
      </c>
      <c r="H59" s="8"/>
      <c r="I59" s="8">
        <v>1066709</v>
      </c>
      <c r="J59" s="8"/>
      <c r="K59" s="8">
        <v>15290947750</v>
      </c>
      <c r="L59" s="8"/>
      <c r="M59" s="8">
        <v>0</v>
      </c>
      <c r="N59" s="8"/>
      <c r="O59" s="8">
        <v>0</v>
      </c>
      <c r="P59" s="8"/>
      <c r="Q59" s="8">
        <v>5991405</v>
      </c>
      <c r="R59" s="8"/>
      <c r="S59" s="8">
        <v>13860</v>
      </c>
      <c r="T59" s="8"/>
      <c r="U59" s="8">
        <v>137841180394</v>
      </c>
      <c r="V59" s="8"/>
      <c r="W59" s="8">
        <v>82546780103.865005</v>
      </c>
      <c r="X59" s="8"/>
      <c r="Y59" s="9">
        <v>6.9162162240597692E-3</v>
      </c>
    </row>
    <row r="60" spans="1:25">
      <c r="A60" s="1" t="s">
        <v>66</v>
      </c>
      <c r="C60" s="8">
        <v>3144860</v>
      </c>
      <c r="D60" s="8"/>
      <c r="E60" s="8">
        <v>80431422307</v>
      </c>
      <c r="F60" s="8"/>
      <c r="G60" s="8">
        <v>63742159412.370003</v>
      </c>
      <c r="H60" s="8"/>
      <c r="I60" s="8">
        <v>896</v>
      </c>
      <c r="J60" s="8"/>
      <c r="K60" s="8">
        <v>18232581</v>
      </c>
      <c r="L60" s="8"/>
      <c r="M60" s="8">
        <v>0</v>
      </c>
      <c r="N60" s="8"/>
      <c r="O60" s="8">
        <v>0</v>
      </c>
      <c r="P60" s="8"/>
      <c r="Q60" s="8">
        <v>3145756</v>
      </c>
      <c r="R60" s="8"/>
      <c r="S60" s="8">
        <v>19990</v>
      </c>
      <c r="T60" s="8"/>
      <c r="U60" s="8">
        <v>80449654888</v>
      </c>
      <c r="V60" s="8"/>
      <c r="W60" s="8">
        <v>62509504648.482002</v>
      </c>
      <c r="X60" s="8"/>
      <c r="Y60" s="9">
        <v>5.237384785497263E-3</v>
      </c>
    </row>
    <row r="61" spans="1:25">
      <c r="A61" s="1" t="s">
        <v>67</v>
      </c>
      <c r="C61" s="8">
        <v>9547168</v>
      </c>
      <c r="D61" s="8"/>
      <c r="E61" s="8">
        <v>62878290580</v>
      </c>
      <c r="F61" s="8"/>
      <c r="G61" s="8">
        <v>135892498495.37801</v>
      </c>
      <c r="H61" s="8"/>
      <c r="I61" s="8">
        <v>210000</v>
      </c>
      <c r="J61" s="8"/>
      <c r="K61" s="8">
        <v>3076560974</v>
      </c>
      <c r="L61" s="8"/>
      <c r="M61" s="8">
        <v>0</v>
      </c>
      <c r="N61" s="8"/>
      <c r="O61" s="8">
        <v>0</v>
      </c>
      <c r="P61" s="8"/>
      <c r="Q61" s="8">
        <v>9757168</v>
      </c>
      <c r="R61" s="8"/>
      <c r="S61" s="8">
        <v>13170</v>
      </c>
      <c r="T61" s="8"/>
      <c r="U61" s="8">
        <v>65954851554</v>
      </c>
      <c r="V61" s="8"/>
      <c r="W61" s="8">
        <v>127737316239.76801</v>
      </c>
      <c r="X61" s="8"/>
      <c r="Y61" s="9">
        <v>1.0702524046167752E-2</v>
      </c>
    </row>
    <row r="62" spans="1:25">
      <c r="A62" s="1" t="s">
        <v>68</v>
      </c>
      <c r="C62" s="8">
        <v>9670000</v>
      </c>
      <c r="D62" s="8"/>
      <c r="E62" s="8">
        <v>91014439676</v>
      </c>
      <c r="F62" s="8"/>
      <c r="G62" s="8">
        <v>78918325335</v>
      </c>
      <c r="H62" s="8"/>
      <c r="I62" s="8">
        <v>330001</v>
      </c>
      <c r="J62" s="8"/>
      <c r="K62" s="8">
        <v>2749333270</v>
      </c>
      <c r="L62" s="8"/>
      <c r="M62" s="8">
        <v>0</v>
      </c>
      <c r="N62" s="8"/>
      <c r="O62" s="8">
        <v>0</v>
      </c>
      <c r="P62" s="8"/>
      <c r="Q62" s="8">
        <v>10000001</v>
      </c>
      <c r="R62" s="8"/>
      <c r="S62" s="8">
        <v>7690</v>
      </c>
      <c r="T62" s="8"/>
      <c r="U62" s="8">
        <v>93763772946</v>
      </c>
      <c r="V62" s="8"/>
      <c r="W62" s="8">
        <v>76442452644.244507</v>
      </c>
      <c r="X62" s="8"/>
      <c r="Y62" s="9">
        <v>6.4047626148447433E-3</v>
      </c>
    </row>
    <row r="63" spans="1:25">
      <c r="A63" s="1" t="s">
        <v>69</v>
      </c>
      <c r="C63" s="8">
        <v>6600000</v>
      </c>
      <c r="D63" s="8"/>
      <c r="E63" s="8">
        <v>51681162192</v>
      </c>
      <c r="F63" s="8"/>
      <c r="G63" s="8">
        <v>41135777100</v>
      </c>
      <c r="H63" s="8"/>
      <c r="I63" s="8">
        <v>1810000</v>
      </c>
      <c r="J63" s="8"/>
      <c r="K63" s="8">
        <v>11862225500</v>
      </c>
      <c r="L63" s="8"/>
      <c r="M63" s="8">
        <v>0</v>
      </c>
      <c r="N63" s="8"/>
      <c r="O63" s="8">
        <v>0</v>
      </c>
      <c r="P63" s="8"/>
      <c r="Q63" s="8">
        <v>8410000</v>
      </c>
      <c r="R63" s="8"/>
      <c r="S63" s="8">
        <v>5890</v>
      </c>
      <c r="T63" s="8"/>
      <c r="U63" s="8">
        <v>63543387692</v>
      </c>
      <c r="V63" s="8"/>
      <c r="W63" s="8">
        <v>49240167345</v>
      </c>
      <c r="X63" s="8"/>
      <c r="Y63" s="9">
        <v>4.1256078533699406E-3</v>
      </c>
    </row>
    <row r="64" spans="1:25">
      <c r="A64" s="1" t="s">
        <v>70</v>
      </c>
      <c r="C64" s="8">
        <v>45093854</v>
      </c>
      <c r="D64" s="8"/>
      <c r="E64" s="8">
        <v>19326099532</v>
      </c>
      <c r="F64" s="8"/>
      <c r="G64" s="8">
        <v>19768065595.7967</v>
      </c>
      <c r="H64" s="8"/>
      <c r="I64" s="8">
        <v>30668116</v>
      </c>
      <c r="J64" s="8"/>
      <c r="K64" s="8">
        <v>13948545988</v>
      </c>
      <c r="L64" s="8"/>
      <c r="M64" s="8">
        <v>0</v>
      </c>
      <c r="N64" s="8"/>
      <c r="O64" s="8">
        <v>0</v>
      </c>
      <c r="P64" s="8"/>
      <c r="Q64" s="8">
        <v>75761970</v>
      </c>
      <c r="R64" s="8"/>
      <c r="S64" s="8">
        <v>400</v>
      </c>
      <c r="T64" s="8"/>
      <c r="U64" s="8">
        <v>33274645520</v>
      </c>
      <c r="V64" s="8"/>
      <c r="W64" s="8">
        <v>30124474511.400002</v>
      </c>
      <c r="X64" s="8"/>
      <c r="Y64" s="9">
        <v>2.523991597187259E-3</v>
      </c>
    </row>
    <row r="65" spans="1:25">
      <c r="A65" s="1" t="s">
        <v>71</v>
      </c>
      <c r="C65" s="8">
        <v>2700000</v>
      </c>
      <c r="D65" s="8"/>
      <c r="E65" s="8">
        <v>81868514223</v>
      </c>
      <c r="F65" s="8"/>
      <c r="G65" s="8">
        <v>42916120650</v>
      </c>
      <c r="H65" s="8"/>
      <c r="I65" s="8">
        <v>0</v>
      </c>
      <c r="J65" s="8"/>
      <c r="K65" s="8">
        <v>0</v>
      </c>
      <c r="L65" s="8"/>
      <c r="M65" s="8">
        <v>-200000</v>
      </c>
      <c r="N65" s="8"/>
      <c r="O65" s="8">
        <v>3723711310</v>
      </c>
      <c r="P65" s="8"/>
      <c r="Q65" s="8">
        <v>2500000</v>
      </c>
      <c r="R65" s="8"/>
      <c r="S65" s="8">
        <v>10765</v>
      </c>
      <c r="T65" s="8"/>
      <c r="U65" s="8">
        <v>45885230476</v>
      </c>
      <c r="V65" s="8"/>
      <c r="W65" s="8">
        <v>26752370625</v>
      </c>
      <c r="X65" s="8"/>
      <c r="Y65" s="9">
        <v>2.2414584737996549E-3</v>
      </c>
    </row>
    <row r="66" spans="1:25">
      <c r="A66" s="1" t="s">
        <v>72</v>
      </c>
      <c r="C66" s="8">
        <v>81785</v>
      </c>
      <c r="D66" s="8"/>
      <c r="E66" s="8">
        <v>609083570</v>
      </c>
      <c r="F66" s="8"/>
      <c r="G66" s="8">
        <v>1080211565.0947499</v>
      </c>
      <c r="H66" s="8"/>
      <c r="I66" s="8">
        <v>0</v>
      </c>
      <c r="J66" s="8"/>
      <c r="K66" s="8">
        <v>0</v>
      </c>
      <c r="L66" s="8"/>
      <c r="M66" s="8">
        <v>0</v>
      </c>
      <c r="N66" s="8"/>
      <c r="O66" s="8">
        <v>0</v>
      </c>
      <c r="P66" s="8"/>
      <c r="Q66" s="8">
        <v>81785</v>
      </c>
      <c r="R66" s="8"/>
      <c r="S66" s="8">
        <v>15380</v>
      </c>
      <c r="T66" s="8"/>
      <c r="U66" s="8">
        <v>609083570</v>
      </c>
      <c r="V66" s="8"/>
      <c r="W66" s="8">
        <v>1250369072.865</v>
      </c>
      <c r="X66" s="8"/>
      <c r="Y66" s="9">
        <v>1.0476269161474629E-4</v>
      </c>
    </row>
    <row r="67" spans="1:25">
      <c r="A67" s="1" t="s">
        <v>73</v>
      </c>
      <c r="C67" s="8">
        <v>13260000</v>
      </c>
      <c r="D67" s="8"/>
      <c r="E67" s="8">
        <v>151183713752</v>
      </c>
      <c r="F67" s="8"/>
      <c r="G67" s="8">
        <v>134974494720</v>
      </c>
      <c r="H67" s="8"/>
      <c r="I67" s="8">
        <v>1059947</v>
      </c>
      <c r="J67" s="8"/>
      <c r="K67" s="8">
        <v>11474695649</v>
      </c>
      <c r="L67" s="8"/>
      <c r="M67" s="8">
        <v>-100000</v>
      </c>
      <c r="N67" s="8"/>
      <c r="O67" s="8">
        <v>1015050024</v>
      </c>
      <c r="P67" s="8"/>
      <c r="Q67" s="8">
        <v>14219947</v>
      </c>
      <c r="R67" s="8"/>
      <c r="S67" s="8">
        <v>9820</v>
      </c>
      <c r="T67" s="8"/>
      <c r="U67" s="8">
        <v>161522522450</v>
      </c>
      <c r="V67" s="8"/>
      <c r="W67" s="8">
        <v>138809022256.737</v>
      </c>
      <c r="X67" s="8"/>
      <c r="Y67" s="9">
        <v>1.1630171529040263E-2</v>
      </c>
    </row>
    <row r="68" spans="1:25">
      <c r="A68" s="1" t="s">
        <v>74</v>
      </c>
      <c r="C68" s="8">
        <v>1700000</v>
      </c>
      <c r="D68" s="8"/>
      <c r="E68" s="8">
        <v>72727376058</v>
      </c>
      <c r="F68" s="8"/>
      <c r="G68" s="8">
        <v>43987706550</v>
      </c>
      <c r="H68" s="8"/>
      <c r="I68" s="8">
        <v>0</v>
      </c>
      <c r="J68" s="8"/>
      <c r="K68" s="8">
        <v>0</v>
      </c>
      <c r="L68" s="8"/>
      <c r="M68" s="8">
        <v>-1700000</v>
      </c>
      <c r="N68" s="8"/>
      <c r="O68" s="8">
        <v>61606564087</v>
      </c>
      <c r="P68" s="8"/>
      <c r="Q68" s="8">
        <v>0</v>
      </c>
      <c r="R68" s="8"/>
      <c r="S68" s="8">
        <v>0</v>
      </c>
      <c r="T68" s="8"/>
      <c r="U68" s="8">
        <v>0</v>
      </c>
      <c r="V68" s="8"/>
      <c r="W68" s="8">
        <v>0</v>
      </c>
      <c r="X68" s="8"/>
      <c r="Y68" s="9">
        <v>0</v>
      </c>
    </row>
    <row r="69" spans="1:25">
      <c r="A69" s="1" t="s">
        <v>75</v>
      </c>
      <c r="C69" s="8">
        <v>328467</v>
      </c>
      <c r="D69" s="8"/>
      <c r="E69" s="8">
        <v>2110669503</v>
      </c>
      <c r="F69" s="8"/>
      <c r="G69" s="8">
        <v>10419997285.142599</v>
      </c>
      <c r="H69" s="8"/>
      <c r="I69" s="8">
        <v>0</v>
      </c>
      <c r="J69" s="8"/>
      <c r="K69" s="8">
        <v>0</v>
      </c>
      <c r="L69" s="8"/>
      <c r="M69" s="8">
        <v>0</v>
      </c>
      <c r="N69" s="8"/>
      <c r="O69" s="8">
        <v>0</v>
      </c>
      <c r="P69" s="8"/>
      <c r="Q69" s="8">
        <v>328467</v>
      </c>
      <c r="R69" s="8"/>
      <c r="S69" s="8">
        <v>34000</v>
      </c>
      <c r="T69" s="8"/>
      <c r="U69" s="8">
        <v>2110669503</v>
      </c>
      <c r="V69" s="8"/>
      <c r="W69" s="8">
        <v>11101429125.9</v>
      </c>
      <c r="X69" s="8"/>
      <c r="Y69" s="9">
        <v>9.3013784588799793E-4</v>
      </c>
    </row>
    <row r="70" spans="1:25">
      <c r="A70" s="1" t="s">
        <v>76</v>
      </c>
      <c r="C70" s="8">
        <v>2471348</v>
      </c>
      <c r="D70" s="8"/>
      <c r="E70" s="8">
        <v>16497983394</v>
      </c>
      <c r="F70" s="8"/>
      <c r="G70" s="8">
        <v>11347236231.3486</v>
      </c>
      <c r="H70" s="8"/>
      <c r="I70" s="8">
        <v>400000</v>
      </c>
      <c r="J70" s="8"/>
      <c r="K70" s="8">
        <v>1771642555</v>
      </c>
      <c r="L70" s="8"/>
      <c r="M70" s="8">
        <v>-400000</v>
      </c>
      <c r="N70" s="8"/>
      <c r="O70" s="8">
        <v>1986509562</v>
      </c>
      <c r="P70" s="8"/>
      <c r="Q70" s="8">
        <v>2471348</v>
      </c>
      <c r="R70" s="8"/>
      <c r="S70" s="8">
        <v>4040</v>
      </c>
      <c r="T70" s="8"/>
      <c r="U70" s="8">
        <v>15599345051</v>
      </c>
      <c r="V70" s="8"/>
      <c r="W70" s="8">
        <v>9924839656.7759991</v>
      </c>
      <c r="X70" s="8"/>
      <c r="Y70" s="9">
        <v>8.3155680898778009E-4</v>
      </c>
    </row>
    <row r="71" spans="1:25">
      <c r="A71" s="1" t="s">
        <v>77</v>
      </c>
      <c r="C71" s="8">
        <v>773601</v>
      </c>
      <c r="D71" s="8"/>
      <c r="E71" s="8">
        <v>7073109943</v>
      </c>
      <c r="F71" s="8"/>
      <c r="G71" s="8">
        <v>8766578044.1700001</v>
      </c>
      <c r="H71" s="8"/>
      <c r="I71" s="8">
        <v>0</v>
      </c>
      <c r="J71" s="8"/>
      <c r="K71" s="8">
        <v>0</v>
      </c>
      <c r="L71" s="8"/>
      <c r="M71" s="8">
        <v>-753601</v>
      </c>
      <c r="N71" s="8"/>
      <c r="O71" s="8">
        <v>8338361330</v>
      </c>
      <c r="P71" s="8"/>
      <c r="Q71" s="8">
        <v>20000</v>
      </c>
      <c r="R71" s="8"/>
      <c r="S71" s="8">
        <v>10310</v>
      </c>
      <c r="T71" s="8"/>
      <c r="U71" s="8">
        <v>182861965</v>
      </c>
      <c r="V71" s="8"/>
      <c r="W71" s="8">
        <v>204973110</v>
      </c>
      <c r="X71" s="8"/>
      <c r="Y71" s="9">
        <v>1.7173757075615008E-5</v>
      </c>
    </row>
    <row r="72" spans="1:25">
      <c r="A72" s="1" t="s">
        <v>78</v>
      </c>
      <c r="C72" s="8">
        <v>3700000</v>
      </c>
      <c r="D72" s="8"/>
      <c r="E72" s="8">
        <v>50821893904</v>
      </c>
      <c r="F72" s="8"/>
      <c r="G72" s="8">
        <v>54139939200</v>
      </c>
      <c r="H72" s="8"/>
      <c r="I72" s="8">
        <v>200045</v>
      </c>
      <c r="J72" s="8"/>
      <c r="K72" s="8">
        <v>2383751854</v>
      </c>
      <c r="L72" s="8"/>
      <c r="M72" s="8">
        <v>0</v>
      </c>
      <c r="N72" s="8"/>
      <c r="O72" s="8">
        <v>0</v>
      </c>
      <c r="P72" s="8"/>
      <c r="Q72" s="8">
        <v>3900045</v>
      </c>
      <c r="R72" s="8"/>
      <c r="S72" s="8">
        <v>11150</v>
      </c>
      <c r="T72" s="8"/>
      <c r="U72" s="8">
        <v>53205645758</v>
      </c>
      <c r="V72" s="8"/>
      <c r="W72" s="8">
        <v>43226763014.587502</v>
      </c>
      <c r="X72" s="8"/>
      <c r="Y72" s="9">
        <v>3.6217722762644585E-3</v>
      </c>
    </row>
    <row r="73" spans="1:25">
      <c r="A73" s="1" t="s">
        <v>79</v>
      </c>
      <c r="C73" s="8">
        <v>1152738</v>
      </c>
      <c r="D73" s="8"/>
      <c r="E73" s="8">
        <v>39087399747</v>
      </c>
      <c r="F73" s="8"/>
      <c r="G73" s="8">
        <v>29632436342.153999</v>
      </c>
      <c r="H73" s="8"/>
      <c r="I73" s="8">
        <v>50130</v>
      </c>
      <c r="J73" s="8"/>
      <c r="K73" s="8">
        <v>1389874859</v>
      </c>
      <c r="L73" s="8"/>
      <c r="M73" s="8">
        <v>0</v>
      </c>
      <c r="N73" s="8"/>
      <c r="O73" s="8">
        <v>0</v>
      </c>
      <c r="P73" s="8"/>
      <c r="Q73" s="8">
        <v>1202868</v>
      </c>
      <c r="R73" s="8"/>
      <c r="S73" s="8">
        <v>31200</v>
      </c>
      <c r="T73" s="8"/>
      <c r="U73" s="8">
        <v>40477274606</v>
      </c>
      <c r="V73" s="8"/>
      <c r="W73" s="8">
        <v>37306181184.480003</v>
      </c>
      <c r="X73" s="8"/>
      <c r="Y73" s="9">
        <v>3.1257138708640315E-3</v>
      </c>
    </row>
    <row r="74" spans="1:25">
      <c r="A74" s="1" t="s">
        <v>80</v>
      </c>
      <c r="C74" s="8">
        <v>8712769</v>
      </c>
      <c r="D74" s="8"/>
      <c r="E74" s="8">
        <v>58017697585</v>
      </c>
      <c r="F74" s="8"/>
      <c r="G74" s="8">
        <v>53351316630.612</v>
      </c>
      <c r="H74" s="8"/>
      <c r="I74" s="8">
        <v>61319</v>
      </c>
      <c r="J74" s="8"/>
      <c r="K74" s="8">
        <v>380530591</v>
      </c>
      <c r="L74" s="8"/>
      <c r="M74" s="8">
        <v>0</v>
      </c>
      <c r="N74" s="8"/>
      <c r="O74" s="8">
        <v>0</v>
      </c>
      <c r="P74" s="8"/>
      <c r="Q74" s="8">
        <v>8774088</v>
      </c>
      <c r="R74" s="8"/>
      <c r="S74" s="8">
        <v>7040</v>
      </c>
      <c r="T74" s="8"/>
      <c r="U74" s="8">
        <v>58398228176</v>
      </c>
      <c r="V74" s="8"/>
      <c r="W74" s="8">
        <v>61402050521.856003</v>
      </c>
      <c r="X74" s="8"/>
      <c r="Y74" s="9">
        <v>5.1445962819561776E-3</v>
      </c>
    </row>
    <row r="75" spans="1:25">
      <c r="A75" s="1" t="s">
        <v>81</v>
      </c>
      <c r="C75" s="8">
        <v>89149162</v>
      </c>
      <c r="D75" s="8"/>
      <c r="E75" s="8">
        <v>340070103375</v>
      </c>
      <c r="F75" s="8"/>
      <c r="G75" s="8">
        <v>569818398445.62305</v>
      </c>
      <c r="H75" s="8"/>
      <c r="I75" s="8">
        <v>0</v>
      </c>
      <c r="J75" s="8"/>
      <c r="K75" s="8">
        <v>0</v>
      </c>
      <c r="L75" s="8"/>
      <c r="M75" s="8">
        <v>0</v>
      </c>
      <c r="N75" s="8"/>
      <c r="O75" s="8">
        <v>0</v>
      </c>
      <c r="P75" s="8"/>
      <c r="Q75" s="8">
        <v>89149162</v>
      </c>
      <c r="R75" s="8"/>
      <c r="S75" s="8">
        <v>5450</v>
      </c>
      <c r="T75" s="8"/>
      <c r="U75" s="8">
        <v>340070103375</v>
      </c>
      <c r="V75" s="8"/>
      <c r="W75" s="8">
        <v>482972048449.245</v>
      </c>
      <c r="X75" s="8"/>
      <c r="Y75" s="9">
        <v>4.0466013490157299E-2</v>
      </c>
    </row>
    <row r="76" spans="1:25">
      <c r="A76" s="1" t="s">
        <v>82</v>
      </c>
      <c r="C76" s="8">
        <v>10651193</v>
      </c>
      <c r="D76" s="8"/>
      <c r="E76" s="8">
        <v>141842167180</v>
      </c>
      <c r="F76" s="8"/>
      <c r="G76" s="8">
        <v>237484766749.009</v>
      </c>
      <c r="H76" s="8"/>
      <c r="I76" s="8">
        <v>0</v>
      </c>
      <c r="J76" s="8"/>
      <c r="K76" s="8">
        <v>0</v>
      </c>
      <c r="L76" s="8"/>
      <c r="M76" s="8">
        <v>0</v>
      </c>
      <c r="N76" s="8"/>
      <c r="O76" s="8">
        <v>0</v>
      </c>
      <c r="P76" s="8"/>
      <c r="Q76" s="8">
        <v>10651193</v>
      </c>
      <c r="R76" s="8"/>
      <c r="S76" s="8">
        <v>18760</v>
      </c>
      <c r="T76" s="8"/>
      <c r="U76" s="8">
        <v>141842167180</v>
      </c>
      <c r="V76" s="8"/>
      <c r="W76" s="8">
        <v>198627473214.95401</v>
      </c>
      <c r="X76" s="8"/>
      <c r="Y76" s="9">
        <v>1.6642085264437109E-2</v>
      </c>
    </row>
    <row r="77" spans="1:25">
      <c r="A77" s="1" t="s">
        <v>83</v>
      </c>
      <c r="C77" s="8">
        <v>2800000</v>
      </c>
      <c r="D77" s="8"/>
      <c r="E77" s="8">
        <v>60536125435</v>
      </c>
      <c r="F77" s="8"/>
      <c r="G77" s="8">
        <v>61790148000</v>
      </c>
      <c r="H77" s="8"/>
      <c r="I77" s="8">
        <v>0</v>
      </c>
      <c r="J77" s="8"/>
      <c r="K77" s="8">
        <v>0</v>
      </c>
      <c r="L77" s="8"/>
      <c r="M77" s="8">
        <v>-548422</v>
      </c>
      <c r="N77" s="8"/>
      <c r="O77" s="8">
        <v>11538822471</v>
      </c>
      <c r="P77" s="8"/>
      <c r="Q77" s="8">
        <v>2251578</v>
      </c>
      <c r="R77" s="8"/>
      <c r="S77" s="8">
        <v>20980</v>
      </c>
      <c r="T77" s="8"/>
      <c r="U77" s="8">
        <v>48679217226</v>
      </c>
      <c r="V77" s="8"/>
      <c r="W77" s="8">
        <v>46957039706.681999</v>
      </c>
      <c r="X77" s="8"/>
      <c r="Y77" s="9">
        <v>3.9343150568021575E-3</v>
      </c>
    </row>
    <row r="78" spans="1:25">
      <c r="A78" s="1" t="s">
        <v>84</v>
      </c>
      <c r="C78" s="8">
        <v>38685131</v>
      </c>
      <c r="D78" s="8"/>
      <c r="E78" s="8">
        <v>226509477475</v>
      </c>
      <c r="F78" s="8"/>
      <c r="G78" s="8">
        <v>391086886965.49298</v>
      </c>
      <c r="H78" s="8"/>
      <c r="I78" s="8">
        <v>100000</v>
      </c>
      <c r="J78" s="8"/>
      <c r="K78" s="8">
        <v>1060983675</v>
      </c>
      <c r="L78" s="8"/>
      <c r="M78" s="8">
        <v>-300000</v>
      </c>
      <c r="N78" s="8"/>
      <c r="O78" s="8">
        <v>2988835609</v>
      </c>
      <c r="P78" s="8"/>
      <c r="Q78" s="8">
        <v>38485131</v>
      </c>
      <c r="R78" s="8"/>
      <c r="S78" s="8">
        <v>9620</v>
      </c>
      <c r="T78" s="8"/>
      <c r="U78" s="8">
        <v>225810221167</v>
      </c>
      <c r="V78" s="8"/>
      <c r="W78" s="8">
        <v>368024109806.69098</v>
      </c>
      <c r="X78" s="8"/>
      <c r="Y78" s="9">
        <v>3.0835052752966344E-2</v>
      </c>
    </row>
    <row r="79" spans="1:25">
      <c r="A79" s="1" t="s">
        <v>85</v>
      </c>
      <c r="C79" s="8">
        <v>22221453</v>
      </c>
      <c r="D79" s="8"/>
      <c r="E79" s="8">
        <v>37618623688</v>
      </c>
      <c r="F79" s="8"/>
      <c r="G79" s="8">
        <v>52263130849.101898</v>
      </c>
      <c r="H79" s="8"/>
      <c r="I79" s="8">
        <v>0</v>
      </c>
      <c r="J79" s="8"/>
      <c r="K79" s="8">
        <v>0</v>
      </c>
      <c r="L79" s="8"/>
      <c r="M79" s="8">
        <v>0</v>
      </c>
      <c r="N79" s="8"/>
      <c r="O79" s="8">
        <v>0</v>
      </c>
      <c r="P79" s="8"/>
      <c r="Q79" s="8">
        <v>22221453</v>
      </c>
      <c r="R79" s="8"/>
      <c r="S79" s="8">
        <v>2071</v>
      </c>
      <c r="T79" s="8"/>
      <c r="U79" s="8">
        <v>37618623688</v>
      </c>
      <c r="V79" s="8"/>
      <c r="W79" s="8">
        <v>45746806419.480103</v>
      </c>
      <c r="X79" s="8"/>
      <c r="Y79" s="9">
        <v>3.8329151586436699E-3</v>
      </c>
    </row>
    <row r="80" spans="1:25">
      <c r="A80" s="1" t="s">
        <v>86</v>
      </c>
      <c r="C80" s="8">
        <v>25979357</v>
      </c>
      <c r="D80" s="8"/>
      <c r="E80" s="8">
        <v>329675935200</v>
      </c>
      <c r="F80" s="8"/>
      <c r="G80" s="8">
        <v>347085040859.42401</v>
      </c>
      <c r="H80" s="8"/>
      <c r="I80" s="8">
        <v>0</v>
      </c>
      <c r="J80" s="8"/>
      <c r="K80" s="8">
        <v>0</v>
      </c>
      <c r="L80" s="8"/>
      <c r="M80" s="8">
        <v>-772750</v>
      </c>
      <c r="N80" s="8"/>
      <c r="O80" s="8">
        <v>10700230295</v>
      </c>
      <c r="P80" s="8"/>
      <c r="Q80" s="8">
        <v>25206607</v>
      </c>
      <c r="R80" s="8"/>
      <c r="S80" s="8">
        <v>14210</v>
      </c>
      <c r="T80" s="8"/>
      <c r="U80" s="8">
        <v>319869800317</v>
      </c>
      <c r="V80" s="8"/>
      <c r="W80" s="8">
        <v>356054679451.453</v>
      </c>
      <c r="X80" s="8"/>
      <c r="Y80" s="9">
        <v>2.9832189063898305E-2</v>
      </c>
    </row>
    <row r="81" spans="1:25">
      <c r="A81" s="1" t="s">
        <v>87</v>
      </c>
      <c r="C81" s="8">
        <v>5000000</v>
      </c>
      <c r="D81" s="8"/>
      <c r="E81" s="8">
        <v>91084448000</v>
      </c>
      <c r="F81" s="8"/>
      <c r="G81" s="8">
        <v>160986397500</v>
      </c>
      <c r="H81" s="8"/>
      <c r="I81" s="8">
        <v>0</v>
      </c>
      <c r="J81" s="8"/>
      <c r="K81" s="8">
        <v>0</v>
      </c>
      <c r="L81" s="8"/>
      <c r="M81" s="8">
        <v>0</v>
      </c>
      <c r="N81" s="8"/>
      <c r="O81" s="8">
        <v>0</v>
      </c>
      <c r="P81" s="8"/>
      <c r="Q81" s="8">
        <v>5000000</v>
      </c>
      <c r="R81" s="8"/>
      <c r="S81" s="8">
        <v>27660</v>
      </c>
      <c r="T81" s="8"/>
      <c r="U81" s="8">
        <v>91084448000</v>
      </c>
      <c r="V81" s="8"/>
      <c r="W81" s="8">
        <v>137477115000</v>
      </c>
      <c r="X81" s="8"/>
      <c r="Y81" s="9">
        <v>1.1518577126855264E-2</v>
      </c>
    </row>
    <row r="82" spans="1:25">
      <c r="A82" s="1" t="s">
        <v>88</v>
      </c>
      <c r="C82" s="8">
        <v>4801224</v>
      </c>
      <c r="D82" s="8"/>
      <c r="E82" s="8">
        <v>115199356983</v>
      </c>
      <c r="F82" s="8"/>
      <c r="G82" s="8">
        <v>79932454699.665604</v>
      </c>
      <c r="H82" s="8"/>
      <c r="I82" s="8">
        <v>820000</v>
      </c>
      <c r="J82" s="8"/>
      <c r="K82" s="8">
        <v>12544880367</v>
      </c>
      <c r="L82" s="8"/>
      <c r="M82" s="8">
        <v>0</v>
      </c>
      <c r="N82" s="8"/>
      <c r="O82" s="8">
        <v>0</v>
      </c>
      <c r="P82" s="8"/>
      <c r="Q82" s="8">
        <v>5621224</v>
      </c>
      <c r="R82" s="8"/>
      <c r="S82" s="8">
        <v>14200</v>
      </c>
      <c r="T82" s="8"/>
      <c r="U82" s="8">
        <v>127744237350</v>
      </c>
      <c r="V82" s="8"/>
      <c r="W82" s="8">
        <v>79346443584.240005</v>
      </c>
      <c r="X82" s="8"/>
      <c r="Y82" s="9">
        <v>6.648074700772842E-3</v>
      </c>
    </row>
    <row r="83" spans="1:25">
      <c r="A83" s="1" t="s">
        <v>89</v>
      </c>
      <c r="C83" s="8">
        <v>15640728</v>
      </c>
      <c r="D83" s="8"/>
      <c r="E83" s="8">
        <v>242188363413</v>
      </c>
      <c r="F83" s="8"/>
      <c r="G83" s="8">
        <v>373610406011.65198</v>
      </c>
      <c r="H83" s="8"/>
      <c r="I83" s="8">
        <v>0</v>
      </c>
      <c r="J83" s="8"/>
      <c r="K83" s="8">
        <v>0</v>
      </c>
      <c r="L83" s="8"/>
      <c r="M83" s="8">
        <v>-227080</v>
      </c>
      <c r="N83" s="8"/>
      <c r="O83" s="8">
        <v>5094905843</v>
      </c>
      <c r="P83" s="8"/>
      <c r="Q83" s="8">
        <v>15413648</v>
      </c>
      <c r="R83" s="8"/>
      <c r="S83" s="8">
        <v>21490</v>
      </c>
      <c r="T83" s="8"/>
      <c r="U83" s="8">
        <v>238672150261</v>
      </c>
      <c r="V83" s="8"/>
      <c r="W83" s="8">
        <v>329268421711.65601</v>
      </c>
      <c r="X83" s="8"/>
      <c r="Y83" s="9">
        <v>2.7587891344123813E-2</v>
      </c>
    </row>
    <row r="84" spans="1:25">
      <c r="A84" s="1" t="s">
        <v>90</v>
      </c>
      <c r="C84" s="8">
        <v>9313336</v>
      </c>
      <c r="D84" s="8"/>
      <c r="E84" s="8">
        <v>115476609875</v>
      </c>
      <c r="F84" s="8"/>
      <c r="G84" s="8">
        <v>65268347638.139999</v>
      </c>
      <c r="H84" s="8"/>
      <c r="I84" s="8">
        <v>100000</v>
      </c>
      <c r="J84" s="8"/>
      <c r="K84" s="8">
        <v>740230647</v>
      </c>
      <c r="L84" s="8"/>
      <c r="M84" s="8">
        <v>0</v>
      </c>
      <c r="N84" s="8"/>
      <c r="O84" s="8">
        <v>0</v>
      </c>
      <c r="P84" s="8"/>
      <c r="Q84" s="8">
        <v>9413336</v>
      </c>
      <c r="R84" s="8"/>
      <c r="S84" s="8">
        <v>6830</v>
      </c>
      <c r="T84" s="8"/>
      <c r="U84" s="8">
        <v>116216840522</v>
      </c>
      <c r="V84" s="8"/>
      <c r="W84" s="8">
        <v>63910541024.963997</v>
      </c>
      <c r="X84" s="8"/>
      <c r="Y84" s="9">
        <v>5.3547711996654521E-3</v>
      </c>
    </row>
    <row r="85" spans="1:25">
      <c r="A85" s="1" t="s">
        <v>91</v>
      </c>
      <c r="C85" s="8">
        <v>218674</v>
      </c>
      <c r="D85" s="8"/>
      <c r="E85" s="8">
        <v>4420652546</v>
      </c>
      <c r="F85" s="8"/>
      <c r="G85" s="8">
        <v>4282245927.0900002</v>
      </c>
      <c r="H85" s="8"/>
      <c r="I85" s="8">
        <v>0</v>
      </c>
      <c r="J85" s="8"/>
      <c r="K85" s="8">
        <v>0</v>
      </c>
      <c r="L85" s="8"/>
      <c r="M85" s="8">
        <v>0</v>
      </c>
      <c r="N85" s="8"/>
      <c r="O85" s="8">
        <v>0</v>
      </c>
      <c r="P85" s="8"/>
      <c r="Q85" s="8">
        <v>218674</v>
      </c>
      <c r="R85" s="8"/>
      <c r="S85" s="8">
        <v>16250</v>
      </c>
      <c r="T85" s="8"/>
      <c r="U85" s="8">
        <v>4420652546</v>
      </c>
      <c r="V85" s="8"/>
      <c r="W85" s="8">
        <v>3532309457.625</v>
      </c>
      <c r="X85" s="8"/>
      <c r="Y85" s="9">
        <v>2.959560136505181E-4</v>
      </c>
    </row>
    <row r="86" spans="1:25">
      <c r="A86" s="1" t="s">
        <v>92</v>
      </c>
      <c r="C86" s="8">
        <v>700215</v>
      </c>
      <c r="D86" s="8"/>
      <c r="E86" s="8">
        <v>3263001900</v>
      </c>
      <c r="F86" s="8"/>
      <c r="G86" s="8">
        <v>14770153854.315001</v>
      </c>
      <c r="H86" s="8"/>
      <c r="I86" s="8">
        <v>0</v>
      </c>
      <c r="J86" s="8"/>
      <c r="K86" s="8">
        <v>0</v>
      </c>
      <c r="L86" s="8"/>
      <c r="M86" s="8">
        <v>0</v>
      </c>
      <c r="N86" s="8"/>
      <c r="O86" s="8">
        <v>0</v>
      </c>
      <c r="P86" s="8"/>
      <c r="Q86" s="8">
        <v>700215</v>
      </c>
      <c r="R86" s="8"/>
      <c r="S86" s="8">
        <v>21800</v>
      </c>
      <c r="T86" s="8"/>
      <c r="U86" s="8">
        <v>3263001900</v>
      </c>
      <c r="V86" s="8"/>
      <c r="W86" s="8">
        <v>15173862112.35</v>
      </c>
      <c r="X86" s="8"/>
      <c r="Y86" s="9">
        <v>1.2713483335271504E-3</v>
      </c>
    </row>
    <row r="87" spans="1:25">
      <c r="A87" s="1" t="s">
        <v>93</v>
      </c>
      <c r="C87" s="8">
        <v>4501321</v>
      </c>
      <c r="D87" s="8"/>
      <c r="E87" s="8">
        <v>114171916604</v>
      </c>
      <c r="F87" s="8"/>
      <c r="G87" s="8">
        <v>126942647033.21899</v>
      </c>
      <c r="H87" s="8"/>
      <c r="I87" s="8">
        <v>0</v>
      </c>
      <c r="J87" s="8"/>
      <c r="K87" s="8">
        <v>0</v>
      </c>
      <c r="L87" s="8"/>
      <c r="M87" s="8">
        <v>-100000</v>
      </c>
      <c r="N87" s="8"/>
      <c r="O87" s="8">
        <v>2889703367</v>
      </c>
      <c r="P87" s="8"/>
      <c r="Q87" s="8">
        <v>4401321</v>
      </c>
      <c r="R87" s="8"/>
      <c r="S87" s="8">
        <v>29000</v>
      </c>
      <c r="T87" s="8"/>
      <c r="U87" s="8">
        <v>111635507478</v>
      </c>
      <c r="V87" s="8"/>
      <c r="W87" s="8">
        <v>126878861061.45</v>
      </c>
      <c r="X87" s="8"/>
      <c r="Y87" s="9">
        <v>1.0630598022833582E-2</v>
      </c>
    </row>
    <row r="88" spans="1:25">
      <c r="A88" s="1" t="s">
        <v>94</v>
      </c>
      <c r="C88" s="8">
        <v>23687146</v>
      </c>
      <c r="D88" s="8"/>
      <c r="E88" s="8">
        <v>162613113320</v>
      </c>
      <c r="F88" s="8"/>
      <c r="G88" s="8">
        <v>153521272778.07599</v>
      </c>
      <c r="H88" s="8"/>
      <c r="I88" s="8">
        <v>0</v>
      </c>
      <c r="J88" s="8"/>
      <c r="K88" s="8">
        <v>0</v>
      </c>
      <c r="L88" s="8"/>
      <c r="M88" s="8">
        <v>0</v>
      </c>
      <c r="N88" s="8"/>
      <c r="O88" s="8">
        <v>0</v>
      </c>
      <c r="P88" s="8"/>
      <c r="Q88" s="8">
        <v>23687146</v>
      </c>
      <c r="R88" s="8"/>
      <c r="S88" s="8">
        <v>6740</v>
      </c>
      <c r="T88" s="8"/>
      <c r="U88" s="8">
        <v>162613113320</v>
      </c>
      <c r="V88" s="8"/>
      <c r="W88" s="8">
        <v>158701438423.96201</v>
      </c>
      <c r="X88" s="8"/>
      <c r="Y88" s="9">
        <v>1.3296865872034614E-2</v>
      </c>
    </row>
    <row r="89" spans="1:25">
      <c r="A89" s="1" t="s">
        <v>95</v>
      </c>
      <c r="C89" s="8">
        <v>3968114</v>
      </c>
      <c r="D89" s="8"/>
      <c r="E89" s="8">
        <v>140240993124</v>
      </c>
      <c r="F89" s="8"/>
      <c r="G89" s="8">
        <v>177502667476.5</v>
      </c>
      <c r="H89" s="8"/>
      <c r="I89" s="8">
        <v>0</v>
      </c>
      <c r="J89" s="8"/>
      <c r="K89" s="8">
        <v>0</v>
      </c>
      <c r="L89" s="8"/>
      <c r="M89" s="8">
        <v>0</v>
      </c>
      <c r="N89" s="8"/>
      <c r="O89" s="8">
        <v>0</v>
      </c>
      <c r="P89" s="8"/>
      <c r="Q89" s="8">
        <v>3968114</v>
      </c>
      <c r="R89" s="8"/>
      <c r="S89" s="8">
        <v>43900</v>
      </c>
      <c r="T89" s="8"/>
      <c r="U89" s="8">
        <v>140240993124</v>
      </c>
      <c r="V89" s="8"/>
      <c r="W89" s="8">
        <v>173163713382.63</v>
      </c>
      <c r="X89" s="8"/>
      <c r="Y89" s="9">
        <v>1.4508593580615093E-2</v>
      </c>
    </row>
    <row r="90" spans="1:25">
      <c r="A90" s="1" t="s">
        <v>96</v>
      </c>
      <c r="C90" s="8">
        <v>4500000</v>
      </c>
      <c r="D90" s="8"/>
      <c r="E90" s="8">
        <v>78523701516</v>
      </c>
      <c r="F90" s="8"/>
      <c r="G90" s="8">
        <v>67787251650</v>
      </c>
      <c r="H90" s="8"/>
      <c r="I90" s="8">
        <v>20432</v>
      </c>
      <c r="J90" s="8"/>
      <c r="K90" s="8">
        <v>315961027</v>
      </c>
      <c r="L90" s="8"/>
      <c r="M90" s="8">
        <v>0</v>
      </c>
      <c r="N90" s="8"/>
      <c r="O90" s="8">
        <v>0</v>
      </c>
      <c r="P90" s="8"/>
      <c r="Q90" s="8">
        <v>4520432</v>
      </c>
      <c r="R90" s="8"/>
      <c r="S90" s="8">
        <v>14690</v>
      </c>
      <c r="T90" s="8"/>
      <c r="U90" s="8">
        <v>78839662543</v>
      </c>
      <c r="V90" s="8"/>
      <c r="W90" s="8">
        <v>66010035460.823997</v>
      </c>
      <c r="X90" s="8"/>
      <c r="Y90" s="9">
        <v>5.5306782121660918E-3</v>
      </c>
    </row>
    <row r="91" spans="1:25">
      <c r="A91" s="1" t="s">
        <v>97</v>
      </c>
      <c r="C91" s="8">
        <v>12559291</v>
      </c>
      <c r="D91" s="8"/>
      <c r="E91" s="8">
        <v>143075859022</v>
      </c>
      <c r="F91" s="8"/>
      <c r="G91" s="8">
        <v>135332665289.082</v>
      </c>
      <c r="H91" s="8"/>
      <c r="I91" s="8">
        <v>100000</v>
      </c>
      <c r="J91" s="8"/>
      <c r="K91" s="8">
        <v>1075997596</v>
      </c>
      <c r="L91" s="8"/>
      <c r="M91" s="8">
        <v>0</v>
      </c>
      <c r="N91" s="8"/>
      <c r="O91" s="8">
        <v>0</v>
      </c>
      <c r="P91" s="8"/>
      <c r="Q91" s="8">
        <v>12659291</v>
      </c>
      <c r="R91" s="8"/>
      <c r="S91" s="8">
        <v>10750</v>
      </c>
      <c r="T91" s="8"/>
      <c r="U91" s="8">
        <v>144151856618</v>
      </c>
      <c r="V91" s="8"/>
      <c r="W91" s="8">
        <v>135277658349.41299</v>
      </c>
      <c r="X91" s="8"/>
      <c r="Y91" s="9">
        <v>1.1334294738714073E-2</v>
      </c>
    </row>
    <row r="92" spans="1:25">
      <c r="A92" s="1" t="s">
        <v>98</v>
      </c>
      <c r="C92" s="8">
        <v>14062522</v>
      </c>
      <c r="D92" s="8"/>
      <c r="E92" s="8">
        <v>30689121859</v>
      </c>
      <c r="F92" s="8"/>
      <c r="G92" s="8">
        <v>24057600839.8461</v>
      </c>
      <c r="H92" s="8"/>
      <c r="I92" s="8">
        <v>6041330</v>
      </c>
      <c r="J92" s="8"/>
      <c r="K92" s="8">
        <v>10620531438</v>
      </c>
      <c r="L92" s="8"/>
      <c r="M92" s="8">
        <v>0</v>
      </c>
      <c r="N92" s="8"/>
      <c r="O92" s="8">
        <v>0</v>
      </c>
      <c r="P92" s="8"/>
      <c r="Q92" s="8">
        <v>20103852</v>
      </c>
      <c r="R92" s="8"/>
      <c r="S92" s="8">
        <v>1630</v>
      </c>
      <c r="T92" s="8"/>
      <c r="U92" s="8">
        <v>41309653297</v>
      </c>
      <c r="V92" s="8"/>
      <c r="W92" s="8">
        <v>32574301516</v>
      </c>
      <c r="X92" s="8"/>
      <c r="Y92" s="9">
        <v>2.729251369331429E-3</v>
      </c>
    </row>
    <row r="93" spans="1:25">
      <c r="A93" s="1" t="s">
        <v>99</v>
      </c>
      <c r="C93" s="8">
        <v>886900</v>
      </c>
      <c r="D93" s="8"/>
      <c r="E93" s="8">
        <v>11337242700</v>
      </c>
      <c r="F93" s="8"/>
      <c r="G93" s="8">
        <v>26360526024</v>
      </c>
      <c r="H93" s="8"/>
      <c r="I93" s="8">
        <v>0</v>
      </c>
      <c r="J93" s="8"/>
      <c r="K93" s="8">
        <v>0</v>
      </c>
      <c r="L93" s="8"/>
      <c r="M93" s="8">
        <v>0</v>
      </c>
      <c r="N93" s="8"/>
      <c r="O93" s="8">
        <v>0</v>
      </c>
      <c r="P93" s="8"/>
      <c r="Q93" s="8">
        <v>886900</v>
      </c>
      <c r="R93" s="8"/>
      <c r="S93" s="8">
        <v>28290</v>
      </c>
      <c r="T93" s="8"/>
      <c r="U93" s="8">
        <v>11337242700</v>
      </c>
      <c r="V93" s="8"/>
      <c r="W93" s="8">
        <v>24941113114.049999</v>
      </c>
      <c r="X93" s="8"/>
      <c r="Y93" s="9">
        <v>2.089701511657458E-3</v>
      </c>
    </row>
    <row r="94" spans="1:25">
      <c r="A94" s="1" t="s">
        <v>100</v>
      </c>
      <c r="C94" s="8">
        <v>3941419</v>
      </c>
      <c r="D94" s="8"/>
      <c r="E94" s="8">
        <v>62918133501</v>
      </c>
      <c r="F94" s="8"/>
      <c r="G94" s="8">
        <v>65194980147.648003</v>
      </c>
      <c r="H94" s="8"/>
      <c r="I94" s="8">
        <v>1691090</v>
      </c>
      <c r="J94" s="8"/>
      <c r="K94" s="8">
        <v>28132161186</v>
      </c>
      <c r="L94" s="8"/>
      <c r="M94" s="8">
        <v>0</v>
      </c>
      <c r="N94" s="8"/>
      <c r="O94" s="8">
        <v>0</v>
      </c>
      <c r="P94" s="8"/>
      <c r="Q94" s="8">
        <v>5632509</v>
      </c>
      <c r="R94" s="8"/>
      <c r="S94" s="8">
        <v>15600</v>
      </c>
      <c r="T94" s="8"/>
      <c r="U94" s="8">
        <v>91050294687</v>
      </c>
      <c r="V94" s="8"/>
      <c r="W94" s="8">
        <v>87344330914.619995</v>
      </c>
      <c r="X94" s="8"/>
      <c r="Y94" s="9">
        <v>7.318181009498337E-3</v>
      </c>
    </row>
    <row r="95" spans="1:25">
      <c r="A95" s="1" t="s">
        <v>101</v>
      </c>
      <c r="C95" s="8">
        <v>0</v>
      </c>
      <c r="D95" s="8"/>
      <c r="E95" s="8">
        <v>0</v>
      </c>
      <c r="F95" s="8"/>
      <c r="G95" s="8">
        <v>0</v>
      </c>
      <c r="H95" s="8"/>
      <c r="I95" s="8">
        <v>1724137</v>
      </c>
      <c r="J95" s="8"/>
      <c r="K95" s="8">
        <v>0</v>
      </c>
      <c r="L95" s="8"/>
      <c r="M95" s="8">
        <v>0</v>
      </c>
      <c r="N95" s="8"/>
      <c r="O95" s="8">
        <v>0</v>
      </c>
      <c r="P95" s="8"/>
      <c r="Q95" s="8">
        <v>1724137</v>
      </c>
      <c r="R95" s="8"/>
      <c r="S95" s="8">
        <v>9765</v>
      </c>
      <c r="T95" s="8"/>
      <c r="U95" s="8">
        <v>29918949361</v>
      </c>
      <c r="V95" s="8"/>
      <c r="W95" s="8">
        <v>16736022428.0602</v>
      </c>
      <c r="X95" s="8"/>
      <c r="Y95" s="9">
        <v>1.4022345838024817E-3</v>
      </c>
    </row>
    <row r="96" spans="1:25">
      <c r="A96" s="1" t="s">
        <v>102</v>
      </c>
      <c r="C96" s="8">
        <v>0</v>
      </c>
      <c r="D96" s="8"/>
      <c r="E96" s="8">
        <v>0</v>
      </c>
      <c r="F96" s="8"/>
      <c r="G96" s="8">
        <v>0</v>
      </c>
      <c r="H96" s="8"/>
      <c r="I96" s="8">
        <v>1107326</v>
      </c>
      <c r="J96" s="8"/>
      <c r="K96" s="8">
        <v>10556092636</v>
      </c>
      <c r="L96" s="8"/>
      <c r="M96" s="8">
        <v>0</v>
      </c>
      <c r="N96" s="8"/>
      <c r="O96" s="8">
        <v>0</v>
      </c>
      <c r="P96" s="8"/>
      <c r="Q96" s="8">
        <v>1107326</v>
      </c>
      <c r="R96" s="8"/>
      <c r="S96" s="8">
        <v>7880</v>
      </c>
      <c r="T96" s="8"/>
      <c r="U96" s="8">
        <v>10556092636</v>
      </c>
      <c r="V96" s="8"/>
      <c r="W96" s="8">
        <v>8673810793.1639996</v>
      </c>
      <c r="X96" s="8"/>
      <c r="Y96" s="9">
        <v>7.2673883653151408E-4</v>
      </c>
    </row>
    <row r="97" spans="1:25">
      <c r="A97" s="1" t="s">
        <v>103</v>
      </c>
      <c r="C97" s="8">
        <v>0</v>
      </c>
      <c r="D97" s="8"/>
      <c r="E97" s="8">
        <v>0</v>
      </c>
      <c r="F97" s="8"/>
      <c r="G97" s="8">
        <v>0</v>
      </c>
      <c r="H97" s="8"/>
      <c r="I97" s="8">
        <v>11130</v>
      </c>
      <c r="J97" s="8"/>
      <c r="K97" s="8">
        <v>105217963</v>
      </c>
      <c r="L97" s="8"/>
      <c r="M97" s="8">
        <v>-11130</v>
      </c>
      <c r="N97" s="8"/>
      <c r="O97" s="8">
        <v>105769710</v>
      </c>
      <c r="P97" s="8"/>
      <c r="Q97" s="8">
        <v>0</v>
      </c>
      <c r="R97" s="8"/>
      <c r="S97" s="8">
        <v>0</v>
      </c>
      <c r="T97" s="8"/>
      <c r="U97" s="8">
        <v>0</v>
      </c>
      <c r="V97" s="8"/>
      <c r="W97" s="8">
        <v>0</v>
      </c>
      <c r="X97" s="8"/>
      <c r="Y97" s="9">
        <v>0</v>
      </c>
    </row>
    <row r="98" spans="1:25" ht="24.75" thickBot="1">
      <c r="E98" s="6">
        <f>SUM(E9:E97)</f>
        <v>7287527857898</v>
      </c>
      <c r="F98" s="3"/>
      <c r="G98" s="6">
        <f>SUM(G9:G97)</f>
        <v>9201120041233.5723</v>
      </c>
      <c r="H98" s="3"/>
      <c r="I98" s="3"/>
      <c r="J98" s="3"/>
      <c r="K98" s="6">
        <f>SUM(K9:K97)</f>
        <v>287720723495</v>
      </c>
      <c r="L98" s="3"/>
      <c r="M98" s="3"/>
      <c r="N98" s="3"/>
      <c r="O98" s="6">
        <f>SUM(O9:O97)</f>
        <v>387655297336</v>
      </c>
      <c r="P98" s="3"/>
      <c r="Q98" s="3"/>
      <c r="R98" s="3"/>
      <c r="S98" s="3"/>
      <c r="T98" s="3"/>
      <c r="U98" s="6">
        <f>SUM(U9:U97)</f>
        <v>7315909528142</v>
      </c>
      <c r="V98" s="3"/>
      <c r="W98" s="6">
        <f>SUM(W9:W97)</f>
        <v>8483194141495.3027</v>
      </c>
      <c r="X98" s="3"/>
      <c r="Y98" s="7">
        <f>SUM(Y9:Y97)</f>
        <v>0.71076794127444665</v>
      </c>
    </row>
    <row r="99" spans="1:25" ht="24.75" thickTop="1">
      <c r="G99" s="2"/>
      <c r="W99" s="2"/>
    </row>
    <row r="100" spans="1:25">
      <c r="G100" s="2"/>
      <c r="W100" s="2"/>
      <c r="Y100" s="16"/>
    </row>
    <row r="102" spans="1:25">
      <c r="Y102" s="10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0"/>
  <sheetViews>
    <sheetView rightToLeft="1" workbookViewId="0">
      <selection activeCell="M9" sqref="M9"/>
    </sheetView>
  </sheetViews>
  <sheetFormatPr defaultRowHeight="24"/>
  <cols>
    <col min="1" max="1" width="32.28515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9" t="s">
        <v>3</v>
      </c>
      <c r="C6" s="20" t="s">
        <v>232</v>
      </c>
      <c r="D6" s="20" t="s">
        <v>4</v>
      </c>
      <c r="E6" s="20" t="s">
        <v>4</v>
      </c>
      <c r="F6" s="20" t="s">
        <v>4</v>
      </c>
      <c r="G6" s="20" t="s">
        <v>4</v>
      </c>
      <c r="H6" s="20" t="s">
        <v>4</v>
      </c>
      <c r="I6" s="20" t="s">
        <v>4</v>
      </c>
      <c r="K6" s="20" t="s">
        <v>6</v>
      </c>
      <c r="L6" s="20" t="s">
        <v>6</v>
      </c>
      <c r="M6" s="20" t="s">
        <v>6</v>
      </c>
      <c r="N6" s="20" t="s">
        <v>6</v>
      </c>
      <c r="O6" s="20" t="s">
        <v>6</v>
      </c>
      <c r="P6" s="20" t="s">
        <v>6</v>
      </c>
      <c r="Q6" s="20" t="s">
        <v>6</v>
      </c>
    </row>
    <row r="7" spans="1:17" ht="24.75">
      <c r="A7" s="20" t="s">
        <v>3</v>
      </c>
      <c r="C7" s="20" t="s">
        <v>104</v>
      </c>
      <c r="D7" s="3"/>
      <c r="E7" s="20" t="s">
        <v>105</v>
      </c>
      <c r="F7" s="3"/>
      <c r="G7" s="20" t="s">
        <v>106</v>
      </c>
      <c r="H7" s="3"/>
      <c r="I7" s="20" t="s">
        <v>107</v>
      </c>
      <c r="J7" s="3"/>
      <c r="K7" s="20" t="s">
        <v>104</v>
      </c>
      <c r="L7" s="3"/>
      <c r="M7" s="20" t="s">
        <v>105</v>
      </c>
      <c r="N7" s="3"/>
      <c r="O7" s="20" t="s">
        <v>106</v>
      </c>
      <c r="P7" s="3"/>
      <c r="Q7" s="20" t="s">
        <v>107</v>
      </c>
    </row>
    <row r="8" spans="1:17">
      <c r="A8" s="1" t="s">
        <v>108</v>
      </c>
      <c r="C8" s="4">
        <v>1150528</v>
      </c>
      <c r="D8" s="3"/>
      <c r="E8" s="4">
        <v>28750</v>
      </c>
      <c r="F8" s="3"/>
      <c r="G8" s="3" t="s">
        <v>109</v>
      </c>
      <c r="H8" s="3"/>
      <c r="I8" s="4">
        <v>1</v>
      </c>
      <c r="J8" s="3"/>
      <c r="K8" s="4">
        <v>1150528</v>
      </c>
      <c r="L8" s="3"/>
      <c r="M8" s="4">
        <v>28750</v>
      </c>
      <c r="N8" s="3"/>
      <c r="O8" s="3" t="s">
        <v>109</v>
      </c>
      <c r="P8" s="3"/>
      <c r="Q8" s="4">
        <v>0.340410949169758</v>
      </c>
    </row>
    <row r="9" spans="1:17">
      <c r="A9" s="1" t="s">
        <v>110</v>
      </c>
      <c r="C9" s="4">
        <v>1194767</v>
      </c>
      <c r="D9" s="3"/>
      <c r="E9" s="4">
        <v>3996</v>
      </c>
      <c r="F9" s="3"/>
      <c r="G9" s="3" t="s">
        <v>111</v>
      </c>
      <c r="H9" s="3"/>
      <c r="I9" s="4">
        <v>1</v>
      </c>
      <c r="J9" s="3"/>
      <c r="K9" s="4">
        <v>0</v>
      </c>
      <c r="L9" s="3"/>
      <c r="M9" s="4"/>
      <c r="N9" s="3"/>
      <c r="O9" s="3" t="s">
        <v>112</v>
      </c>
      <c r="P9" s="3"/>
      <c r="Q9" s="4">
        <v>0</v>
      </c>
    </row>
    <row r="10" spans="1:17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8"/>
  <sheetViews>
    <sheetView rightToLeft="1" workbookViewId="0">
      <selection activeCell="S31" sqref="S31"/>
    </sheetView>
  </sheetViews>
  <sheetFormatPr defaultRowHeight="24"/>
  <cols>
    <col min="1" max="1" width="33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7.28515625" style="1" bestFit="1" customWidth="1"/>
    <col min="26" max="26" width="1" style="1" customWidth="1"/>
    <col min="27" max="27" width="16.5703125" style="1" bestFit="1" customWidth="1"/>
    <col min="28" max="28" width="1.140625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6" spans="1:37" ht="24.75">
      <c r="A6" s="20" t="s">
        <v>113</v>
      </c>
      <c r="B6" s="20" t="s">
        <v>113</v>
      </c>
      <c r="C6" s="20" t="s">
        <v>113</v>
      </c>
      <c r="D6" s="20" t="s">
        <v>113</v>
      </c>
      <c r="E6" s="20" t="s">
        <v>113</v>
      </c>
      <c r="F6" s="20" t="s">
        <v>113</v>
      </c>
      <c r="G6" s="20" t="s">
        <v>113</v>
      </c>
      <c r="H6" s="20" t="s">
        <v>113</v>
      </c>
      <c r="I6" s="20" t="s">
        <v>113</v>
      </c>
      <c r="J6" s="20" t="s">
        <v>113</v>
      </c>
      <c r="K6" s="20" t="s">
        <v>113</v>
      </c>
      <c r="L6" s="20" t="s">
        <v>113</v>
      </c>
      <c r="M6" s="20" t="s">
        <v>113</v>
      </c>
      <c r="O6" s="20" t="s">
        <v>232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ht="24.75">
      <c r="A7" s="19" t="s">
        <v>114</v>
      </c>
      <c r="C7" s="19" t="s">
        <v>115</v>
      </c>
      <c r="E7" s="19" t="s">
        <v>116</v>
      </c>
      <c r="G7" s="19" t="s">
        <v>117</v>
      </c>
      <c r="I7" s="19" t="s">
        <v>118</v>
      </c>
      <c r="K7" s="19" t="s">
        <v>119</v>
      </c>
      <c r="M7" s="19" t="s">
        <v>107</v>
      </c>
      <c r="O7" s="19" t="s">
        <v>7</v>
      </c>
      <c r="Q7" s="19" t="s">
        <v>8</v>
      </c>
      <c r="S7" s="19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19" t="s">
        <v>7</v>
      </c>
      <c r="AE7" s="19" t="s">
        <v>120</v>
      </c>
      <c r="AG7" s="19" t="s">
        <v>8</v>
      </c>
      <c r="AI7" s="19" t="s">
        <v>9</v>
      </c>
      <c r="AK7" s="19" t="s">
        <v>13</v>
      </c>
    </row>
    <row r="8" spans="1:37" ht="24.75">
      <c r="A8" s="20" t="s">
        <v>114</v>
      </c>
      <c r="C8" s="20" t="s">
        <v>115</v>
      </c>
      <c r="E8" s="20" t="s">
        <v>116</v>
      </c>
      <c r="G8" s="20" t="s">
        <v>117</v>
      </c>
      <c r="I8" s="20" t="s">
        <v>118</v>
      </c>
      <c r="K8" s="20" t="s">
        <v>119</v>
      </c>
      <c r="M8" s="20" t="s">
        <v>107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120</v>
      </c>
      <c r="AG8" s="20" t="s">
        <v>8</v>
      </c>
      <c r="AI8" s="20" t="s">
        <v>9</v>
      </c>
      <c r="AK8" s="20" t="s">
        <v>13</v>
      </c>
    </row>
    <row r="9" spans="1:37">
      <c r="A9" s="1" t="s">
        <v>121</v>
      </c>
      <c r="C9" s="3" t="s">
        <v>122</v>
      </c>
      <c r="D9" s="3"/>
      <c r="E9" s="3" t="s">
        <v>122</v>
      </c>
      <c r="F9" s="3"/>
      <c r="G9" s="3" t="s">
        <v>123</v>
      </c>
      <c r="H9" s="3"/>
      <c r="I9" s="3" t="s">
        <v>124</v>
      </c>
      <c r="J9" s="3"/>
      <c r="K9" s="4">
        <v>0</v>
      </c>
      <c r="L9" s="3"/>
      <c r="M9" s="4">
        <v>0</v>
      </c>
      <c r="N9" s="3"/>
      <c r="O9" s="4">
        <v>31029</v>
      </c>
      <c r="P9" s="3"/>
      <c r="Q9" s="4">
        <v>26303643394</v>
      </c>
      <c r="R9" s="3"/>
      <c r="S9" s="4">
        <v>30930305865</v>
      </c>
      <c r="T9" s="3"/>
      <c r="U9" s="4">
        <v>0</v>
      </c>
      <c r="V9" s="3"/>
      <c r="W9" s="4">
        <v>0</v>
      </c>
      <c r="X9" s="3"/>
      <c r="Y9" s="4">
        <v>31029</v>
      </c>
      <c r="Z9" s="3"/>
      <c r="AA9" s="4">
        <v>31029000000</v>
      </c>
      <c r="AB9" s="4"/>
      <c r="AC9" s="4">
        <v>0</v>
      </c>
      <c r="AD9" s="3"/>
      <c r="AE9" s="4">
        <v>0</v>
      </c>
      <c r="AF9" s="3"/>
      <c r="AG9" s="4">
        <v>0</v>
      </c>
      <c r="AH9" s="3"/>
      <c r="AI9" s="4">
        <v>0</v>
      </c>
      <c r="AJ9" s="3"/>
      <c r="AK9" s="9">
        <v>0</v>
      </c>
    </row>
    <row r="10" spans="1:37">
      <c r="A10" s="1" t="s">
        <v>125</v>
      </c>
      <c r="C10" s="3" t="s">
        <v>122</v>
      </c>
      <c r="D10" s="3"/>
      <c r="E10" s="3" t="s">
        <v>122</v>
      </c>
      <c r="F10" s="3"/>
      <c r="G10" s="3" t="s">
        <v>126</v>
      </c>
      <c r="H10" s="3"/>
      <c r="I10" s="3" t="s">
        <v>127</v>
      </c>
      <c r="J10" s="3"/>
      <c r="K10" s="4">
        <v>0</v>
      </c>
      <c r="L10" s="3"/>
      <c r="M10" s="4">
        <v>0</v>
      </c>
      <c r="N10" s="3"/>
      <c r="O10" s="4">
        <v>91619</v>
      </c>
      <c r="P10" s="3"/>
      <c r="Q10" s="4">
        <v>76079816686</v>
      </c>
      <c r="R10" s="3"/>
      <c r="S10" s="4">
        <v>90686370115</v>
      </c>
      <c r="T10" s="3"/>
      <c r="U10" s="4">
        <v>0</v>
      </c>
      <c r="V10" s="3"/>
      <c r="W10" s="4">
        <v>0</v>
      </c>
      <c r="X10" s="3"/>
      <c r="Y10" s="4">
        <v>91619</v>
      </c>
      <c r="Z10" s="3"/>
      <c r="AA10" s="4">
        <v>91619000000</v>
      </c>
      <c r="AB10" s="4"/>
      <c r="AC10" s="4">
        <v>0</v>
      </c>
      <c r="AD10" s="3"/>
      <c r="AE10" s="4">
        <v>0</v>
      </c>
      <c r="AF10" s="3"/>
      <c r="AG10" s="4">
        <v>0</v>
      </c>
      <c r="AH10" s="3"/>
      <c r="AI10" s="4">
        <v>0</v>
      </c>
      <c r="AJ10" s="3"/>
      <c r="AK10" s="9">
        <v>0</v>
      </c>
    </row>
    <row r="11" spans="1:37">
      <c r="A11" s="1" t="s">
        <v>128</v>
      </c>
      <c r="C11" s="3" t="s">
        <v>122</v>
      </c>
      <c r="D11" s="3"/>
      <c r="E11" s="3" t="s">
        <v>122</v>
      </c>
      <c r="F11" s="3"/>
      <c r="G11" s="3" t="s">
        <v>129</v>
      </c>
      <c r="H11" s="3"/>
      <c r="I11" s="3" t="s">
        <v>130</v>
      </c>
      <c r="J11" s="3"/>
      <c r="K11" s="4">
        <v>0</v>
      </c>
      <c r="L11" s="3"/>
      <c r="M11" s="4">
        <v>0</v>
      </c>
      <c r="N11" s="3"/>
      <c r="O11" s="4">
        <v>482778</v>
      </c>
      <c r="P11" s="3"/>
      <c r="Q11" s="4">
        <v>388550136719</v>
      </c>
      <c r="R11" s="3"/>
      <c r="S11" s="4">
        <v>471829960316</v>
      </c>
      <c r="T11" s="3"/>
      <c r="U11" s="4">
        <v>0</v>
      </c>
      <c r="V11" s="3"/>
      <c r="W11" s="4">
        <v>0</v>
      </c>
      <c r="X11" s="3"/>
      <c r="Y11" s="4">
        <v>0</v>
      </c>
      <c r="Z11" s="3"/>
      <c r="AA11" s="4">
        <v>0</v>
      </c>
      <c r="AB11" s="4"/>
      <c r="AC11" s="4">
        <v>482778</v>
      </c>
      <c r="AD11" s="3"/>
      <c r="AE11" s="4">
        <v>993500</v>
      </c>
      <c r="AF11" s="3"/>
      <c r="AG11" s="4">
        <v>388550136719</v>
      </c>
      <c r="AH11" s="3"/>
      <c r="AI11" s="4">
        <v>479553008260</v>
      </c>
      <c r="AJ11" s="3"/>
      <c r="AK11" s="9">
        <v>4.0179547789159449E-2</v>
      </c>
    </row>
    <row r="12" spans="1:37">
      <c r="A12" s="1" t="s">
        <v>131</v>
      </c>
      <c r="C12" s="3" t="s">
        <v>122</v>
      </c>
      <c r="D12" s="3"/>
      <c r="E12" s="3" t="s">
        <v>122</v>
      </c>
      <c r="F12" s="3"/>
      <c r="G12" s="3" t="s">
        <v>132</v>
      </c>
      <c r="H12" s="3"/>
      <c r="I12" s="3" t="s">
        <v>133</v>
      </c>
      <c r="J12" s="3"/>
      <c r="K12" s="4">
        <v>0</v>
      </c>
      <c r="L12" s="3"/>
      <c r="M12" s="4">
        <v>0</v>
      </c>
      <c r="N12" s="3"/>
      <c r="O12" s="4">
        <v>2348</v>
      </c>
      <c r="P12" s="3"/>
      <c r="Q12" s="4">
        <v>1874064383</v>
      </c>
      <c r="R12" s="3"/>
      <c r="S12" s="4">
        <v>2156824612</v>
      </c>
      <c r="T12" s="3"/>
      <c r="U12" s="4">
        <v>0</v>
      </c>
      <c r="V12" s="3"/>
      <c r="W12" s="4">
        <v>0</v>
      </c>
      <c r="X12" s="3"/>
      <c r="Y12" s="4">
        <v>0</v>
      </c>
      <c r="Z12" s="3"/>
      <c r="AA12" s="4">
        <v>0</v>
      </c>
      <c r="AB12" s="4"/>
      <c r="AC12" s="4">
        <v>2348</v>
      </c>
      <c r="AD12" s="3"/>
      <c r="AE12" s="4">
        <v>938010</v>
      </c>
      <c r="AF12" s="3"/>
      <c r="AG12" s="4">
        <v>1874064383</v>
      </c>
      <c r="AH12" s="3"/>
      <c r="AI12" s="4">
        <v>2202048286</v>
      </c>
      <c r="AJ12" s="3"/>
      <c r="AK12" s="9">
        <v>1.8449952938967652E-4</v>
      </c>
    </row>
    <row r="13" spans="1:37">
      <c r="A13" s="1" t="s">
        <v>134</v>
      </c>
      <c r="C13" s="3" t="s">
        <v>122</v>
      </c>
      <c r="D13" s="3"/>
      <c r="E13" s="3" t="s">
        <v>122</v>
      </c>
      <c r="F13" s="3"/>
      <c r="G13" s="3" t="s">
        <v>135</v>
      </c>
      <c r="H13" s="3"/>
      <c r="I13" s="3" t="s">
        <v>136</v>
      </c>
      <c r="J13" s="3"/>
      <c r="K13" s="4">
        <v>0</v>
      </c>
      <c r="L13" s="3"/>
      <c r="M13" s="4">
        <v>0</v>
      </c>
      <c r="N13" s="3"/>
      <c r="O13" s="4">
        <v>97965</v>
      </c>
      <c r="P13" s="3"/>
      <c r="Q13" s="4">
        <v>76993199150</v>
      </c>
      <c r="R13" s="3"/>
      <c r="S13" s="4">
        <v>88289645600</v>
      </c>
      <c r="T13" s="3"/>
      <c r="U13" s="4">
        <v>0</v>
      </c>
      <c r="V13" s="3"/>
      <c r="W13" s="4">
        <v>0</v>
      </c>
      <c r="X13" s="3"/>
      <c r="Y13" s="4">
        <v>0</v>
      </c>
      <c r="Z13" s="3"/>
      <c r="AA13" s="4">
        <v>0</v>
      </c>
      <c r="AB13" s="4"/>
      <c r="AC13" s="4">
        <v>97965</v>
      </c>
      <c r="AD13" s="3"/>
      <c r="AE13" s="4">
        <v>925800</v>
      </c>
      <c r="AF13" s="3"/>
      <c r="AG13" s="4">
        <v>76993199150</v>
      </c>
      <c r="AH13" s="3"/>
      <c r="AI13" s="4">
        <v>90679558350</v>
      </c>
      <c r="AJ13" s="3"/>
      <c r="AK13" s="9">
        <v>7.5976244241352259E-3</v>
      </c>
    </row>
    <row r="14" spans="1:37">
      <c r="A14" s="1" t="s">
        <v>137</v>
      </c>
      <c r="C14" s="3" t="s">
        <v>122</v>
      </c>
      <c r="D14" s="3"/>
      <c r="E14" s="3" t="s">
        <v>122</v>
      </c>
      <c r="F14" s="3"/>
      <c r="G14" s="3" t="s">
        <v>138</v>
      </c>
      <c r="H14" s="3"/>
      <c r="I14" s="3" t="s">
        <v>139</v>
      </c>
      <c r="J14" s="3"/>
      <c r="K14" s="4">
        <v>0</v>
      </c>
      <c r="L14" s="3"/>
      <c r="M14" s="4">
        <v>0</v>
      </c>
      <c r="N14" s="3"/>
      <c r="O14" s="4">
        <v>34430</v>
      </c>
      <c r="P14" s="3"/>
      <c r="Q14" s="4">
        <v>28011834943</v>
      </c>
      <c r="R14" s="3"/>
      <c r="S14" s="4">
        <v>30637180434</v>
      </c>
      <c r="T14" s="3"/>
      <c r="U14" s="4">
        <v>0</v>
      </c>
      <c r="V14" s="3"/>
      <c r="W14" s="4">
        <v>0</v>
      </c>
      <c r="X14" s="3"/>
      <c r="Y14" s="4">
        <v>0</v>
      </c>
      <c r="Z14" s="3"/>
      <c r="AA14" s="4">
        <v>0</v>
      </c>
      <c r="AB14" s="4"/>
      <c r="AC14" s="4">
        <v>34430</v>
      </c>
      <c r="AD14" s="3"/>
      <c r="AE14" s="4">
        <v>915000</v>
      </c>
      <c r="AF14" s="3"/>
      <c r="AG14" s="4">
        <v>28011834943</v>
      </c>
      <c r="AH14" s="3"/>
      <c r="AI14" s="4">
        <v>31497739999</v>
      </c>
      <c r="AJ14" s="3"/>
      <c r="AK14" s="9">
        <v>2.6390512159068479E-3</v>
      </c>
    </row>
    <row r="15" spans="1:37">
      <c r="A15" s="1" t="s">
        <v>140</v>
      </c>
      <c r="C15" s="3" t="s">
        <v>122</v>
      </c>
      <c r="D15" s="3"/>
      <c r="E15" s="3" t="s">
        <v>122</v>
      </c>
      <c r="F15" s="3"/>
      <c r="G15" s="3" t="s">
        <v>141</v>
      </c>
      <c r="H15" s="3"/>
      <c r="I15" s="3" t="s">
        <v>142</v>
      </c>
      <c r="J15" s="3"/>
      <c r="K15" s="4">
        <v>0</v>
      </c>
      <c r="L15" s="3"/>
      <c r="M15" s="4">
        <v>0</v>
      </c>
      <c r="N15" s="3"/>
      <c r="O15" s="4">
        <v>120000</v>
      </c>
      <c r="P15" s="3"/>
      <c r="Q15" s="4">
        <v>100819467532</v>
      </c>
      <c r="R15" s="3"/>
      <c r="S15" s="4">
        <v>102460225717</v>
      </c>
      <c r="T15" s="3"/>
      <c r="U15" s="4">
        <v>0</v>
      </c>
      <c r="V15" s="3"/>
      <c r="W15" s="4">
        <v>0</v>
      </c>
      <c r="X15" s="3"/>
      <c r="Y15" s="4">
        <v>0</v>
      </c>
      <c r="Z15" s="3"/>
      <c r="AA15" s="4">
        <v>0</v>
      </c>
      <c r="AB15" s="4"/>
      <c r="AC15" s="4">
        <v>120000</v>
      </c>
      <c r="AD15" s="3"/>
      <c r="AE15" s="4">
        <v>875000</v>
      </c>
      <c r="AF15" s="3"/>
      <c r="AG15" s="4">
        <v>100819467532</v>
      </c>
      <c r="AH15" s="3"/>
      <c r="AI15" s="4">
        <v>104980968750</v>
      </c>
      <c r="AJ15" s="3"/>
      <c r="AK15" s="9">
        <v>8.7958740289164287E-3</v>
      </c>
    </row>
    <row r="16" spans="1:37">
      <c r="A16" s="1" t="s">
        <v>143</v>
      </c>
      <c r="C16" s="3" t="s">
        <v>122</v>
      </c>
      <c r="D16" s="3"/>
      <c r="E16" s="3" t="s">
        <v>122</v>
      </c>
      <c r="F16" s="3"/>
      <c r="G16" s="3" t="s">
        <v>144</v>
      </c>
      <c r="H16" s="3"/>
      <c r="I16" s="3" t="s">
        <v>111</v>
      </c>
      <c r="J16" s="3"/>
      <c r="K16" s="4">
        <v>0</v>
      </c>
      <c r="L16" s="3"/>
      <c r="M16" s="4">
        <v>0</v>
      </c>
      <c r="N16" s="3"/>
      <c r="O16" s="4">
        <v>137841</v>
      </c>
      <c r="P16" s="3"/>
      <c r="Q16" s="4">
        <v>117313532215</v>
      </c>
      <c r="R16" s="3"/>
      <c r="S16" s="4">
        <v>117322774692</v>
      </c>
      <c r="T16" s="3"/>
      <c r="U16" s="4">
        <v>0</v>
      </c>
      <c r="V16" s="3"/>
      <c r="W16" s="4">
        <v>0</v>
      </c>
      <c r="X16" s="3"/>
      <c r="Y16" s="4">
        <v>0</v>
      </c>
      <c r="Z16" s="3"/>
      <c r="AA16" s="4">
        <v>0</v>
      </c>
      <c r="AB16" s="4"/>
      <c r="AC16" s="4">
        <v>137841</v>
      </c>
      <c r="AD16" s="3"/>
      <c r="AE16" s="4">
        <v>872910</v>
      </c>
      <c r="AF16" s="3"/>
      <c r="AG16" s="4">
        <v>117313532215</v>
      </c>
      <c r="AH16" s="3"/>
      <c r="AI16" s="4">
        <v>120300978804</v>
      </c>
      <c r="AJ16" s="3"/>
      <c r="AK16" s="9">
        <v>1.0079467428379294E-2</v>
      </c>
    </row>
    <row r="17" spans="1:37">
      <c r="A17" s="1" t="s">
        <v>145</v>
      </c>
      <c r="C17" s="3" t="s">
        <v>122</v>
      </c>
      <c r="D17" s="3"/>
      <c r="E17" s="3" t="s">
        <v>122</v>
      </c>
      <c r="F17" s="3"/>
      <c r="G17" s="3" t="s">
        <v>146</v>
      </c>
      <c r="H17" s="3"/>
      <c r="I17" s="3" t="s">
        <v>147</v>
      </c>
      <c r="J17" s="3"/>
      <c r="K17" s="4">
        <v>0</v>
      </c>
      <c r="L17" s="3"/>
      <c r="M17" s="4">
        <v>0</v>
      </c>
      <c r="N17" s="3"/>
      <c r="O17" s="4">
        <v>20000</v>
      </c>
      <c r="P17" s="3"/>
      <c r="Q17" s="4">
        <v>15600490898</v>
      </c>
      <c r="R17" s="3"/>
      <c r="S17" s="4">
        <v>15833129725</v>
      </c>
      <c r="T17" s="3"/>
      <c r="U17" s="4">
        <v>100000</v>
      </c>
      <c r="V17" s="3"/>
      <c r="W17" s="4">
        <v>81814826247</v>
      </c>
      <c r="X17" s="3"/>
      <c r="Y17" s="4">
        <v>0</v>
      </c>
      <c r="Z17" s="3"/>
      <c r="AA17" s="4">
        <v>0</v>
      </c>
      <c r="AB17" s="4"/>
      <c r="AC17" s="4">
        <v>120000</v>
      </c>
      <c r="AD17" s="3"/>
      <c r="AE17" s="4">
        <v>818760</v>
      </c>
      <c r="AF17" s="3"/>
      <c r="AG17" s="4">
        <v>97415317145</v>
      </c>
      <c r="AH17" s="3"/>
      <c r="AI17" s="4">
        <v>98233391970</v>
      </c>
      <c r="AJ17" s="3"/>
      <c r="AK17" s="9">
        <v>8.2305255084749902E-3</v>
      </c>
    </row>
    <row r="18" spans="1:37">
      <c r="A18" s="1" t="s">
        <v>148</v>
      </c>
      <c r="C18" s="3" t="s">
        <v>122</v>
      </c>
      <c r="D18" s="3"/>
      <c r="E18" s="3" t="s">
        <v>122</v>
      </c>
      <c r="F18" s="3"/>
      <c r="G18" s="3" t="s">
        <v>149</v>
      </c>
      <c r="H18" s="3"/>
      <c r="I18" s="3" t="s">
        <v>150</v>
      </c>
      <c r="J18" s="3"/>
      <c r="K18" s="4">
        <v>0</v>
      </c>
      <c r="L18" s="3"/>
      <c r="M18" s="4">
        <v>0</v>
      </c>
      <c r="N18" s="3"/>
      <c r="O18" s="4">
        <v>4200</v>
      </c>
      <c r="P18" s="3"/>
      <c r="Q18" s="4">
        <v>3275581774</v>
      </c>
      <c r="R18" s="3"/>
      <c r="S18" s="4">
        <v>3283804702</v>
      </c>
      <c r="T18" s="3"/>
      <c r="U18" s="4">
        <v>7180</v>
      </c>
      <c r="V18" s="3"/>
      <c r="W18" s="4">
        <v>5824035393</v>
      </c>
      <c r="X18" s="3"/>
      <c r="Y18" s="4">
        <v>0</v>
      </c>
      <c r="Z18" s="3"/>
      <c r="AA18" s="4">
        <v>0</v>
      </c>
      <c r="AB18" s="4"/>
      <c r="AC18" s="4">
        <v>11380</v>
      </c>
      <c r="AD18" s="3"/>
      <c r="AE18" s="4">
        <v>810010</v>
      </c>
      <c r="AF18" s="3"/>
      <c r="AG18" s="4">
        <v>9099617167</v>
      </c>
      <c r="AH18" s="3"/>
      <c r="AI18" s="4">
        <v>9216243053</v>
      </c>
      <c r="AJ18" s="3"/>
      <c r="AK18" s="9">
        <v>7.7218674850592067E-4</v>
      </c>
    </row>
    <row r="19" spans="1:37">
      <c r="A19" s="1" t="s">
        <v>151</v>
      </c>
      <c r="C19" s="3" t="s">
        <v>122</v>
      </c>
      <c r="D19" s="3"/>
      <c r="E19" s="3" t="s">
        <v>122</v>
      </c>
      <c r="F19" s="3"/>
      <c r="G19" s="3" t="s">
        <v>152</v>
      </c>
      <c r="H19" s="3"/>
      <c r="I19" s="3" t="s">
        <v>153</v>
      </c>
      <c r="J19" s="3"/>
      <c r="K19" s="4">
        <v>0</v>
      </c>
      <c r="L19" s="3"/>
      <c r="M19" s="4">
        <v>0</v>
      </c>
      <c r="N19" s="3"/>
      <c r="O19" s="4">
        <v>269770</v>
      </c>
      <c r="P19" s="3"/>
      <c r="Q19" s="4">
        <v>205545466545</v>
      </c>
      <c r="R19" s="3"/>
      <c r="S19" s="4">
        <v>208893600771</v>
      </c>
      <c r="T19" s="3"/>
      <c r="U19" s="4">
        <v>0</v>
      </c>
      <c r="V19" s="3"/>
      <c r="W19" s="4">
        <v>0</v>
      </c>
      <c r="X19" s="3"/>
      <c r="Y19" s="4">
        <v>0</v>
      </c>
      <c r="Z19" s="3"/>
      <c r="AA19" s="4">
        <v>0</v>
      </c>
      <c r="AB19" s="4"/>
      <c r="AC19" s="4">
        <v>269770</v>
      </c>
      <c r="AD19" s="3"/>
      <c r="AE19" s="4">
        <v>793560</v>
      </c>
      <c r="AF19" s="3"/>
      <c r="AG19" s="4">
        <v>205545466545</v>
      </c>
      <c r="AH19" s="3"/>
      <c r="AI19" s="4">
        <v>214039879439</v>
      </c>
      <c r="AJ19" s="3"/>
      <c r="AK19" s="9">
        <v>1.7933420115347373E-2</v>
      </c>
    </row>
    <row r="20" spans="1:37">
      <c r="A20" s="1" t="s">
        <v>154</v>
      </c>
      <c r="C20" s="3" t="s">
        <v>122</v>
      </c>
      <c r="D20" s="3"/>
      <c r="E20" s="3" t="s">
        <v>122</v>
      </c>
      <c r="F20" s="3"/>
      <c r="G20" s="3" t="s">
        <v>155</v>
      </c>
      <c r="H20" s="3"/>
      <c r="I20" s="3" t="s">
        <v>156</v>
      </c>
      <c r="J20" s="3"/>
      <c r="K20" s="4">
        <v>0</v>
      </c>
      <c r="L20" s="3"/>
      <c r="M20" s="4">
        <v>0</v>
      </c>
      <c r="N20" s="3"/>
      <c r="O20" s="4">
        <v>38137</v>
      </c>
      <c r="P20" s="3"/>
      <c r="Q20" s="4">
        <v>27806998254</v>
      </c>
      <c r="R20" s="3"/>
      <c r="S20" s="4">
        <v>28200936579</v>
      </c>
      <c r="T20" s="3"/>
      <c r="U20" s="4">
        <v>0</v>
      </c>
      <c r="V20" s="3"/>
      <c r="W20" s="4">
        <v>0</v>
      </c>
      <c r="X20" s="3"/>
      <c r="Y20" s="4">
        <v>0</v>
      </c>
      <c r="Z20" s="3"/>
      <c r="AA20" s="4">
        <v>0</v>
      </c>
      <c r="AB20" s="4"/>
      <c r="AC20" s="4">
        <v>38137</v>
      </c>
      <c r="AD20" s="3"/>
      <c r="AE20" s="4">
        <v>763000</v>
      </c>
      <c r="AF20" s="3"/>
      <c r="AG20" s="4">
        <v>27806998254</v>
      </c>
      <c r="AH20" s="3"/>
      <c r="AI20" s="4">
        <v>29093256891</v>
      </c>
      <c r="AJ20" s="3"/>
      <c r="AK20" s="9">
        <v>2.4375906009549073E-3</v>
      </c>
    </row>
    <row r="21" spans="1:37">
      <c r="A21" s="1" t="s">
        <v>157</v>
      </c>
      <c r="C21" s="3" t="s">
        <v>122</v>
      </c>
      <c r="D21" s="3"/>
      <c r="E21" s="3" t="s">
        <v>122</v>
      </c>
      <c r="F21" s="3"/>
      <c r="G21" s="3" t="s">
        <v>158</v>
      </c>
      <c r="H21" s="3"/>
      <c r="I21" s="3" t="s">
        <v>159</v>
      </c>
      <c r="J21" s="3"/>
      <c r="K21" s="4">
        <v>16</v>
      </c>
      <c r="L21" s="3"/>
      <c r="M21" s="4">
        <v>16</v>
      </c>
      <c r="N21" s="3"/>
      <c r="O21" s="4">
        <v>220511</v>
      </c>
      <c r="P21" s="3"/>
      <c r="Q21" s="4">
        <v>218676284381</v>
      </c>
      <c r="R21" s="3"/>
      <c r="S21" s="4">
        <v>217163966895</v>
      </c>
      <c r="T21" s="3"/>
      <c r="U21" s="4">
        <v>200000</v>
      </c>
      <c r="V21" s="3"/>
      <c r="W21" s="4">
        <v>197818681250</v>
      </c>
      <c r="X21" s="3"/>
      <c r="Y21" s="4">
        <v>0</v>
      </c>
      <c r="Z21" s="3"/>
      <c r="AA21" s="4">
        <v>0</v>
      </c>
      <c r="AB21" s="4"/>
      <c r="AC21" s="4">
        <v>420511</v>
      </c>
      <c r="AD21" s="3"/>
      <c r="AE21" s="4">
        <v>989800</v>
      </c>
      <c r="AF21" s="3"/>
      <c r="AG21" s="4">
        <v>416494965631</v>
      </c>
      <c r="AH21" s="3"/>
      <c r="AI21" s="4">
        <v>416146347600</v>
      </c>
      <c r="AJ21" s="3"/>
      <c r="AK21" s="9">
        <v>3.4866994414959322E-2</v>
      </c>
    </row>
    <row r="22" spans="1:37">
      <c r="A22" s="1" t="s">
        <v>160</v>
      </c>
      <c r="C22" s="3" t="s">
        <v>122</v>
      </c>
      <c r="D22" s="3"/>
      <c r="E22" s="3" t="s">
        <v>122</v>
      </c>
      <c r="F22" s="3"/>
      <c r="G22" s="3" t="s">
        <v>161</v>
      </c>
      <c r="H22" s="3"/>
      <c r="I22" s="3" t="s">
        <v>162</v>
      </c>
      <c r="J22" s="3"/>
      <c r="K22" s="4">
        <v>15</v>
      </c>
      <c r="L22" s="3"/>
      <c r="M22" s="4">
        <v>15</v>
      </c>
      <c r="N22" s="3"/>
      <c r="O22" s="4">
        <v>100000</v>
      </c>
      <c r="P22" s="3"/>
      <c r="Q22" s="4">
        <v>97415543750</v>
      </c>
      <c r="R22" s="3"/>
      <c r="S22" s="4">
        <v>99381783786</v>
      </c>
      <c r="T22" s="3"/>
      <c r="U22" s="4">
        <v>0</v>
      </c>
      <c r="V22" s="3"/>
      <c r="W22" s="4">
        <v>0</v>
      </c>
      <c r="X22" s="3"/>
      <c r="Y22" s="4">
        <v>0</v>
      </c>
      <c r="Z22" s="3"/>
      <c r="AA22" s="4">
        <v>0</v>
      </c>
      <c r="AB22" s="4"/>
      <c r="AC22" s="4">
        <v>100000</v>
      </c>
      <c r="AD22" s="3"/>
      <c r="AE22" s="4">
        <v>981900</v>
      </c>
      <c r="AF22" s="3"/>
      <c r="AG22" s="4">
        <v>97415543750</v>
      </c>
      <c r="AH22" s="3"/>
      <c r="AI22" s="4">
        <v>98172203062</v>
      </c>
      <c r="AJ22" s="3"/>
      <c r="AK22" s="9">
        <v>8.2253987704276714E-3</v>
      </c>
    </row>
    <row r="23" spans="1:37">
      <c r="A23" s="1" t="s">
        <v>163</v>
      </c>
      <c r="C23" s="3" t="s">
        <v>122</v>
      </c>
      <c r="D23" s="3"/>
      <c r="E23" s="3" t="s">
        <v>122</v>
      </c>
      <c r="F23" s="3"/>
      <c r="G23" s="3" t="s">
        <v>164</v>
      </c>
      <c r="H23" s="3"/>
      <c r="I23" s="3" t="s">
        <v>165</v>
      </c>
      <c r="J23" s="3"/>
      <c r="K23" s="4">
        <v>18</v>
      </c>
      <c r="L23" s="3"/>
      <c r="M23" s="4">
        <v>18</v>
      </c>
      <c r="N23" s="3"/>
      <c r="O23" s="4">
        <v>10000</v>
      </c>
      <c r="P23" s="3"/>
      <c r="Q23" s="4">
        <v>10001802495</v>
      </c>
      <c r="R23" s="3"/>
      <c r="S23" s="4">
        <v>9998177509</v>
      </c>
      <c r="T23" s="3"/>
      <c r="U23" s="4">
        <v>0</v>
      </c>
      <c r="V23" s="3"/>
      <c r="W23" s="4">
        <v>0</v>
      </c>
      <c r="X23" s="3"/>
      <c r="Y23" s="4">
        <v>0</v>
      </c>
      <c r="Z23" s="3"/>
      <c r="AA23" s="4">
        <v>0</v>
      </c>
      <c r="AB23" s="4"/>
      <c r="AC23" s="4">
        <v>10000</v>
      </c>
      <c r="AD23" s="3"/>
      <c r="AE23" s="4">
        <v>999999</v>
      </c>
      <c r="AF23" s="3"/>
      <c r="AG23" s="4">
        <v>10001802495</v>
      </c>
      <c r="AH23" s="3"/>
      <c r="AI23" s="4">
        <v>9998177507</v>
      </c>
      <c r="AJ23" s="3"/>
      <c r="AK23" s="9">
        <v>8.3770145069786721E-4</v>
      </c>
    </row>
    <row r="24" spans="1:37">
      <c r="A24" s="1" t="s">
        <v>166</v>
      </c>
      <c r="C24" s="3" t="s">
        <v>122</v>
      </c>
      <c r="D24" s="3"/>
      <c r="E24" s="3" t="s">
        <v>122</v>
      </c>
      <c r="F24" s="3"/>
      <c r="G24" s="3" t="s">
        <v>167</v>
      </c>
      <c r="H24" s="3"/>
      <c r="I24" s="3" t="s">
        <v>168</v>
      </c>
      <c r="J24" s="3"/>
      <c r="K24" s="4">
        <v>19</v>
      </c>
      <c r="L24" s="3"/>
      <c r="M24" s="4">
        <v>19</v>
      </c>
      <c r="N24" s="3"/>
      <c r="O24" s="4">
        <v>220000</v>
      </c>
      <c r="P24" s="3"/>
      <c r="Q24" s="4">
        <v>218222298744</v>
      </c>
      <c r="R24" s="3"/>
      <c r="S24" s="4">
        <v>219959905039</v>
      </c>
      <c r="T24" s="3"/>
      <c r="U24" s="4">
        <v>155000</v>
      </c>
      <c r="V24" s="3"/>
      <c r="W24" s="4">
        <v>155020843703</v>
      </c>
      <c r="X24" s="3"/>
      <c r="Y24" s="4">
        <v>0</v>
      </c>
      <c r="Z24" s="3"/>
      <c r="AA24" s="4">
        <v>0</v>
      </c>
      <c r="AB24" s="4"/>
      <c r="AC24" s="4">
        <v>375000</v>
      </c>
      <c r="AD24" s="3"/>
      <c r="AE24" s="4">
        <v>999990</v>
      </c>
      <c r="AF24" s="3"/>
      <c r="AG24" s="4">
        <v>373243142447</v>
      </c>
      <c r="AH24" s="3"/>
      <c r="AI24" s="4">
        <v>374928281929</v>
      </c>
      <c r="AJ24" s="3"/>
      <c r="AK24" s="9">
        <v>3.1413521679142901E-2</v>
      </c>
    </row>
    <row r="25" spans="1:37">
      <c r="A25" s="1" t="s">
        <v>169</v>
      </c>
      <c r="C25" s="3" t="s">
        <v>122</v>
      </c>
      <c r="D25" s="3"/>
      <c r="E25" s="3" t="s">
        <v>122</v>
      </c>
      <c r="F25" s="3"/>
      <c r="G25" s="3" t="s">
        <v>170</v>
      </c>
      <c r="H25" s="3"/>
      <c r="I25" s="3" t="s">
        <v>171</v>
      </c>
      <c r="J25" s="3"/>
      <c r="K25" s="4">
        <v>18</v>
      </c>
      <c r="L25" s="3"/>
      <c r="M25" s="4">
        <v>18</v>
      </c>
      <c r="N25" s="3"/>
      <c r="O25" s="4">
        <v>0</v>
      </c>
      <c r="P25" s="3"/>
      <c r="Q25" s="4">
        <v>0</v>
      </c>
      <c r="R25" s="3"/>
      <c r="S25" s="4">
        <v>0</v>
      </c>
      <c r="T25" s="3"/>
      <c r="U25" s="4">
        <v>250000</v>
      </c>
      <c r="V25" s="3"/>
      <c r="W25" s="4">
        <v>250019062500</v>
      </c>
      <c r="X25" s="3"/>
      <c r="Y25" s="4">
        <v>0</v>
      </c>
      <c r="Z25" s="3"/>
      <c r="AA25" s="4">
        <v>0</v>
      </c>
      <c r="AB25" s="4"/>
      <c r="AC25" s="4">
        <v>250000</v>
      </c>
      <c r="AD25" s="3"/>
      <c r="AE25" s="4">
        <v>1000000</v>
      </c>
      <c r="AF25" s="3"/>
      <c r="AG25" s="4">
        <v>250019062500</v>
      </c>
      <c r="AH25" s="3"/>
      <c r="AI25" s="4">
        <v>249954687500</v>
      </c>
      <c r="AJ25" s="3"/>
      <c r="AK25" s="9">
        <v>2.0942557211705785E-2</v>
      </c>
    </row>
    <row r="26" spans="1:37" ht="24.75" thickBot="1">
      <c r="Q26" s="5">
        <f>SUM(Q9:Q25)</f>
        <v>1612490161863</v>
      </c>
      <c r="S26" s="5">
        <f>SUM(S9:S25)</f>
        <v>1737028592357</v>
      </c>
      <c r="W26" s="5">
        <f>SUM(W9:W25)</f>
        <v>690497449093</v>
      </c>
      <c r="AA26" s="5">
        <f>SUM(AA9:AA25)</f>
        <v>122648000000</v>
      </c>
      <c r="AG26" s="6">
        <f>SUM(AG9:AG25)</f>
        <v>2200604150876</v>
      </c>
      <c r="AH26" s="3"/>
      <c r="AI26" s="6">
        <f>SUM(AI9:AI25)</f>
        <v>2328996771400</v>
      </c>
      <c r="AK26" s="7">
        <f>SUM(AK9:AK25)</f>
        <v>0.19513596091610366</v>
      </c>
    </row>
    <row r="27" spans="1:37" ht="24.75" thickTop="1">
      <c r="Q27" s="2"/>
      <c r="S27" s="2"/>
      <c r="AG27" s="2"/>
      <c r="AI27" s="2"/>
    </row>
    <row r="28" spans="1:37">
      <c r="Q28" s="2"/>
      <c r="R28" s="2"/>
      <c r="S28" s="2"/>
      <c r="AG28" s="2"/>
      <c r="AH28" s="2"/>
      <c r="AI28" s="2"/>
      <c r="AK28" s="10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F21" sqref="F21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8.85546875" style="1" customWidth="1"/>
    <col min="18" max="18" width="0.42578125" style="1" customWidth="1"/>
    <col min="19" max="19" width="24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9" t="s">
        <v>173</v>
      </c>
      <c r="C6" s="20" t="s">
        <v>174</v>
      </c>
      <c r="D6" s="20" t="s">
        <v>174</v>
      </c>
      <c r="E6" s="20" t="s">
        <v>174</v>
      </c>
      <c r="F6" s="20" t="s">
        <v>174</v>
      </c>
      <c r="G6" s="20" t="s">
        <v>174</v>
      </c>
      <c r="H6" s="20" t="s">
        <v>174</v>
      </c>
      <c r="I6" s="20" t="s">
        <v>174</v>
      </c>
      <c r="K6" s="20" t="s">
        <v>232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>
      <c r="A7" s="20" t="s">
        <v>173</v>
      </c>
      <c r="C7" s="20" t="s">
        <v>175</v>
      </c>
      <c r="E7" s="20" t="s">
        <v>176</v>
      </c>
      <c r="G7" s="20" t="s">
        <v>177</v>
      </c>
      <c r="I7" s="20" t="s">
        <v>119</v>
      </c>
      <c r="K7" s="20" t="s">
        <v>178</v>
      </c>
      <c r="M7" s="20" t="s">
        <v>179</v>
      </c>
      <c r="O7" s="20" t="s">
        <v>180</v>
      </c>
      <c r="Q7" s="20" t="s">
        <v>178</v>
      </c>
      <c r="S7" s="20" t="s">
        <v>172</v>
      </c>
    </row>
    <row r="8" spans="1:19">
      <c r="A8" s="1" t="s">
        <v>181</v>
      </c>
      <c r="C8" s="1" t="s">
        <v>182</v>
      </c>
      <c r="E8" s="1" t="s">
        <v>183</v>
      </c>
      <c r="G8" s="1" t="s">
        <v>184</v>
      </c>
      <c r="I8" s="4">
        <v>8</v>
      </c>
      <c r="K8" s="4">
        <v>973110546770</v>
      </c>
      <c r="L8" s="3"/>
      <c r="M8" s="4">
        <v>737477172131</v>
      </c>
      <c r="N8" s="3"/>
      <c r="O8" s="4">
        <v>1242427988826</v>
      </c>
      <c r="P8" s="3"/>
      <c r="Q8" s="4">
        <v>468159730075</v>
      </c>
      <c r="R8" s="3"/>
      <c r="S8" s="9">
        <v>3.9224957248751031E-2</v>
      </c>
    </row>
    <row r="9" spans="1:19">
      <c r="A9" s="1" t="s">
        <v>185</v>
      </c>
      <c r="C9" s="1" t="s">
        <v>186</v>
      </c>
      <c r="E9" s="1" t="s">
        <v>183</v>
      </c>
      <c r="G9" s="1" t="s">
        <v>187</v>
      </c>
      <c r="I9" s="4">
        <v>10</v>
      </c>
      <c r="K9" s="4">
        <v>105328726874</v>
      </c>
      <c r="L9" s="3"/>
      <c r="M9" s="4">
        <v>688077463</v>
      </c>
      <c r="N9" s="3"/>
      <c r="O9" s="4">
        <v>0</v>
      </c>
      <c r="P9" s="3"/>
      <c r="Q9" s="4">
        <v>106016804337</v>
      </c>
      <c r="R9" s="3"/>
      <c r="S9" s="9">
        <v>8.8826619433966022E-3</v>
      </c>
    </row>
    <row r="10" spans="1:19" ht="24.75" thickBot="1">
      <c r="K10" s="6">
        <f>SUM(K8:K9)</f>
        <v>1078439273644</v>
      </c>
      <c r="L10" s="3"/>
      <c r="M10" s="6">
        <f>SUM(M8:M9)</f>
        <v>738165249594</v>
      </c>
      <c r="N10" s="3"/>
      <c r="O10" s="6">
        <f>SUM(O8:O9)</f>
        <v>1242427988826</v>
      </c>
      <c r="P10" s="3"/>
      <c r="Q10" s="6">
        <f>SUM(Q8:Q9)</f>
        <v>574176534412</v>
      </c>
      <c r="S10" s="7">
        <f>SUM(S8:S9)</f>
        <v>4.8107619192147635E-2</v>
      </c>
    </row>
    <row r="11" spans="1:19" ht="24.75" thickTop="1">
      <c r="K11" s="2"/>
      <c r="Q11" s="2"/>
    </row>
    <row r="12" spans="1:19">
      <c r="K12" s="2"/>
      <c r="Q12" s="2"/>
      <c r="S12" s="10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L12"/>
  <sheetViews>
    <sheetView rightToLeft="1" workbookViewId="0">
      <selection activeCell="G16" sqref="G16"/>
    </sheetView>
  </sheetViews>
  <sheetFormatPr defaultRowHeight="2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9.140625" style="1"/>
    <col min="11" max="11" width="18" style="1" bestFit="1" customWidth="1"/>
    <col min="12" max="12" width="19.42578125" style="1" bestFit="1" customWidth="1"/>
    <col min="13" max="16384" width="9.140625" style="1"/>
  </cols>
  <sheetData>
    <row r="2" spans="1:12" ht="24.75">
      <c r="A2" s="18" t="s">
        <v>0</v>
      </c>
      <c r="B2" s="18"/>
      <c r="C2" s="18"/>
      <c r="D2" s="18"/>
      <c r="E2" s="18"/>
      <c r="F2" s="18"/>
      <c r="G2" s="18"/>
    </row>
    <row r="3" spans="1:12" ht="24.75">
      <c r="A3" s="18" t="s">
        <v>188</v>
      </c>
      <c r="B3" s="18"/>
      <c r="C3" s="18"/>
      <c r="D3" s="18"/>
      <c r="E3" s="18"/>
      <c r="F3" s="18"/>
      <c r="G3" s="18"/>
    </row>
    <row r="4" spans="1:12" ht="24.75">
      <c r="A4" s="18" t="s">
        <v>2</v>
      </c>
      <c r="B4" s="18"/>
      <c r="C4" s="18"/>
      <c r="D4" s="18"/>
      <c r="E4" s="18"/>
      <c r="F4" s="18"/>
      <c r="G4" s="18"/>
    </row>
    <row r="5" spans="1:12">
      <c r="L5" s="2"/>
    </row>
    <row r="6" spans="1:12" ht="24.75">
      <c r="A6" s="20" t="s">
        <v>192</v>
      </c>
      <c r="C6" s="20" t="s">
        <v>178</v>
      </c>
      <c r="E6" s="20" t="s">
        <v>220</v>
      </c>
      <c r="G6" s="20" t="s">
        <v>13</v>
      </c>
      <c r="K6" s="2"/>
      <c r="L6" s="10"/>
    </row>
    <row r="7" spans="1:12">
      <c r="A7" s="1" t="s">
        <v>229</v>
      </c>
      <c r="C7" s="8">
        <f>'سرمایه‌گذاری در سهام'!I101</f>
        <v>-571898455391</v>
      </c>
      <c r="E7" s="9">
        <f>C7/$C$11</f>
        <v>1.0891770709471469</v>
      </c>
      <c r="G7" s="9">
        <v>-4.8230645580260599E-2</v>
      </c>
      <c r="K7" s="2"/>
      <c r="L7" s="10"/>
    </row>
    <row r="8" spans="1:12">
      <c r="A8" s="1" t="s">
        <v>230</v>
      </c>
      <c r="C8" s="8">
        <f>'سرمایه‌گذاری در اوراق بهادار'!I28</f>
        <v>37282434724</v>
      </c>
      <c r="E8" s="9">
        <f t="shared" ref="E8:E10" si="0">C8/$C$11</f>
        <v>-7.1004166330020754E-2</v>
      </c>
      <c r="G8" s="9">
        <v>3.1237242635676864E-3</v>
      </c>
      <c r="L8" s="15"/>
    </row>
    <row r="9" spans="1:12">
      <c r="A9" s="1" t="s">
        <v>231</v>
      </c>
      <c r="C9" s="8">
        <f>'درآمد سپرده بانکی'!E10</f>
        <v>5933144710</v>
      </c>
      <c r="E9" s="9">
        <f t="shared" si="0"/>
        <v>-1.129963740210699E-2</v>
      </c>
      <c r="G9" s="9">
        <v>4.9711099150522844E-4</v>
      </c>
      <c r="L9" s="15"/>
    </row>
    <row r="10" spans="1:12">
      <c r="A10" s="1" t="s">
        <v>240</v>
      </c>
      <c r="C10" s="8">
        <f>'سایر درآمدها'!C10</f>
        <v>3608973241</v>
      </c>
      <c r="E10" s="9">
        <f t="shared" si="0"/>
        <v>-6.8732672150190787E-3</v>
      </c>
      <c r="G10" s="9">
        <v>3.0237932055248112E-4</v>
      </c>
      <c r="L10" s="15"/>
    </row>
    <row r="11" spans="1:12" ht="24.75" thickBot="1">
      <c r="C11" s="14">
        <f>SUM(C7:C10)</f>
        <v>-525073902716</v>
      </c>
      <c r="E11" s="7">
        <f>SUM(E7:E9)</f>
        <v>1.0068732672150191</v>
      </c>
      <c r="G11" s="7">
        <f>SUM(G7:G10)</f>
        <v>-4.430743100463521E-2</v>
      </c>
      <c r="L11" s="15"/>
    </row>
    <row r="12" spans="1:12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23"/>
  <sheetViews>
    <sheetView rightToLeft="1" workbookViewId="0">
      <selection activeCell="O20" sqref="O20"/>
    </sheetView>
  </sheetViews>
  <sheetFormatPr defaultRowHeight="24"/>
  <cols>
    <col min="1" max="1" width="33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188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20" t="s">
        <v>189</v>
      </c>
      <c r="B6" s="20" t="s">
        <v>189</v>
      </c>
      <c r="C6" s="20" t="s">
        <v>189</v>
      </c>
      <c r="D6" s="20" t="s">
        <v>189</v>
      </c>
      <c r="E6" s="20" t="s">
        <v>189</v>
      </c>
      <c r="F6" s="20" t="s">
        <v>189</v>
      </c>
      <c r="G6" s="20" t="s">
        <v>189</v>
      </c>
      <c r="I6" s="20" t="s">
        <v>190</v>
      </c>
      <c r="J6" s="20" t="s">
        <v>190</v>
      </c>
      <c r="K6" s="20" t="s">
        <v>190</v>
      </c>
      <c r="L6" s="20" t="s">
        <v>190</v>
      </c>
      <c r="M6" s="20" t="s">
        <v>190</v>
      </c>
      <c r="O6" s="20" t="s">
        <v>191</v>
      </c>
      <c r="P6" s="20" t="s">
        <v>191</v>
      </c>
      <c r="Q6" s="20" t="s">
        <v>191</v>
      </c>
      <c r="R6" s="20" t="s">
        <v>191</v>
      </c>
      <c r="S6" s="20" t="s">
        <v>191</v>
      </c>
    </row>
    <row r="7" spans="1:19" ht="24.75">
      <c r="A7" s="20" t="s">
        <v>192</v>
      </c>
      <c r="C7" s="20" t="s">
        <v>193</v>
      </c>
      <c r="E7" s="20" t="s">
        <v>118</v>
      </c>
      <c r="G7" s="20" t="s">
        <v>119</v>
      </c>
      <c r="I7" s="20" t="s">
        <v>194</v>
      </c>
      <c r="K7" s="20" t="s">
        <v>195</v>
      </c>
      <c r="M7" s="20" t="s">
        <v>196</v>
      </c>
      <c r="O7" s="20" t="s">
        <v>194</v>
      </c>
      <c r="Q7" s="20" t="s">
        <v>195</v>
      </c>
      <c r="S7" s="20" t="s">
        <v>196</v>
      </c>
    </row>
    <row r="8" spans="1:19">
      <c r="A8" s="1" t="s">
        <v>169</v>
      </c>
      <c r="C8" s="3" t="s">
        <v>233</v>
      </c>
      <c r="D8" s="3"/>
      <c r="E8" s="3" t="s">
        <v>171</v>
      </c>
      <c r="F8" s="3"/>
      <c r="G8" s="4">
        <v>18</v>
      </c>
      <c r="H8" s="3"/>
      <c r="I8" s="4">
        <v>2187863015</v>
      </c>
      <c r="J8" s="3"/>
      <c r="K8" s="4">
        <v>0</v>
      </c>
      <c r="L8" s="3"/>
      <c r="M8" s="4">
        <v>2187863015</v>
      </c>
      <c r="N8" s="3"/>
      <c r="O8" s="4">
        <v>2187863015</v>
      </c>
      <c r="P8" s="3"/>
      <c r="Q8" s="4">
        <v>0</v>
      </c>
      <c r="R8" s="3"/>
      <c r="S8" s="4">
        <v>2187863015</v>
      </c>
    </row>
    <row r="9" spans="1:19">
      <c r="A9" s="1" t="s">
        <v>197</v>
      </c>
      <c r="C9" s="3" t="s">
        <v>233</v>
      </c>
      <c r="D9" s="3"/>
      <c r="E9" s="3" t="s">
        <v>198</v>
      </c>
      <c r="F9" s="3"/>
      <c r="G9" s="4">
        <v>15</v>
      </c>
      <c r="H9" s="3"/>
      <c r="I9" s="4">
        <v>0</v>
      </c>
      <c r="J9" s="3"/>
      <c r="K9" s="4">
        <v>0</v>
      </c>
      <c r="L9" s="3"/>
      <c r="M9" s="4">
        <v>0</v>
      </c>
      <c r="N9" s="3"/>
      <c r="O9" s="4">
        <v>17172098</v>
      </c>
      <c r="P9" s="3"/>
      <c r="Q9" s="4">
        <v>0</v>
      </c>
      <c r="R9" s="3"/>
      <c r="S9" s="4">
        <v>17172098</v>
      </c>
    </row>
    <row r="10" spans="1:19">
      <c r="A10" s="1" t="s">
        <v>160</v>
      </c>
      <c r="C10" s="3" t="s">
        <v>233</v>
      </c>
      <c r="D10" s="3"/>
      <c r="E10" s="3" t="s">
        <v>162</v>
      </c>
      <c r="F10" s="3"/>
      <c r="G10" s="4">
        <v>15</v>
      </c>
      <c r="H10" s="3"/>
      <c r="I10" s="4">
        <v>1184692909</v>
      </c>
      <c r="J10" s="3"/>
      <c r="K10" s="4">
        <v>0</v>
      </c>
      <c r="L10" s="3"/>
      <c r="M10" s="4">
        <v>1184692909</v>
      </c>
      <c r="N10" s="3"/>
      <c r="O10" s="4">
        <v>2406031159</v>
      </c>
      <c r="P10" s="3"/>
      <c r="Q10" s="4">
        <v>0</v>
      </c>
      <c r="R10" s="3"/>
      <c r="S10" s="4">
        <v>2406031159</v>
      </c>
    </row>
    <row r="11" spans="1:19">
      <c r="A11" s="1" t="s">
        <v>163</v>
      </c>
      <c r="C11" s="3" t="s">
        <v>233</v>
      </c>
      <c r="D11" s="3"/>
      <c r="E11" s="3" t="s">
        <v>165</v>
      </c>
      <c r="F11" s="3"/>
      <c r="G11" s="4">
        <v>18</v>
      </c>
      <c r="H11" s="3"/>
      <c r="I11" s="4">
        <v>142268218</v>
      </c>
      <c r="J11" s="3"/>
      <c r="K11" s="4">
        <v>0</v>
      </c>
      <c r="L11" s="3"/>
      <c r="M11" s="4">
        <v>142268218</v>
      </c>
      <c r="N11" s="3"/>
      <c r="O11" s="4">
        <v>376556228</v>
      </c>
      <c r="P11" s="3"/>
      <c r="Q11" s="4">
        <v>0</v>
      </c>
      <c r="R11" s="3"/>
      <c r="S11" s="4">
        <v>376556228</v>
      </c>
    </row>
    <row r="12" spans="1:19">
      <c r="A12" s="1" t="s">
        <v>166</v>
      </c>
      <c r="C12" s="3" t="s">
        <v>233</v>
      </c>
      <c r="D12" s="3"/>
      <c r="E12" s="3" t="s">
        <v>168</v>
      </c>
      <c r="F12" s="3"/>
      <c r="G12" s="4">
        <v>19</v>
      </c>
      <c r="H12" s="3"/>
      <c r="I12" s="4">
        <v>5864417053</v>
      </c>
      <c r="J12" s="3"/>
      <c r="K12" s="4">
        <v>0</v>
      </c>
      <c r="L12" s="3"/>
      <c r="M12" s="4">
        <v>5864417053</v>
      </c>
      <c r="N12" s="3"/>
      <c r="O12" s="4">
        <v>8040142007</v>
      </c>
      <c r="P12" s="3"/>
      <c r="Q12" s="4">
        <v>0</v>
      </c>
      <c r="R12" s="3"/>
      <c r="S12" s="4">
        <v>8040142007</v>
      </c>
    </row>
    <row r="13" spans="1:19">
      <c r="A13" s="1" t="s">
        <v>157</v>
      </c>
      <c r="C13" s="3" t="s">
        <v>233</v>
      </c>
      <c r="D13" s="3"/>
      <c r="E13" s="3" t="s">
        <v>159</v>
      </c>
      <c r="F13" s="3"/>
      <c r="G13" s="4">
        <v>16</v>
      </c>
      <c r="H13" s="3"/>
      <c r="I13" s="4">
        <v>3784463572</v>
      </c>
      <c r="J13" s="3"/>
      <c r="K13" s="4">
        <v>0</v>
      </c>
      <c r="L13" s="3"/>
      <c r="M13" s="4">
        <v>3784463572</v>
      </c>
      <c r="N13" s="3"/>
      <c r="O13" s="4">
        <v>4750797573</v>
      </c>
      <c r="P13" s="3"/>
      <c r="Q13" s="4">
        <v>0</v>
      </c>
      <c r="R13" s="3"/>
      <c r="S13" s="4">
        <v>4750797573</v>
      </c>
    </row>
    <row r="14" spans="1:19">
      <c r="A14" s="1" t="s">
        <v>181</v>
      </c>
      <c r="C14" s="4">
        <v>1</v>
      </c>
      <c r="D14" s="3"/>
      <c r="E14" s="3" t="s">
        <v>233</v>
      </c>
      <c r="F14" s="3"/>
      <c r="G14" s="4">
        <v>0</v>
      </c>
      <c r="H14" s="3"/>
      <c r="I14" s="4">
        <v>5245067247</v>
      </c>
      <c r="J14" s="3"/>
      <c r="K14" s="4">
        <v>0</v>
      </c>
      <c r="L14" s="3"/>
      <c r="M14" s="4">
        <v>5245067247</v>
      </c>
      <c r="N14" s="3"/>
      <c r="O14" s="4">
        <v>15025351134</v>
      </c>
      <c r="P14" s="3"/>
      <c r="Q14" s="4">
        <v>0</v>
      </c>
      <c r="R14" s="3"/>
      <c r="S14" s="4">
        <v>15025351134</v>
      </c>
    </row>
    <row r="15" spans="1:19">
      <c r="A15" s="1" t="s">
        <v>185</v>
      </c>
      <c r="C15" s="4">
        <v>25</v>
      </c>
      <c r="D15" s="3"/>
      <c r="E15" s="3" t="s">
        <v>233</v>
      </c>
      <c r="F15" s="3"/>
      <c r="G15" s="4">
        <v>0</v>
      </c>
      <c r="H15" s="3"/>
      <c r="I15" s="4">
        <v>688077463</v>
      </c>
      <c r="J15" s="3"/>
      <c r="K15" s="4">
        <v>0</v>
      </c>
      <c r="L15" s="3"/>
      <c r="M15" s="4">
        <v>688077463</v>
      </c>
      <c r="N15" s="3"/>
      <c r="O15" s="4">
        <v>2050725416</v>
      </c>
      <c r="P15" s="3"/>
      <c r="Q15" s="4">
        <v>0</v>
      </c>
      <c r="R15" s="3"/>
      <c r="S15" s="4">
        <v>2050725416</v>
      </c>
    </row>
    <row r="16" spans="1:19" ht="24.75" thickBot="1">
      <c r="I16" s="5">
        <f>SUM(I8:I15)</f>
        <v>19096849477</v>
      </c>
      <c r="K16" s="6">
        <f>SUM(K8:K15)</f>
        <v>0</v>
      </c>
      <c r="M16" s="5">
        <f>SUM(M8:M15)</f>
        <v>19096849477</v>
      </c>
      <c r="O16" s="5">
        <f>SUM(O8:O15)</f>
        <v>34854638630</v>
      </c>
      <c r="Q16" s="6">
        <f>SUM(Q8:Q15)</f>
        <v>0</v>
      </c>
      <c r="S16" s="5">
        <f>SUM(S8:S15)</f>
        <v>34854638630</v>
      </c>
    </row>
    <row r="17" spans="9:20" ht="24.75" thickTop="1"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9:20">
      <c r="M18" s="2"/>
      <c r="S18" s="2"/>
    </row>
    <row r="19" spans="9:20">
      <c r="M19" s="2"/>
      <c r="N19" s="2"/>
      <c r="O19" s="2"/>
      <c r="P19" s="2"/>
      <c r="Q19" s="2"/>
      <c r="R19" s="2"/>
      <c r="S19" s="2"/>
    </row>
    <row r="21" spans="9:20"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9:20">
      <c r="I22" s="2"/>
      <c r="M22" s="2"/>
      <c r="S22" s="2"/>
    </row>
    <row r="23" spans="9:20">
      <c r="M23" s="2"/>
      <c r="N23" s="2"/>
      <c r="O23" s="2"/>
      <c r="P23" s="2"/>
      <c r="Q23" s="2"/>
      <c r="R23" s="2"/>
      <c r="S23" s="2"/>
      <c r="T23" s="2">
        <f t="shared" ref="T23" si="0">T22-T21</f>
        <v>0</v>
      </c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8"/>
  <sheetViews>
    <sheetView rightToLeft="1" workbookViewId="0">
      <selection activeCell="I18" sqref="I18"/>
    </sheetView>
  </sheetViews>
  <sheetFormatPr defaultRowHeight="24"/>
  <cols>
    <col min="1" max="1" width="30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7109375" style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188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9" t="s">
        <v>3</v>
      </c>
      <c r="C6" s="20" t="s">
        <v>199</v>
      </c>
      <c r="D6" s="20" t="s">
        <v>199</v>
      </c>
      <c r="E6" s="20" t="s">
        <v>199</v>
      </c>
      <c r="F6" s="20" t="s">
        <v>199</v>
      </c>
      <c r="G6" s="20" t="s">
        <v>199</v>
      </c>
      <c r="I6" s="20" t="s">
        <v>190</v>
      </c>
      <c r="J6" s="20" t="s">
        <v>190</v>
      </c>
      <c r="K6" s="20" t="s">
        <v>190</v>
      </c>
      <c r="L6" s="20" t="s">
        <v>190</v>
      </c>
      <c r="M6" s="20" t="s">
        <v>190</v>
      </c>
      <c r="O6" s="20" t="s">
        <v>191</v>
      </c>
      <c r="P6" s="20" t="s">
        <v>191</v>
      </c>
      <c r="Q6" s="20" t="s">
        <v>191</v>
      </c>
      <c r="R6" s="20" t="s">
        <v>191</v>
      </c>
      <c r="S6" s="20" t="s">
        <v>191</v>
      </c>
    </row>
    <row r="7" spans="1:19" ht="24.75">
      <c r="A7" s="20" t="s">
        <v>3</v>
      </c>
      <c r="C7" s="20" t="s">
        <v>200</v>
      </c>
      <c r="E7" s="20" t="s">
        <v>201</v>
      </c>
      <c r="G7" s="20" t="s">
        <v>202</v>
      </c>
      <c r="I7" s="20" t="s">
        <v>203</v>
      </c>
      <c r="K7" s="20" t="s">
        <v>195</v>
      </c>
      <c r="M7" s="20" t="s">
        <v>204</v>
      </c>
      <c r="O7" s="20" t="s">
        <v>203</v>
      </c>
      <c r="Q7" s="20" t="s">
        <v>195</v>
      </c>
      <c r="S7" s="20" t="s">
        <v>204</v>
      </c>
    </row>
    <row r="8" spans="1:19">
      <c r="A8" s="1" t="s">
        <v>46</v>
      </c>
      <c r="C8" s="3" t="s">
        <v>205</v>
      </c>
      <c r="D8" s="3"/>
      <c r="E8" s="4">
        <v>21756825</v>
      </c>
      <c r="F8" s="3"/>
      <c r="G8" s="4">
        <v>350</v>
      </c>
      <c r="H8" s="3"/>
      <c r="I8" s="4">
        <v>0</v>
      </c>
      <c r="J8" s="3"/>
      <c r="K8" s="4">
        <v>0</v>
      </c>
      <c r="L8" s="3"/>
      <c r="M8" s="4">
        <v>0</v>
      </c>
      <c r="N8" s="3"/>
      <c r="O8" s="4">
        <v>7614888750</v>
      </c>
      <c r="P8" s="3"/>
      <c r="Q8" s="4">
        <v>0</v>
      </c>
      <c r="R8" s="3"/>
      <c r="S8" s="4">
        <f>O8-Q8</f>
        <v>7614888750</v>
      </c>
    </row>
    <row r="9" spans="1:19">
      <c r="A9" s="1" t="s">
        <v>87</v>
      </c>
      <c r="C9" s="3" t="s">
        <v>206</v>
      </c>
      <c r="D9" s="3"/>
      <c r="E9" s="4">
        <v>5000000</v>
      </c>
      <c r="F9" s="3"/>
      <c r="G9" s="4">
        <v>3530</v>
      </c>
      <c r="H9" s="3"/>
      <c r="I9" s="4">
        <v>17650000000</v>
      </c>
      <c r="J9" s="3"/>
      <c r="K9" s="4">
        <v>2509576968</v>
      </c>
      <c r="L9" s="3"/>
      <c r="M9" s="4">
        <f t="shared" ref="M9:M13" si="0">I9-K9</f>
        <v>15140423032</v>
      </c>
      <c r="N9" s="3"/>
      <c r="O9" s="4">
        <v>17650000000</v>
      </c>
      <c r="P9" s="3"/>
      <c r="Q9" s="4">
        <v>2509576968</v>
      </c>
      <c r="R9" s="3"/>
      <c r="S9" s="4">
        <f t="shared" ref="S9:S13" si="1">O9-Q9</f>
        <v>15140423032</v>
      </c>
    </row>
    <row r="10" spans="1:19">
      <c r="A10" s="1" t="s">
        <v>26</v>
      </c>
      <c r="C10" s="3" t="s">
        <v>124</v>
      </c>
      <c r="D10" s="3"/>
      <c r="E10" s="4">
        <v>2521994</v>
      </c>
      <c r="F10" s="3"/>
      <c r="G10" s="4">
        <v>13500</v>
      </c>
      <c r="H10" s="3"/>
      <c r="I10" s="4">
        <v>34046919000</v>
      </c>
      <c r="J10" s="3"/>
      <c r="K10" s="4">
        <v>4440902478</v>
      </c>
      <c r="L10" s="3"/>
      <c r="M10" s="4">
        <f t="shared" si="0"/>
        <v>29606016522</v>
      </c>
      <c r="N10" s="3"/>
      <c r="O10" s="4">
        <v>34046919000</v>
      </c>
      <c r="P10" s="3"/>
      <c r="Q10" s="4">
        <v>4440902478</v>
      </c>
      <c r="R10" s="3"/>
      <c r="S10" s="4">
        <f t="shared" si="1"/>
        <v>29606016522</v>
      </c>
    </row>
    <row r="11" spans="1:19">
      <c r="A11" s="1" t="s">
        <v>55</v>
      </c>
      <c r="C11" s="3" t="s">
        <v>235</v>
      </c>
      <c r="D11" s="3"/>
      <c r="E11" s="4">
        <f>I11/G11</f>
        <v>2881861.3476923076</v>
      </c>
      <c r="F11" s="3"/>
      <c r="G11" s="4">
        <v>1300</v>
      </c>
      <c r="H11" s="3"/>
      <c r="I11" s="4">
        <v>3746419752</v>
      </c>
      <c r="J11" s="3"/>
      <c r="K11" s="4">
        <v>0</v>
      </c>
      <c r="L11" s="3"/>
      <c r="M11" s="4">
        <f t="shared" si="0"/>
        <v>3746419752</v>
      </c>
      <c r="N11" s="3"/>
      <c r="O11" s="4">
        <v>3746419752</v>
      </c>
      <c r="P11" s="3"/>
      <c r="Q11" s="4">
        <v>0</v>
      </c>
      <c r="R11" s="3"/>
      <c r="S11" s="4">
        <f t="shared" si="1"/>
        <v>3746419752</v>
      </c>
    </row>
    <row r="12" spans="1:19">
      <c r="A12" s="1" t="s">
        <v>37</v>
      </c>
      <c r="C12" s="3" t="s">
        <v>236</v>
      </c>
      <c r="D12" s="3"/>
      <c r="E12" s="4">
        <f>I12/G12</f>
        <v>36.773809523809526</v>
      </c>
      <c r="F12" s="3"/>
      <c r="G12" s="4">
        <v>84</v>
      </c>
      <c r="H12" s="3"/>
      <c r="I12" s="4">
        <v>3089</v>
      </c>
      <c r="J12" s="3"/>
      <c r="K12" s="4">
        <v>0</v>
      </c>
      <c r="L12" s="3"/>
      <c r="M12" s="4">
        <f t="shared" si="0"/>
        <v>3089</v>
      </c>
      <c r="N12" s="3"/>
      <c r="O12" s="4">
        <v>3089</v>
      </c>
      <c r="P12" s="3"/>
      <c r="Q12" s="4">
        <v>0</v>
      </c>
      <c r="R12" s="3"/>
      <c r="S12" s="4">
        <f t="shared" si="1"/>
        <v>3089</v>
      </c>
    </row>
    <row r="13" spans="1:19">
      <c r="A13" s="1" t="s">
        <v>234</v>
      </c>
      <c r="C13" s="3" t="s">
        <v>237</v>
      </c>
      <c r="D13" s="3"/>
      <c r="E13" s="4">
        <f>I13/G13</f>
        <v>25.271428571428572</v>
      </c>
      <c r="F13" s="3"/>
      <c r="G13" s="4">
        <v>280</v>
      </c>
      <c r="H13" s="3"/>
      <c r="I13" s="4">
        <v>7076</v>
      </c>
      <c r="J13" s="3"/>
      <c r="K13" s="4">
        <v>0</v>
      </c>
      <c r="L13" s="3"/>
      <c r="M13" s="4">
        <f t="shared" si="0"/>
        <v>7076</v>
      </c>
      <c r="N13" s="3"/>
      <c r="O13" s="4">
        <v>7076</v>
      </c>
      <c r="P13" s="3"/>
      <c r="Q13" s="4">
        <v>0</v>
      </c>
      <c r="R13" s="3"/>
      <c r="S13" s="4">
        <f t="shared" si="1"/>
        <v>7076</v>
      </c>
    </row>
    <row r="14" spans="1:19" ht="24.75" thickBot="1">
      <c r="C14" s="3"/>
      <c r="D14" s="3"/>
      <c r="E14" s="3"/>
      <c r="F14" s="3"/>
      <c r="G14" s="3"/>
      <c r="H14" s="3"/>
      <c r="I14" s="6">
        <f>SUM(I8:I13)</f>
        <v>55443348917</v>
      </c>
      <c r="J14" s="3"/>
      <c r="K14" s="6">
        <f>SUM(K8:K13)</f>
        <v>6950479446</v>
      </c>
      <c r="L14" s="3"/>
      <c r="M14" s="6">
        <f>SUM(M8:M13)</f>
        <v>48492869471</v>
      </c>
      <c r="N14" s="3"/>
      <c r="O14" s="6">
        <f>SUM(O8:O13)</f>
        <v>63058237667</v>
      </c>
      <c r="P14" s="3"/>
      <c r="Q14" s="6">
        <f>SUM(Q8:Q13)</f>
        <v>6950479446</v>
      </c>
      <c r="R14" s="3"/>
      <c r="S14" s="6">
        <f>SUM(S8:S13)</f>
        <v>56107758221</v>
      </c>
    </row>
    <row r="15" spans="1:19" ht="24.75" thickTop="1"/>
    <row r="18" spans="9:9">
      <c r="I18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0"/>
  <sheetViews>
    <sheetView rightToLeft="1" topLeftCell="A94" workbookViewId="0">
      <selection activeCell="I115" sqref="I115"/>
    </sheetView>
  </sheetViews>
  <sheetFormatPr defaultRowHeight="24"/>
  <cols>
    <col min="1" max="1" width="33.140625" style="1" bestFit="1" customWidth="1"/>
    <col min="2" max="2" width="1" style="1" customWidth="1"/>
    <col min="3" max="3" width="12.5703125" style="3" bestFit="1" customWidth="1"/>
    <col min="4" max="4" width="1" style="3" customWidth="1"/>
    <col min="5" max="5" width="20.28515625" style="3" bestFit="1" customWidth="1"/>
    <col min="6" max="6" width="1" style="3" customWidth="1"/>
    <col min="7" max="7" width="20.28515625" style="3" bestFit="1" customWidth="1"/>
    <col min="8" max="8" width="1" style="3" customWidth="1"/>
    <col min="9" max="9" width="34.5703125" style="3" bestFit="1" customWidth="1"/>
    <col min="10" max="10" width="1" style="3" customWidth="1"/>
    <col min="11" max="11" width="12.5703125" style="3" bestFit="1" customWidth="1"/>
    <col min="12" max="12" width="1" style="3" customWidth="1"/>
    <col min="13" max="13" width="20.28515625" style="3" bestFit="1" customWidth="1"/>
    <col min="14" max="14" width="1" style="3" customWidth="1"/>
    <col min="15" max="15" width="20.28515625" style="3" bestFit="1" customWidth="1"/>
    <col min="16" max="16" width="1" style="3" customWidth="1"/>
    <col min="17" max="17" width="34.5703125" style="3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188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9" t="s">
        <v>3</v>
      </c>
      <c r="C6" s="20" t="s">
        <v>190</v>
      </c>
      <c r="D6" s="20" t="s">
        <v>190</v>
      </c>
      <c r="E6" s="20" t="s">
        <v>190</v>
      </c>
      <c r="F6" s="20" t="s">
        <v>190</v>
      </c>
      <c r="G6" s="20" t="s">
        <v>190</v>
      </c>
      <c r="H6" s="20" t="s">
        <v>190</v>
      </c>
      <c r="I6" s="20" t="s">
        <v>190</v>
      </c>
      <c r="K6" s="20" t="s">
        <v>191</v>
      </c>
      <c r="L6" s="20" t="s">
        <v>191</v>
      </c>
      <c r="M6" s="20" t="s">
        <v>191</v>
      </c>
      <c r="N6" s="20" t="s">
        <v>191</v>
      </c>
      <c r="O6" s="20" t="s">
        <v>191</v>
      </c>
      <c r="P6" s="20" t="s">
        <v>191</v>
      </c>
      <c r="Q6" s="20" t="s">
        <v>191</v>
      </c>
    </row>
    <row r="7" spans="1:17" ht="24.75">
      <c r="A7" s="20" t="s">
        <v>3</v>
      </c>
      <c r="C7" s="20" t="s">
        <v>7</v>
      </c>
      <c r="E7" s="20" t="s">
        <v>207</v>
      </c>
      <c r="G7" s="20" t="s">
        <v>208</v>
      </c>
      <c r="I7" s="20" t="s">
        <v>209</v>
      </c>
      <c r="K7" s="20" t="s">
        <v>7</v>
      </c>
      <c r="M7" s="20" t="s">
        <v>207</v>
      </c>
      <c r="O7" s="20" t="s">
        <v>208</v>
      </c>
      <c r="Q7" s="20" t="s">
        <v>209</v>
      </c>
    </row>
    <row r="8" spans="1:17">
      <c r="A8" s="1" t="s">
        <v>101</v>
      </c>
      <c r="C8" s="8">
        <v>1724137</v>
      </c>
      <c r="D8" s="8"/>
      <c r="E8" s="8">
        <v>16736022428</v>
      </c>
      <c r="F8" s="8"/>
      <c r="G8" s="8">
        <v>29918949361</v>
      </c>
      <c r="H8" s="8"/>
      <c r="I8" s="8">
        <f>E8-G8</f>
        <v>-13182926933</v>
      </c>
      <c r="J8" s="8"/>
      <c r="K8" s="8">
        <v>1724137</v>
      </c>
      <c r="L8" s="8"/>
      <c r="M8" s="8">
        <v>16736022428</v>
      </c>
      <c r="N8" s="8"/>
      <c r="O8" s="8">
        <v>29918949361</v>
      </c>
      <c r="P8" s="8"/>
      <c r="Q8" s="8">
        <f>M8-O8</f>
        <v>-13182926933</v>
      </c>
    </row>
    <row r="9" spans="1:17">
      <c r="A9" s="1" t="s">
        <v>43</v>
      </c>
      <c r="C9" s="8">
        <v>15580119</v>
      </c>
      <c r="D9" s="8"/>
      <c r="E9" s="8">
        <v>126067576756</v>
      </c>
      <c r="F9" s="8"/>
      <c r="G9" s="8">
        <v>137705120495</v>
      </c>
      <c r="H9" s="8"/>
      <c r="I9" s="8">
        <f t="shared" ref="I9:I72" si="0">E9-G9</f>
        <v>-11637543739</v>
      </c>
      <c r="J9" s="8"/>
      <c r="K9" s="8">
        <v>15580119</v>
      </c>
      <c r="L9" s="8"/>
      <c r="M9" s="8">
        <v>126067576756</v>
      </c>
      <c r="N9" s="8"/>
      <c r="O9" s="8">
        <v>129791353852</v>
      </c>
      <c r="P9" s="8"/>
      <c r="Q9" s="8">
        <f t="shared" ref="Q9:Q72" si="1">M9-O9</f>
        <v>-3723777096</v>
      </c>
    </row>
    <row r="10" spans="1:17">
      <c r="A10" s="1" t="s">
        <v>44</v>
      </c>
      <c r="C10" s="8">
        <v>11423673</v>
      </c>
      <c r="D10" s="8"/>
      <c r="E10" s="8">
        <v>10663004314</v>
      </c>
      <c r="F10" s="8"/>
      <c r="G10" s="8">
        <v>17431002793</v>
      </c>
      <c r="H10" s="8"/>
      <c r="I10" s="8">
        <f t="shared" si="0"/>
        <v>-6767998479</v>
      </c>
      <c r="J10" s="8"/>
      <c r="K10" s="8">
        <v>11423673</v>
      </c>
      <c r="L10" s="8"/>
      <c r="M10" s="8">
        <v>10663004314</v>
      </c>
      <c r="N10" s="8"/>
      <c r="O10" s="8">
        <v>31404974554</v>
      </c>
      <c r="P10" s="8"/>
      <c r="Q10" s="8">
        <f t="shared" si="1"/>
        <v>-20741970240</v>
      </c>
    </row>
    <row r="11" spans="1:17">
      <c r="A11" s="1" t="s">
        <v>42</v>
      </c>
      <c r="C11" s="8">
        <v>2531823</v>
      </c>
      <c r="D11" s="8"/>
      <c r="E11" s="8">
        <v>5176972549</v>
      </c>
      <c r="F11" s="8"/>
      <c r="G11" s="8">
        <v>9108149565</v>
      </c>
      <c r="H11" s="8"/>
      <c r="I11" s="8">
        <f t="shared" si="0"/>
        <v>-3931177016</v>
      </c>
      <c r="J11" s="8"/>
      <c r="K11" s="8">
        <v>2531823</v>
      </c>
      <c r="L11" s="8"/>
      <c r="M11" s="8">
        <v>5176972549</v>
      </c>
      <c r="N11" s="8"/>
      <c r="O11" s="8">
        <v>14365563702</v>
      </c>
      <c r="P11" s="8"/>
      <c r="Q11" s="8">
        <f t="shared" si="1"/>
        <v>-9188591153</v>
      </c>
    </row>
    <row r="12" spans="1:17">
      <c r="A12" s="1" t="s">
        <v>45</v>
      </c>
      <c r="C12" s="8">
        <v>13188080</v>
      </c>
      <c r="D12" s="8"/>
      <c r="E12" s="8">
        <v>123885823231</v>
      </c>
      <c r="F12" s="8"/>
      <c r="G12" s="8">
        <v>136845830907</v>
      </c>
      <c r="H12" s="8"/>
      <c r="I12" s="8">
        <f t="shared" si="0"/>
        <v>-12960007676</v>
      </c>
      <c r="J12" s="8"/>
      <c r="K12" s="8">
        <v>13188080</v>
      </c>
      <c r="L12" s="8"/>
      <c r="M12" s="8">
        <v>123885823231</v>
      </c>
      <c r="N12" s="8"/>
      <c r="O12" s="8">
        <v>97163299557</v>
      </c>
      <c r="P12" s="8"/>
      <c r="Q12" s="8">
        <f t="shared" si="1"/>
        <v>26722523674</v>
      </c>
    </row>
    <row r="13" spans="1:17">
      <c r="A13" s="1" t="s">
        <v>41</v>
      </c>
      <c r="C13" s="8">
        <v>4294801</v>
      </c>
      <c r="D13" s="8"/>
      <c r="E13" s="8">
        <v>29116264090</v>
      </c>
      <c r="F13" s="8"/>
      <c r="G13" s="8">
        <v>32416346854</v>
      </c>
      <c r="H13" s="8"/>
      <c r="I13" s="8">
        <f t="shared" si="0"/>
        <v>-3300082764</v>
      </c>
      <c r="J13" s="8"/>
      <c r="K13" s="8">
        <v>4294801</v>
      </c>
      <c r="L13" s="8"/>
      <c r="M13" s="8">
        <v>29116264090</v>
      </c>
      <c r="N13" s="8"/>
      <c r="O13" s="8">
        <v>32334477030</v>
      </c>
      <c r="P13" s="8"/>
      <c r="Q13" s="8">
        <f t="shared" si="1"/>
        <v>-3218212940</v>
      </c>
    </row>
    <row r="14" spans="1:17">
      <c r="A14" s="1" t="s">
        <v>22</v>
      </c>
      <c r="C14" s="8">
        <v>1230933</v>
      </c>
      <c r="D14" s="8"/>
      <c r="E14" s="8">
        <v>138267811197</v>
      </c>
      <c r="F14" s="8"/>
      <c r="G14" s="8">
        <v>133954589653</v>
      </c>
      <c r="H14" s="8"/>
      <c r="I14" s="8">
        <f t="shared" si="0"/>
        <v>4313221544</v>
      </c>
      <c r="J14" s="8"/>
      <c r="K14" s="8">
        <v>1230933</v>
      </c>
      <c r="L14" s="8"/>
      <c r="M14" s="8">
        <v>138267811197</v>
      </c>
      <c r="N14" s="8"/>
      <c r="O14" s="8">
        <v>160043156047</v>
      </c>
      <c r="P14" s="8"/>
      <c r="Q14" s="8">
        <f t="shared" si="1"/>
        <v>-21775344850</v>
      </c>
    </row>
    <row r="15" spans="1:17">
      <c r="A15" s="1" t="s">
        <v>87</v>
      </c>
      <c r="C15" s="8">
        <v>5000000</v>
      </c>
      <c r="D15" s="8"/>
      <c r="E15" s="8">
        <v>137477115000</v>
      </c>
      <c r="F15" s="8"/>
      <c r="G15" s="8">
        <v>160986397500</v>
      </c>
      <c r="H15" s="8"/>
      <c r="I15" s="8">
        <f t="shared" si="0"/>
        <v>-23509282500</v>
      </c>
      <c r="J15" s="8"/>
      <c r="K15" s="8">
        <v>5000000</v>
      </c>
      <c r="L15" s="8"/>
      <c r="M15" s="8">
        <v>137477115000</v>
      </c>
      <c r="N15" s="8"/>
      <c r="O15" s="8">
        <v>172616782500</v>
      </c>
      <c r="P15" s="8"/>
      <c r="Q15" s="8">
        <f t="shared" si="1"/>
        <v>-35139667500</v>
      </c>
    </row>
    <row r="16" spans="1:17">
      <c r="A16" s="1" t="s">
        <v>26</v>
      </c>
      <c r="C16" s="8">
        <v>2500000</v>
      </c>
      <c r="D16" s="8"/>
      <c r="E16" s="8">
        <v>359100562500</v>
      </c>
      <c r="F16" s="8"/>
      <c r="G16" s="8">
        <v>472899100263</v>
      </c>
      <c r="H16" s="8"/>
      <c r="I16" s="8">
        <f t="shared" si="0"/>
        <v>-113798537763</v>
      </c>
      <c r="J16" s="8"/>
      <c r="K16" s="8">
        <v>2500000</v>
      </c>
      <c r="L16" s="8"/>
      <c r="M16" s="8">
        <v>359100562500</v>
      </c>
      <c r="N16" s="8"/>
      <c r="O16" s="8">
        <v>469514666280</v>
      </c>
      <c r="P16" s="8"/>
      <c r="Q16" s="8">
        <f t="shared" si="1"/>
        <v>-110414103780</v>
      </c>
    </row>
    <row r="17" spans="1:17">
      <c r="A17" s="1" t="s">
        <v>71</v>
      </c>
      <c r="C17" s="8">
        <v>2500000</v>
      </c>
      <c r="D17" s="8"/>
      <c r="E17" s="8">
        <v>26752370625</v>
      </c>
      <c r="F17" s="8"/>
      <c r="G17" s="8">
        <v>9227932500</v>
      </c>
      <c r="H17" s="8"/>
      <c r="I17" s="8">
        <f t="shared" si="0"/>
        <v>17524438125</v>
      </c>
      <c r="J17" s="8"/>
      <c r="K17" s="8">
        <v>2500000</v>
      </c>
      <c r="L17" s="8"/>
      <c r="M17" s="8">
        <v>26752370625</v>
      </c>
      <c r="N17" s="8"/>
      <c r="O17" s="8">
        <v>17196535515</v>
      </c>
      <c r="P17" s="8"/>
      <c r="Q17" s="8">
        <f t="shared" si="1"/>
        <v>9555835110</v>
      </c>
    </row>
    <row r="18" spans="1:17">
      <c r="A18" s="1" t="s">
        <v>67</v>
      </c>
      <c r="C18" s="8">
        <v>9757168</v>
      </c>
      <c r="D18" s="8"/>
      <c r="E18" s="8">
        <v>127737316239</v>
      </c>
      <c r="F18" s="8"/>
      <c r="G18" s="8">
        <v>138969059469</v>
      </c>
      <c r="H18" s="8"/>
      <c r="I18" s="8">
        <f t="shared" si="0"/>
        <v>-11231743230</v>
      </c>
      <c r="J18" s="8"/>
      <c r="K18" s="8">
        <v>9757168</v>
      </c>
      <c r="L18" s="8"/>
      <c r="M18" s="8">
        <v>127737316239</v>
      </c>
      <c r="N18" s="8"/>
      <c r="O18" s="8">
        <v>148243080760</v>
      </c>
      <c r="P18" s="8"/>
      <c r="Q18" s="8">
        <f t="shared" si="1"/>
        <v>-20505764521</v>
      </c>
    </row>
    <row r="19" spans="1:17">
      <c r="A19" s="1" t="s">
        <v>69</v>
      </c>
      <c r="C19" s="8">
        <v>8410000</v>
      </c>
      <c r="D19" s="8"/>
      <c r="E19" s="8">
        <v>49240167345</v>
      </c>
      <c r="F19" s="8"/>
      <c r="G19" s="8">
        <v>52998002600</v>
      </c>
      <c r="H19" s="8"/>
      <c r="I19" s="8">
        <f t="shared" si="0"/>
        <v>-3757835255</v>
      </c>
      <c r="J19" s="8"/>
      <c r="K19" s="8">
        <v>8410000</v>
      </c>
      <c r="L19" s="8"/>
      <c r="M19" s="8">
        <v>49240167345</v>
      </c>
      <c r="N19" s="8"/>
      <c r="O19" s="8">
        <v>54244541300</v>
      </c>
      <c r="P19" s="8"/>
      <c r="Q19" s="8">
        <f t="shared" si="1"/>
        <v>-5004373955</v>
      </c>
    </row>
    <row r="20" spans="1:17">
      <c r="A20" s="1" t="s">
        <v>88</v>
      </c>
      <c r="C20" s="8">
        <v>5621224</v>
      </c>
      <c r="D20" s="8"/>
      <c r="E20" s="8">
        <v>79346443584</v>
      </c>
      <c r="F20" s="8"/>
      <c r="G20" s="8">
        <v>92477335066</v>
      </c>
      <c r="H20" s="8"/>
      <c r="I20" s="8">
        <f t="shared" si="0"/>
        <v>-13130891482</v>
      </c>
      <c r="J20" s="8"/>
      <c r="K20" s="8">
        <v>5621224</v>
      </c>
      <c r="L20" s="8"/>
      <c r="M20" s="8">
        <v>79346443584</v>
      </c>
      <c r="N20" s="8"/>
      <c r="O20" s="8">
        <v>107853835387</v>
      </c>
      <c r="P20" s="8"/>
      <c r="Q20" s="8">
        <f t="shared" si="1"/>
        <v>-28507391803</v>
      </c>
    </row>
    <row r="21" spans="1:17">
      <c r="A21" s="1" t="s">
        <v>23</v>
      </c>
      <c r="C21" s="8">
        <v>1452611</v>
      </c>
      <c r="D21" s="8"/>
      <c r="E21" s="8">
        <v>128079958455</v>
      </c>
      <c r="F21" s="8"/>
      <c r="G21" s="8">
        <v>136454972649</v>
      </c>
      <c r="H21" s="8"/>
      <c r="I21" s="8">
        <f t="shared" si="0"/>
        <v>-8375014194</v>
      </c>
      <c r="J21" s="8"/>
      <c r="K21" s="8">
        <v>1452611</v>
      </c>
      <c r="L21" s="8"/>
      <c r="M21" s="8">
        <v>128079958455</v>
      </c>
      <c r="N21" s="8"/>
      <c r="O21" s="8">
        <v>144396796455</v>
      </c>
      <c r="P21" s="8"/>
      <c r="Q21" s="8">
        <f t="shared" si="1"/>
        <v>-16316838000</v>
      </c>
    </row>
    <row r="22" spans="1:17">
      <c r="A22" s="1" t="s">
        <v>79</v>
      </c>
      <c r="C22" s="8">
        <v>1202868</v>
      </c>
      <c r="D22" s="8"/>
      <c r="E22" s="8">
        <v>37306181184</v>
      </c>
      <c r="F22" s="8"/>
      <c r="G22" s="8">
        <v>31022311201</v>
      </c>
      <c r="H22" s="8"/>
      <c r="I22" s="8">
        <f t="shared" si="0"/>
        <v>6283869983</v>
      </c>
      <c r="J22" s="8"/>
      <c r="K22" s="8">
        <v>1202868</v>
      </c>
      <c r="L22" s="8"/>
      <c r="M22" s="8">
        <v>37306181184</v>
      </c>
      <c r="N22" s="8"/>
      <c r="O22" s="8">
        <v>37516480315</v>
      </c>
      <c r="P22" s="8"/>
      <c r="Q22" s="8">
        <f t="shared" si="1"/>
        <v>-210299131</v>
      </c>
    </row>
    <row r="23" spans="1:17">
      <c r="A23" s="1" t="s">
        <v>89</v>
      </c>
      <c r="C23" s="8">
        <v>15413648</v>
      </c>
      <c r="D23" s="8"/>
      <c r="E23" s="8">
        <v>329268421711</v>
      </c>
      <c r="F23" s="8"/>
      <c r="G23" s="8">
        <v>368190655792</v>
      </c>
      <c r="H23" s="8"/>
      <c r="I23" s="8">
        <f t="shared" si="0"/>
        <v>-38922234081</v>
      </c>
      <c r="J23" s="8"/>
      <c r="K23" s="8">
        <v>15413648</v>
      </c>
      <c r="L23" s="8"/>
      <c r="M23" s="8">
        <v>329268421711</v>
      </c>
      <c r="N23" s="8"/>
      <c r="O23" s="8">
        <v>367879702479</v>
      </c>
      <c r="P23" s="8"/>
      <c r="Q23" s="8">
        <f t="shared" si="1"/>
        <v>-38611280768</v>
      </c>
    </row>
    <row r="24" spans="1:17">
      <c r="A24" s="1" t="s">
        <v>77</v>
      </c>
      <c r="C24" s="8">
        <v>20000</v>
      </c>
      <c r="D24" s="8"/>
      <c r="E24" s="8">
        <v>204973110</v>
      </c>
      <c r="F24" s="8"/>
      <c r="G24" s="8">
        <v>-4189591589</v>
      </c>
      <c r="H24" s="8"/>
      <c r="I24" s="8">
        <f t="shared" si="0"/>
        <v>4394564699</v>
      </c>
      <c r="J24" s="8"/>
      <c r="K24" s="8">
        <v>20000</v>
      </c>
      <c r="L24" s="8"/>
      <c r="M24" s="8">
        <v>204973110</v>
      </c>
      <c r="N24" s="8"/>
      <c r="O24" s="8">
        <v>343846955</v>
      </c>
      <c r="P24" s="8"/>
      <c r="Q24" s="8">
        <f t="shared" si="1"/>
        <v>-138873845</v>
      </c>
    </row>
    <row r="25" spans="1:17">
      <c r="A25" s="1" t="s">
        <v>85</v>
      </c>
      <c r="C25" s="8">
        <v>22221453</v>
      </c>
      <c r="D25" s="8"/>
      <c r="E25" s="8">
        <v>45746806419</v>
      </c>
      <c r="F25" s="8"/>
      <c r="G25" s="8">
        <v>52263130849</v>
      </c>
      <c r="H25" s="8"/>
      <c r="I25" s="8">
        <f t="shared" si="0"/>
        <v>-6516324430</v>
      </c>
      <c r="J25" s="8"/>
      <c r="K25" s="8">
        <v>22221453</v>
      </c>
      <c r="L25" s="8"/>
      <c r="M25" s="8">
        <v>45746806419</v>
      </c>
      <c r="N25" s="8"/>
      <c r="O25" s="8">
        <v>72828208964</v>
      </c>
      <c r="P25" s="8"/>
      <c r="Q25" s="8">
        <f t="shared" si="1"/>
        <v>-27081402545</v>
      </c>
    </row>
    <row r="26" spans="1:17">
      <c r="A26" s="1" t="s">
        <v>91</v>
      </c>
      <c r="C26" s="8">
        <v>218674</v>
      </c>
      <c r="D26" s="8"/>
      <c r="E26" s="8">
        <v>3532309457</v>
      </c>
      <c r="F26" s="8"/>
      <c r="G26" s="8">
        <v>4282245927</v>
      </c>
      <c r="H26" s="8"/>
      <c r="I26" s="8">
        <f t="shared" si="0"/>
        <v>-749936470</v>
      </c>
      <c r="J26" s="8"/>
      <c r="K26" s="8">
        <v>218674</v>
      </c>
      <c r="L26" s="8"/>
      <c r="M26" s="8">
        <v>3532309457</v>
      </c>
      <c r="N26" s="8"/>
      <c r="O26" s="8">
        <v>4495271358</v>
      </c>
      <c r="P26" s="8"/>
      <c r="Q26" s="8">
        <f t="shared" si="1"/>
        <v>-962961901</v>
      </c>
    </row>
    <row r="27" spans="1:17">
      <c r="A27" s="1" t="s">
        <v>25</v>
      </c>
      <c r="C27" s="8">
        <v>716817</v>
      </c>
      <c r="D27" s="8"/>
      <c r="E27" s="8">
        <v>117984350034</v>
      </c>
      <c r="F27" s="8"/>
      <c r="G27" s="8">
        <v>128152466202</v>
      </c>
      <c r="H27" s="8"/>
      <c r="I27" s="8">
        <f t="shared" si="0"/>
        <v>-10168116168</v>
      </c>
      <c r="J27" s="8"/>
      <c r="K27" s="8">
        <v>716817</v>
      </c>
      <c r="L27" s="8"/>
      <c r="M27" s="8">
        <v>117984350034</v>
      </c>
      <c r="N27" s="8"/>
      <c r="O27" s="8">
        <v>144925938842</v>
      </c>
      <c r="P27" s="8"/>
      <c r="Q27" s="8">
        <f t="shared" si="1"/>
        <v>-26941588808</v>
      </c>
    </row>
    <row r="28" spans="1:17">
      <c r="A28" s="1" t="s">
        <v>36</v>
      </c>
      <c r="C28" s="8">
        <v>5999999</v>
      </c>
      <c r="D28" s="8"/>
      <c r="E28" s="8">
        <v>34115790314</v>
      </c>
      <c r="F28" s="8"/>
      <c r="G28" s="8">
        <v>24671875849</v>
      </c>
      <c r="H28" s="8"/>
      <c r="I28" s="8">
        <f t="shared" si="0"/>
        <v>9443914465</v>
      </c>
      <c r="J28" s="8"/>
      <c r="K28" s="8">
        <v>5999999</v>
      </c>
      <c r="L28" s="8"/>
      <c r="M28" s="8">
        <v>34115790314</v>
      </c>
      <c r="N28" s="8"/>
      <c r="O28" s="8">
        <v>24457161049</v>
      </c>
      <c r="P28" s="8"/>
      <c r="Q28" s="8">
        <f t="shared" si="1"/>
        <v>9658629265</v>
      </c>
    </row>
    <row r="29" spans="1:17">
      <c r="A29" s="1" t="s">
        <v>37</v>
      </c>
      <c r="C29" s="8">
        <v>10538346</v>
      </c>
      <c r="D29" s="8"/>
      <c r="E29" s="8">
        <v>64006177760</v>
      </c>
      <c r="F29" s="8"/>
      <c r="G29" s="8">
        <v>60653972051</v>
      </c>
      <c r="H29" s="8"/>
      <c r="I29" s="8">
        <f t="shared" si="0"/>
        <v>3352205709</v>
      </c>
      <c r="J29" s="8"/>
      <c r="K29" s="8">
        <v>10538346</v>
      </c>
      <c r="L29" s="8"/>
      <c r="M29" s="8">
        <v>64006177760</v>
      </c>
      <c r="N29" s="8"/>
      <c r="O29" s="8">
        <v>59815920623</v>
      </c>
      <c r="P29" s="8"/>
      <c r="Q29" s="8">
        <f t="shared" si="1"/>
        <v>4190257137</v>
      </c>
    </row>
    <row r="30" spans="1:17">
      <c r="A30" s="1" t="s">
        <v>61</v>
      </c>
      <c r="C30" s="8">
        <v>77500</v>
      </c>
      <c r="D30" s="8"/>
      <c r="E30" s="8">
        <v>91645300000</v>
      </c>
      <c r="F30" s="8"/>
      <c r="G30" s="8">
        <v>101127182812</v>
      </c>
      <c r="H30" s="8"/>
      <c r="I30" s="8">
        <f t="shared" si="0"/>
        <v>-9481882812</v>
      </c>
      <c r="J30" s="8"/>
      <c r="K30" s="8">
        <v>77500</v>
      </c>
      <c r="L30" s="8"/>
      <c r="M30" s="8">
        <v>91645300000</v>
      </c>
      <c r="N30" s="8"/>
      <c r="O30" s="8">
        <v>98169443794</v>
      </c>
      <c r="P30" s="8"/>
      <c r="Q30" s="8">
        <f t="shared" si="1"/>
        <v>-6524143794</v>
      </c>
    </row>
    <row r="31" spans="1:17">
      <c r="A31" s="1" t="s">
        <v>76</v>
      </c>
      <c r="C31" s="8">
        <v>2471348</v>
      </c>
      <c r="D31" s="8"/>
      <c r="E31" s="8">
        <v>9924839656</v>
      </c>
      <c r="F31" s="8"/>
      <c r="G31" s="8">
        <v>10782980312</v>
      </c>
      <c r="H31" s="8"/>
      <c r="I31" s="8">
        <f t="shared" si="0"/>
        <v>-858140656</v>
      </c>
      <c r="J31" s="8"/>
      <c r="K31" s="8">
        <v>2471348</v>
      </c>
      <c r="L31" s="8"/>
      <c r="M31" s="8">
        <v>9924839656</v>
      </c>
      <c r="N31" s="8"/>
      <c r="O31" s="8">
        <v>13867789112</v>
      </c>
      <c r="P31" s="8"/>
      <c r="Q31" s="8">
        <f t="shared" si="1"/>
        <v>-3942949456</v>
      </c>
    </row>
    <row r="32" spans="1:17">
      <c r="A32" s="1" t="s">
        <v>30</v>
      </c>
      <c r="C32" s="8">
        <v>2990000</v>
      </c>
      <c r="D32" s="8"/>
      <c r="E32" s="8">
        <v>303492312045</v>
      </c>
      <c r="F32" s="8"/>
      <c r="G32" s="8">
        <v>326199396209</v>
      </c>
      <c r="H32" s="8"/>
      <c r="I32" s="8">
        <f t="shared" si="0"/>
        <v>-22707084164</v>
      </c>
      <c r="J32" s="8"/>
      <c r="K32" s="8">
        <v>2990000</v>
      </c>
      <c r="L32" s="8"/>
      <c r="M32" s="8">
        <v>303492312045</v>
      </c>
      <c r="N32" s="8"/>
      <c r="O32" s="8">
        <v>326378325209</v>
      </c>
      <c r="P32" s="8"/>
      <c r="Q32" s="8">
        <f t="shared" si="1"/>
        <v>-22886013164</v>
      </c>
    </row>
    <row r="33" spans="1:17">
      <c r="A33" s="1" t="s">
        <v>34</v>
      </c>
      <c r="C33" s="8">
        <v>519932</v>
      </c>
      <c r="D33" s="8"/>
      <c r="E33" s="8">
        <v>60211674135</v>
      </c>
      <c r="F33" s="8"/>
      <c r="G33" s="8">
        <v>63038780209</v>
      </c>
      <c r="H33" s="8"/>
      <c r="I33" s="8">
        <f t="shared" si="0"/>
        <v>-2827106074</v>
      </c>
      <c r="J33" s="8"/>
      <c r="K33" s="8">
        <v>519932</v>
      </c>
      <c r="L33" s="8"/>
      <c r="M33" s="8">
        <v>60211674135</v>
      </c>
      <c r="N33" s="8"/>
      <c r="O33" s="8">
        <v>60697502236</v>
      </c>
      <c r="P33" s="8"/>
      <c r="Q33" s="8">
        <f t="shared" si="1"/>
        <v>-485828101</v>
      </c>
    </row>
    <row r="34" spans="1:17">
      <c r="A34" s="1" t="s">
        <v>51</v>
      </c>
      <c r="C34" s="8">
        <v>8868106</v>
      </c>
      <c r="D34" s="8"/>
      <c r="E34" s="8">
        <v>34609027860</v>
      </c>
      <c r="F34" s="8"/>
      <c r="G34" s="8">
        <v>35261363077</v>
      </c>
      <c r="H34" s="8"/>
      <c r="I34" s="8">
        <f t="shared" si="0"/>
        <v>-652335217</v>
      </c>
      <c r="J34" s="8"/>
      <c r="K34" s="8">
        <v>8868106</v>
      </c>
      <c r="L34" s="8"/>
      <c r="M34" s="8">
        <v>34609027860</v>
      </c>
      <c r="N34" s="8"/>
      <c r="O34" s="8">
        <v>77901166378</v>
      </c>
      <c r="P34" s="8"/>
      <c r="Q34" s="8">
        <f t="shared" si="1"/>
        <v>-43292138518</v>
      </c>
    </row>
    <row r="35" spans="1:17">
      <c r="A35" s="1" t="s">
        <v>33</v>
      </c>
      <c r="C35" s="8">
        <v>1750968</v>
      </c>
      <c r="D35" s="8"/>
      <c r="E35" s="8">
        <v>43252661048</v>
      </c>
      <c r="F35" s="8"/>
      <c r="G35" s="8">
        <v>46994842990</v>
      </c>
      <c r="H35" s="8"/>
      <c r="I35" s="8">
        <f t="shared" si="0"/>
        <v>-3742181942</v>
      </c>
      <c r="J35" s="8"/>
      <c r="K35" s="8">
        <v>1750968</v>
      </c>
      <c r="L35" s="8"/>
      <c r="M35" s="8">
        <v>43252661048</v>
      </c>
      <c r="N35" s="8"/>
      <c r="O35" s="8">
        <v>57890684365</v>
      </c>
      <c r="P35" s="8"/>
      <c r="Q35" s="8">
        <f t="shared" si="1"/>
        <v>-14638023317</v>
      </c>
    </row>
    <row r="36" spans="1:17">
      <c r="A36" s="1" t="s">
        <v>75</v>
      </c>
      <c r="C36" s="8">
        <v>328467</v>
      </c>
      <c r="D36" s="8"/>
      <c r="E36" s="8">
        <v>11101429125</v>
      </c>
      <c r="F36" s="8"/>
      <c r="G36" s="8">
        <v>10419997285</v>
      </c>
      <c r="H36" s="8"/>
      <c r="I36" s="8">
        <f t="shared" si="0"/>
        <v>681431840</v>
      </c>
      <c r="J36" s="8"/>
      <c r="K36" s="8">
        <v>328467</v>
      </c>
      <c r="L36" s="8"/>
      <c r="M36" s="8">
        <v>11101429125</v>
      </c>
      <c r="N36" s="8"/>
      <c r="O36" s="8">
        <v>10351756147</v>
      </c>
      <c r="P36" s="8"/>
      <c r="Q36" s="8">
        <f t="shared" si="1"/>
        <v>749672978</v>
      </c>
    </row>
    <row r="37" spans="1:17">
      <c r="A37" s="1" t="s">
        <v>63</v>
      </c>
      <c r="C37" s="8">
        <v>3100</v>
      </c>
      <c r="D37" s="8"/>
      <c r="E37" s="8">
        <v>3672010442</v>
      </c>
      <c r="F37" s="8"/>
      <c r="G37" s="8">
        <v>4040443125</v>
      </c>
      <c r="H37" s="8"/>
      <c r="I37" s="8">
        <f t="shared" si="0"/>
        <v>-368432683</v>
      </c>
      <c r="J37" s="8"/>
      <c r="K37" s="8">
        <v>3100</v>
      </c>
      <c r="L37" s="8"/>
      <c r="M37" s="8">
        <v>3672010442</v>
      </c>
      <c r="N37" s="8"/>
      <c r="O37" s="8">
        <v>3582219721</v>
      </c>
      <c r="P37" s="8"/>
      <c r="Q37" s="8">
        <f t="shared" si="1"/>
        <v>89790721</v>
      </c>
    </row>
    <row r="38" spans="1:17">
      <c r="A38" s="1" t="s">
        <v>72</v>
      </c>
      <c r="C38" s="8">
        <v>81785</v>
      </c>
      <c r="D38" s="8"/>
      <c r="E38" s="8">
        <v>1250369072</v>
      </c>
      <c r="F38" s="8"/>
      <c r="G38" s="8">
        <v>1080211565</v>
      </c>
      <c r="H38" s="8"/>
      <c r="I38" s="8">
        <f t="shared" si="0"/>
        <v>170157507</v>
      </c>
      <c r="J38" s="8"/>
      <c r="K38" s="8">
        <v>81785</v>
      </c>
      <c r="L38" s="8"/>
      <c r="M38" s="8">
        <v>1250369072</v>
      </c>
      <c r="N38" s="8"/>
      <c r="O38" s="8">
        <v>1755394604</v>
      </c>
      <c r="P38" s="8"/>
      <c r="Q38" s="8">
        <f t="shared" si="1"/>
        <v>-505025532</v>
      </c>
    </row>
    <row r="39" spans="1:17">
      <c r="A39" s="1" t="s">
        <v>27</v>
      </c>
      <c r="C39" s="8">
        <v>14675561</v>
      </c>
      <c r="D39" s="8"/>
      <c r="E39" s="8">
        <v>151425945857</v>
      </c>
      <c r="F39" s="8"/>
      <c r="G39" s="8">
        <v>167865520659</v>
      </c>
      <c r="H39" s="8"/>
      <c r="I39" s="8">
        <f t="shared" si="0"/>
        <v>-16439574802</v>
      </c>
      <c r="J39" s="8"/>
      <c r="K39" s="8">
        <v>14675561</v>
      </c>
      <c r="L39" s="8"/>
      <c r="M39" s="8">
        <v>151425945857</v>
      </c>
      <c r="N39" s="8"/>
      <c r="O39" s="8">
        <v>164224285009</v>
      </c>
      <c r="P39" s="8"/>
      <c r="Q39" s="8">
        <f t="shared" si="1"/>
        <v>-12798339152</v>
      </c>
    </row>
    <row r="40" spans="1:17">
      <c r="A40" s="1" t="s">
        <v>35</v>
      </c>
      <c r="C40" s="8">
        <v>2625000</v>
      </c>
      <c r="D40" s="8"/>
      <c r="E40" s="8">
        <v>187353573750</v>
      </c>
      <c r="F40" s="8"/>
      <c r="G40" s="8">
        <v>185059952536</v>
      </c>
      <c r="H40" s="8"/>
      <c r="I40" s="8">
        <f t="shared" si="0"/>
        <v>2293621214</v>
      </c>
      <c r="J40" s="8"/>
      <c r="K40" s="8">
        <v>2625000</v>
      </c>
      <c r="L40" s="8"/>
      <c r="M40" s="8">
        <v>187353573750</v>
      </c>
      <c r="N40" s="8"/>
      <c r="O40" s="8">
        <v>191290260316</v>
      </c>
      <c r="P40" s="8"/>
      <c r="Q40" s="8">
        <f t="shared" si="1"/>
        <v>-3936686566</v>
      </c>
    </row>
    <row r="41" spans="1:17">
      <c r="A41" s="1" t="s">
        <v>53</v>
      </c>
      <c r="C41" s="8">
        <v>14006000</v>
      </c>
      <c r="D41" s="8"/>
      <c r="E41" s="8">
        <v>85624385445</v>
      </c>
      <c r="F41" s="8"/>
      <c r="G41" s="8">
        <v>83953665729</v>
      </c>
      <c r="H41" s="8"/>
      <c r="I41" s="8">
        <f t="shared" si="0"/>
        <v>1670719716</v>
      </c>
      <c r="J41" s="8"/>
      <c r="K41" s="8">
        <v>14006000</v>
      </c>
      <c r="L41" s="8"/>
      <c r="M41" s="8">
        <v>85624385445</v>
      </c>
      <c r="N41" s="8"/>
      <c r="O41" s="8">
        <v>87573558447</v>
      </c>
      <c r="P41" s="8"/>
      <c r="Q41" s="8">
        <f t="shared" si="1"/>
        <v>-1949173002</v>
      </c>
    </row>
    <row r="42" spans="1:17">
      <c r="A42" s="1" t="s">
        <v>60</v>
      </c>
      <c r="C42" s="8">
        <v>1400</v>
      </c>
      <c r="D42" s="8"/>
      <c r="E42" s="8">
        <v>1655529398</v>
      </c>
      <c r="F42" s="8"/>
      <c r="G42" s="8">
        <v>1819822375</v>
      </c>
      <c r="H42" s="8"/>
      <c r="I42" s="8">
        <f t="shared" si="0"/>
        <v>-164292977</v>
      </c>
      <c r="J42" s="8"/>
      <c r="K42" s="8">
        <v>1400</v>
      </c>
      <c r="L42" s="8"/>
      <c r="M42" s="8">
        <v>1655529398</v>
      </c>
      <c r="N42" s="8"/>
      <c r="O42" s="8">
        <v>1774074221</v>
      </c>
      <c r="P42" s="8"/>
      <c r="Q42" s="8">
        <f t="shared" si="1"/>
        <v>-118544823</v>
      </c>
    </row>
    <row r="43" spans="1:17">
      <c r="A43" s="1" t="s">
        <v>70</v>
      </c>
      <c r="C43" s="8">
        <v>75761970</v>
      </c>
      <c r="D43" s="8"/>
      <c r="E43" s="8">
        <v>30124474511</v>
      </c>
      <c r="F43" s="8"/>
      <c r="G43" s="8">
        <v>33716611583</v>
      </c>
      <c r="H43" s="8"/>
      <c r="I43" s="8">
        <f t="shared" si="0"/>
        <v>-3592137072</v>
      </c>
      <c r="J43" s="8"/>
      <c r="K43" s="8">
        <v>75761970</v>
      </c>
      <c r="L43" s="8"/>
      <c r="M43" s="8">
        <v>30124474511</v>
      </c>
      <c r="N43" s="8"/>
      <c r="O43" s="8">
        <v>33274645520</v>
      </c>
      <c r="P43" s="8"/>
      <c r="Q43" s="8">
        <f t="shared" si="1"/>
        <v>-3150171009</v>
      </c>
    </row>
    <row r="44" spans="1:17">
      <c r="A44" s="1" t="s">
        <v>24</v>
      </c>
      <c r="C44" s="8">
        <v>1830000</v>
      </c>
      <c r="D44" s="8"/>
      <c r="E44" s="8">
        <v>132158450475</v>
      </c>
      <c r="F44" s="8"/>
      <c r="G44" s="8">
        <v>128633366420</v>
      </c>
      <c r="H44" s="8"/>
      <c r="I44" s="8">
        <f t="shared" si="0"/>
        <v>3525084055</v>
      </c>
      <c r="J44" s="8"/>
      <c r="K44" s="8">
        <v>1830000</v>
      </c>
      <c r="L44" s="8"/>
      <c r="M44" s="8">
        <v>132158450475</v>
      </c>
      <c r="N44" s="8"/>
      <c r="O44" s="8">
        <v>134887117736</v>
      </c>
      <c r="P44" s="8"/>
      <c r="Q44" s="8">
        <f t="shared" si="1"/>
        <v>-2728667261</v>
      </c>
    </row>
    <row r="45" spans="1:17">
      <c r="A45" s="1" t="s">
        <v>15</v>
      </c>
      <c r="C45" s="8">
        <v>2550528</v>
      </c>
      <c r="D45" s="8"/>
      <c r="E45" s="8">
        <v>61178052408</v>
      </c>
      <c r="F45" s="8"/>
      <c r="G45" s="8">
        <v>60949870695</v>
      </c>
      <c r="H45" s="8"/>
      <c r="I45" s="8">
        <f t="shared" si="0"/>
        <v>228181713</v>
      </c>
      <c r="J45" s="8"/>
      <c r="K45" s="8">
        <v>2550528</v>
      </c>
      <c r="L45" s="8"/>
      <c r="M45" s="8">
        <v>61178052408</v>
      </c>
      <c r="N45" s="8"/>
      <c r="O45" s="8">
        <v>70685623752</v>
      </c>
      <c r="P45" s="8"/>
      <c r="Q45" s="8">
        <f t="shared" si="1"/>
        <v>-9507571344</v>
      </c>
    </row>
    <row r="46" spans="1:17">
      <c r="A46" s="1" t="s">
        <v>62</v>
      </c>
      <c r="C46" s="8">
        <v>102200</v>
      </c>
      <c r="D46" s="8"/>
      <c r="E46" s="8">
        <v>120955616250</v>
      </c>
      <c r="F46" s="8"/>
      <c r="G46" s="8">
        <v>133000141750</v>
      </c>
      <c r="H46" s="8"/>
      <c r="I46" s="8">
        <f t="shared" si="0"/>
        <v>-12044525500</v>
      </c>
      <c r="J46" s="8"/>
      <c r="K46" s="8">
        <v>102200</v>
      </c>
      <c r="L46" s="8"/>
      <c r="M46" s="8">
        <v>120955616250</v>
      </c>
      <c r="N46" s="8"/>
      <c r="O46" s="8">
        <v>117631218240</v>
      </c>
      <c r="P46" s="8"/>
      <c r="Q46" s="8">
        <f t="shared" si="1"/>
        <v>3324398010</v>
      </c>
    </row>
    <row r="47" spans="1:17">
      <c r="A47" s="1" t="s">
        <v>29</v>
      </c>
      <c r="C47" s="8">
        <v>600000</v>
      </c>
      <c r="D47" s="8"/>
      <c r="E47" s="8">
        <v>45328680000</v>
      </c>
      <c r="F47" s="8"/>
      <c r="G47" s="8">
        <v>53970950700</v>
      </c>
      <c r="H47" s="8"/>
      <c r="I47" s="8">
        <f t="shared" si="0"/>
        <v>-8642270700</v>
      </c>
      <c r="J47" s="8"/>
      <c r="K47" s="8">
        <v>600000</v>
      </c>
      <c r="L47" s="8"/>
      <c r="M47" s="8">
        <v>45328680000</v>
      </c>
      <c r="N47" s="8"/>
      <c r="O47" s="8">
        <v>64474083000</v>
      </c>
      <c r="P47" s="8"/>
      <c r="Q47" s="8">
        <f t="shared" si="1"/>
        <v>-19145403000</v>
      </c>
    </row>
    <row r="48" spans="1:17">
      <c r="A48" s="1" t="s">
        <v>19</v>
      </c>
      <c r="C48" s="8">
        <v>14666666</v>
      </c>
      <c r="D48" s="8"/>
      <c r="E48" s="8">
        <v>71511953749</v>
      </c>
      <c r="F48" s="8"/>
      <c r="G48" s="8">
        <v>72532511703</v>
      </c>
      <c r="H48" s="8"/>
      <c r="I48" s="8">
        <f t="shared" si="0"/>
        <v>-1020557954</v>
      </c>
      <c r="J48" s="8"/>
      <c r="K48" s="8">
        <v>14666666</v>
      </c>
      <c r="L48" s="8"/>
      <c r="M48" s="8">
        <v>71511953749</v>
      </c>
      <c r="N48" s="8"/>
      <c r="O48" s="8">
        <v>54314231012</v>
      </c>
      <c r="P48" s="8"/>
      <c r="Q48" s="8">
        <f t="shared" si="1"/>
        <v>17197722737</v>
      </c>
    </row>
    <row r="49" spans="1:17">
      <c r="A49" s="1" t="s">
        <v>28</v>
      </c>
      <c r="C49" s="8">
        <v>1600</v>
      </c>
      <c r="D49" s="8"/>
      <c r="E49" s="8">
        <v>283503060</v>
      </c>
      <c r="F49" s="8"/>
      <c r="G49" s="8">
        <v>-74318519962</v>
      </c>
      <c r="H49" s="8"/>
      <c r="I49" s="8">
        <f t="shared" si="0"/>
        <v>74602023022</v>
      </c>
      <c r="J49" s="8"/>
      <c r="K49" s="8">
        <v>1600</v>
      </c>
      <c r="L49" s="8"/>
      <c r="M49" s="8">
        <v>283503060</v>
      </c>
      <c r="N49" s="8"/>
      <c r="O49" s="8">
        <v>501226068</v>
      </c>
      <c r="P49" s="8"/>
      <c r="Q49" s="8">
        <f t="shared" si="1"/>
        <v>-217723008</v>
      </c>
    </row>
    <row r="50" spans="1:17">
      <c r="A50" s="1" t="s">
        <v>97</v>
      </c>
      <c r="C50" s="8">
        <v>12659291</v>
      </c>
      <c r="D50" s="8"/>
      <c r="E50" s="8">
        <v>135277658349</v>
      </c>
      <c r="F50" s="8"/>
      <c r="G50" s="8">
        <v>136408662885</v>
      </c>
      <c r="H50" s="8"/>
      <c r="I50" s="8">
        <f t="shared" si="0"/>
        <v>-1131004536</v>
      </c>
      <c r="J50" s="8"/>
      <c r="K50" s="8">
        <v>12659291</v>
      </c>
      <c r="L50" s="8"/>
      <c r="M50" s="8">
        <v>135277658349</v>
      </c>
      <c r="N50" s="8"/>
      <c r="O50" s="8">
        <v>144151856618</v>
      </c>
      <c r="P50" s="8"/>
      <c r="Q50" s="8">
        <f t="shared" si="1"/>
        <v>-8874198269</v>
      </c>
    </row>
    <row r="51" spans="1:17">
      <c r="A51" s="1" t="s">
        <v>82</v>
      </c>
      <c r="C51" s="8">
        <v>10651193</v>
      </c>
      <c r="D51" s="8"/>
      <c r="E51" s="8">
        <v>198627473214</v>
      </c>
      <c r="F51" s="8"/>
      <c r="G51" s="8">
        <v>237484766749</v>
      </c>
      <c r="H51" s="8"/>
      <c r="I51" s="8">
        <f t="shared" si="0"/>
        <v>-38857293535</v>
      </c>
      <c r="J51" s="8"/>
      <c r="K51" s="8">
        <v>10651193</v>
      </c>
      <c r="L51" s="8"/>
      <c r="M51" s="8">
        <v>198627473214</v>
      </c>
      <c r="N51" s="8"/>
      <c r="O51" s="8">
        <v>274630762600</v>
      </c>
      <c r="P51" s="8"/>
      <c r="Q51" s="8">
        <f t="shared" si="1"/>
        <v>-76003289386</v>
      </c>
    </row>
    <row r="52" spans="1:17">
      <c r="A52" s="1" t="s">
        <v>57</v>
      </c>
      <c r="C52" s="8">
        <v>12627966</v>
      </c>
      <c r="D52" s="8"/>
      <c r="E52" s="8">
        <v>75316977613</v>
      </c>
      <c r="F52" s="8"/>
      <c r="G52" s="8">
        <v>91068761199</v>
      </c>
      <c r="H52" s="8"/>
      <c r="I52" s="8">
        <f t="shared" si="0"/>
        <v>-15751783586</v>
      </c>
      <c r="J52" s="8"/>
      <c r="K52" s="8">
        <v>12627966</v>
      </c>
      <c r="L52" s="8"/>
      <c r="M52" s="8">
        <v>75316977613</v>
      </c>
      <c r="N52" s="8"/>
      <c r="O52" s="8">
        <v>106821571639</v>
      </c>
      <c r="P52" s="8"/>
      <c r="Q52" s="8">
        <f t="shared" si="1"/>
        <v>-31504594026</v>
      </c>
    </row>
    <row r="53" spans="1:17">
      <c r="A53" s="1" t="s">
        <v>90</v>
      </c>
      <c r="C53" s="8">
        <v>9413336</v>
      </c>
      <c r="D53" s="8"/>
      <c r="E53" s="8">
        <v>63910541024</v>
      </c>
      <c r="F53" s="8"/>
      <c r="G53" s="8">
        <v>66008578285</v>
      </c>
      <c r="H53" s="8"/>
      <c r="I53" s="8">
        <f t="shared" si="0"/>
        <v>-2098037261</v>
      </c>
      <c r="J53" s="8"/>
      <c r="K53" s="8">
        <v>9413336</v>
      </c>
      <c r="L53" s="8"/>
      <c r="M53" s="8">
        <v>63910541024</v>
      </c>
      <c r="N53" s="8"/>
      <c r="O53" s="8">
        <v>75729396018</v>
      </c>
      <c r="P53" s="8"/>
      <c r="Q53" s="8">
        <f t="shared" si="1"/>
        <v>-11818854994</v>
      </c>
    </row>
    <row r="54" spans="1:17">
      <c r="A54" s="1" t="s">
        <v>56</v>
      </c>
      <c r="C54" s="8">
        <v>45049921</v>
      </c>
      <c r="D54" s="8"/>
      <c r="E54" s="8">
        <v>206892257741</v>
      </c>
      <c r="F54" s="8"/>
      <c r="G54" s="8">
        <v>197286546703</v>
      </c>
      <c r="H54" s="8"/>
      <c r="I54" s="8">
        <f t="shared" si="0"/>
        <v>9605711038</v>
      </c>
      <c r="J54" s="8"/>
      <c r="K54" s="8">
        <v>45049921</v>
      </c>
      <c r="L54" s="8"/>
      <c r="M54" s="8">
        <v>206892257741</v>
      </c>
      <c r="N54" s="8"/>
      <c r="O54" s="8">
        <v>227877044956</v>
      </c>
      <c r="P54" s="8"/>
      <c r="Q54" s="8">
        <f t="shared" si="1"/>
        <v>-20984787215</v>
      </c>
    </row>
    <row r="55" spans="1:17">
      <c r="A55" s="1" t="s">
        <v>55</v>
      </c>
      <c r="C55" s="8">
        <v>28644480</v>
      </c>
      <c r="D55" s="8"/>
      <c r="E55" s="8">
        <v>222097553683</v>
      </c>
      <c r="F55" s="8"/>
      <c r="G55" s="8">
        <v>227507622298</v>
      </c>
      <c r="H55" s="8"/>
      <c r="I55" s="8">
        <f t="shared" si="0"/>
        <v>-5410068615</v>
      </c>
      <c r="J55" s="8"/>
      <c r="K55" s="8">
        <v>28644480</v>
      </c>
      <c r="L55" s="8"/>
      <c r="M55" s="8">
        <v>222097553683</v>
      </c>
      <c r="N55" s="8"/>
      <c r="O55" s="8">
        <v>240882463546</v>
      </c>
      <c r="P55" s="8"/>
      <c r="Q55" s="8">
        <f t="shared" si="1"/>
        <v>-18784909863</v>
      </c>
    </row>
    <row r="56" spans="1:17">
      <c r="A56" s="1" t="s">
        <v>17</v>
      </c>
      <c r="C56" s="8">
        <v>40523191</v>
      </c>
      <c r="D56" s="8"/>
      <c r="E56" s="8">
        <v>96435294764</v>
      </c>
      <c r="F56" s="8"/>
      <c r="G56" s="8">
        <v>91488392444</v>
      </c>
      <c r="H56" s="8"/>
      <c r="I56" s="8">
        <f t="shared" si="0"/>
        <v>4946902320</v>
      </c>
      <c r="J56" s="8"/>
      <c r="K56" s="8">
        <v>40523191</v>
      </c>
      <c r="L56" s="8"/>
      <c r="M56" s="8">
        <v>96435294764</v>
      </c>
      <c r="N56" s="8"/>
      <c r="O56" s="8">
        <v>94994810448</v>
      </c>
      <c r="P56" s="8"/>
      <c r="Q56" s="8">
        <f t="shared" si="1"/>
        <v>1440484316</v>
      </c>
    </row>
    <row r="57" spans="1:17">
      <c r="A57" s="1" t="s">
        <v>54</v>
      </c>
      <c r="C57" s="8">
        <v>42484383</v>
      </c>
      <c r="D57" s="8"/>
      <c r="E57" s="8">
        <v>206090212495</v>
      </c>
      <c r="F57" s="8"/>
      <c r="G57" s="8">
        <v>222136163530</v>
      </c>
      <c r="H57" s="8"/>
      <c r="I57" s="8">
        <f t="shared" si="0"/>
        <v>-16045951035</v>
      </c>
      <c r="J57" s="8"/>
      <c r="K57" s="8">
        <v>42484383</v>
      </c>
      <c r="L57" s="8"/>
      <c r="M57" s="8">
        <v>206090212495</v>
      </c>
      <c r="N57" s="8"/>
      <c r="O57" s="8">
        <v>267035190533</v>
      </c>
      <c r="P57" s="8"/>
      <c r="Q57" s="8">
        <f t="shared" si="1"/>
        <v>-60944978038</v>
      </c>
    </row>
    <row r="58" spans="1:17">
      <c r="A58" s="1" t="s">
        <v>59</v>
      </c>
      <c r="C58" s="8">
        <v>20660713</v>
      </c>
      <c r="D58" s="8"/>
      <c r="E58" s="8">
        <v>269866452295</v>
      </c>
      <c r="F58" s="8"/>
      <c r="G58" s="8">
        <v>301756303215</v>
      </c>
      <c r="H58" s="8"/>
      <c r="I58" s="8">
        <f t="shared" si="0"/>
        <v>-31889850920</v>
      </c>
      <c r="J58" s="8"/>
      <c r="K58" s="8">
        <v>20660713</v>
      </c>
      <c r="L58" s="8"/>
      <c r="M58" s="8">
        <v>269866452295</v>
      </c>
      <c r="N58" s="8"/>
      <c r="O58" s="8">
        <v>328656012299</v>
      </c>
      <c r="P58" s="8"/>
      <c r="Q58" s="8">
        <f t="shared" si="1"/>
        <v>-58789560004</v>
      </c>
    </row>
    <row r="59" spans="1:17">
      <c r="A59" s="1" t="s">
        <v>80</v>
      </c>
      <c r="C59" s="8">
        <v>8774088</v>
      </c>
      <c r="D59" s="8"/>
      <c r="E59" s="8">
        <v>61402050521</v>
      </c>
      <c r="F59" s="8"/>
      <c r="G59" s="8">
        <v>53731847221</v>
      </c>
      <c r="H59" s="8"/>
      <c r="I59" s="8">
        <f t="shared" si="0"/>
        <v>7670203300</v>
      </c>
      <c r="J59" s="8"/>
      <c r="K59" s="8">
        <v>8774088</v>
      </c>
      <c r="L59" s="8"/>
      <c r="M59" s="8">
        <v>61402050521</v>
      </c>
      <c r="N59" s="8"/>
      <c r="O59" s="8">
        <v>64329355096</v>
      </c>
      <c r="P59" s="8"/>
      <c r="Q59" s="8">
        <f t="shared" si="1"/>
        <v>-2927304575</v>
      </c>
    </row>
    <row r="60" spans="1:17">
      <c r="A60" s="1" t="s">
        <v>94</v>
      </c>
      <c r="C60" s="8">
        <v>23687146</v>
      </c>
      <c r="D60" s="8"/>
      <c r="E60" s="8">
        <v>158701438423</v>
      </c>
      <c r="F60" s="8"/>
      <c r="G60" s="8">
        <v>153521272778</v>
      </c>
      <c r="H60" s="8"/>
      <c r="I60" s="8">
        <f t="shared" si="0"/>
        <v>5180165645</v>
      </c>
      <c r="J60" s="8"/>
      <c r="K60" s="8">
        <v>23687146</v>
      </c>
      <c r="L60" s="8"/>
      <c r="M60" s="8">
        <v>158701438423</v>
      </c>
      <c r="N60" s="8"/>
      <c r="O60" s="8">
        <v>163283440386</v>
      </c>
      <c r="P60" s="8"/>
      <c r="Q60" s="8">
        <f t="shared" si="1"/>
        <v>-4582001963</v>
      </c>
    </row>
    <row r="61" spans="1:17">
      <c r="A61" s="1" t="s">
        <v>38</v>
      </c>
      <c r="C61" s="8">
        <v>4400785</v>
      </c>
      <c r="D61" s="8"/>
      <c r="E61" s="8">
        <v>74149475580</v>
      </c>
      <c r="F61" s="8"/>
      <c r="G61" s="8">
        <v>91779114907</v>
      </c>
      <c r="H61" s="8"/>
      <c r="I61" s="8">
        <f t="shared" si="0"/>
        <v>-17629639327</v>
      </c>
      <c r="J61" s="8"/>
      <c r="K61" s="8">
        <v>4400785</v>
      </c>
      <c r="L61" s="8"/>
      <c r="M61" s="8">
        <v>74149475580</v>
      </c>
      <c r="N61" s="8"/>
      <c r="O61" s="8">
        <v>106346534004</v>
      </c>
      <c r="P61" s="8"/>
      <c r="Q61" s="8">
        <f t="shared" si="1"/>
        <v>-32197058424</v>
      </c>
    </row>
    <row r="62" spans="1:17">
      <c r="A62" s="1" t="s">
        <v>52</v>
      </c>
      <c r="C62" s="8">
        <v>1590000</v>
      </c>
      <c r="D62" s="8"/>
      <c r="E62" s="8">
        <v>30551828535</v>
      </c>
      <c r="F62" s="8"/>
      <c r="G62" s="8">
        <v>27248500980</v>
      </c>
      <c r="H62" s="8"/>
      <c r="I62" s="8">
        <f t="shared" si="0"/>
        <v>3303327555</v>
      </c>
      <c r="J62" s="8"/>
      <c r="K62" s="8">
        <v>1590000</v>
      </c>
      <c r="L62" s="8"/>
      <c r="M62" s="8">
        <v>30551828535</v>
      </c>
      <c r="N62" s="8"/>
      <c r="O62" s="8">
        <v>28706639333</v>
      </c>
      <c r="P62" s="8"/>
      <c r="Q62" s="8">
        <f t="shared" si="1"/>
        <v>1845189202</v>
      </c>
    </row>
    <row r="63" spans="1:17">
      <c r="A63" s="1" t="s">
        <v>98</v>
      </c>
      <c r="C63" s="8">
        <v>20103852</v>
      </c>
      <c r="D63" s="8"/>
      <c r="E63" s="8">
        <v>32574301551</v>
      </c>
      <c r="F63" s="8"/>
      <c r="G63" s="8">
        <v>34678132277</v>
      </c>
      <c r="H63" s="8"/>
      <c r="I63" s="8">
        <f t="shared" si="0"/>
        <v>-2103830726</v>
      </c>
      <c r="J63" s="8"/>
      <c r="K63" s="8">
        <v>20103852</v>
      </c>
      <c r="L63" s="8"/>
      <c r="M63" s="8">
        <v>32574301551</v>
      </c>
      <c r="N63" s="8"/>
      <c r="O63" s="8">
        <v>37662535770</v>
      </c>
      <c r="P63" s="8"/>
      <c r="Q63" s="8">
        <f t="shared" si="1"/>
        <v>-5088234219</v>
      </c>
    </row>
    <row r="64" spans="1:17">
      <c r="A64" s="1" t="s">
        <v>86</v>
      </c>
      <c r="C64" s="8">
        <v>25206607</v>
      </c>
      <c r="D64" s="8"/>
      <c r="E64" s="8">
        <v>356054679451</v>
      </c>
      <c r="F64" s="8"/>
      <c r="G64" s="8">
        <v>337129789154</v>
      </c>
      <c r="H64" s="8"/>
      <c r="I64" s="8">
        <f t="shared" si="0"/>
        <v>18924890297</v>
      </c>
      <c r="J64" s="8"/>
      <c r="K64" s="8">
        <v>25206607</v>
      </c>
      <c r="L64" s="8"/>
      <c r="M64" s="8">
        <v>356054679451</v>
      </c>
      <c r="N64" s="8"/>
      <c r="O64" s="8">
        <v>324733894838</v>
      </c>
      <c r="P64" s="8"/>
      <c r="Q64" s="8">
        <f t="shared" si="1"/>
        <v>31320784613</v>
      </c>
    </row>
    <row r="65" spans="1:17">
      <c r="A65" s="1" t="s">
        <v>39</v>
      </c>
      <c r="C65" s="8">
        <v>12005900</v>
      </c>
      <c r="D65" s="8"/>
      <c r="E65" s="8">
        <v>106097392916</v>
      </c>
      <c r="F65" s="8"/>
      <c r="G65" s="8">
        <v>111587246768</v>
      </c>
      <c r="H65" s="8"/>
      <c r="I65" s="8">
        <f t="shared" si="0"/>
        <v>-5489853852</v>
      </c>
      <c r="J65" s="8"/>
      <c r="K65" s="8">
        <v>12005900</v>
      </c>
      <c r="L65" s="8"/>
      <c r="M65" s="8">
        <v>106097392916</v>
      </c>
      <c r="N65" s="8"/>
      <c r="O65" s="8">
        <v>126982706482</v>
      </c>
      <c r="P65" s="8"/>
      <c r="Q65" s="8">
        <f t="shared" si="1"/>
        <v>-20885313566</v>
      </c>
    </row>
    <row r="66" spans="1:17">
      <c r="A66" s="1" t="s">
        <v>32</v>
      </c>
      <c r="C66" s="8">
        <v>1500000</v>
      </c>
      <c r="D66" s="8"/>
      <c r="E66" s="8">
        <v>94265761500</v>
      </c>
      <c r="F66" s="8"/>
      <c r="G66" s="8">
        <v>110235174750</v>
      </c>
      <c r="H66" s="8"/>
      <c r="I66" s="8">
        <f t="shared" si="0"/>
        <v>-15969413250</v>
      </c>
      <c r="J66" s="8"/>
      <c r="K66" s="8">
        <v>1500000</v>
      </c>
      <c r="L66" s="8"/>
      <c r="M66" s="8">
        <v>94265761500</v>
      </c>
      <c r="N66" s="8"/>
      <c r="O66" s="8">
        <v>133913445750</v>
      </c>
      <c r="P66" s="8"/>
      <c r="Q66" s="8">
        <f t="shared" si="1"/>
        <v>-39647684250</v>
      </c>
    </row>
    <row r="67" spans="1:17">
      <c r="A67" s="1" t="s">
        <v>99</v>
      </c>
      <c r="C67" s="8">
        <v>886900</v>
      </c>
      <c r="D67" s="8"/>
      <c r="E67" s="8">
        <v>24941113114</v>
      </c>
      <c r="F67" s="8"/>
      <c r="G67" s="8">
        <v>26360526055</v>
      </c>
      <c r="H67" s="8"/>
      <c r="I67" s="8">
        <f t="shared" si="0"/>
        <v>-1419412941</v>
      </c>
      <c r="J67" s="8"/>
      <c r="K67" s="8">
        <v>886900</v>
      </c>
      <c r="L67" s="8"/>
      <c r="M67" s="8">
        <v>24941113114</v>
      </c>
      <c r="N67" s="8"/>
      <c r="O67" s="8">
        <v>26792521298</v>
      </c>
      <c r="P67" s="8"/>
      <c r="Q67" s="8">
        <f t="shared" si="1"/>
        <v>-1851408184</v>
      </c>
    </row>
    <row r="68" spans="1:17">
      <c r="A68" s="1" t="s">
        <v>66</v>
      </c>
      <c r="C68" s="8">
        <v>3145756</v>
      </c>
      <c r="D68" s="8"/>
      <c r="E68" s="8">
        <v>62509504648</v>
      </c>
      <c r="F68" s="8"/>
      <c r="G68" s="8">
        <v>63760391993</v>
      </c>
      <c r="H68" s="8"/>
      <c r="I68" s="8">
        <f t="shared" si="0"/>
        <v>-1250887345</v>
      </c>
      <c r="J68" s="8"/>
      <c r="K68" s="8">
        <v>3145756</v>
      </c>
      <c r="L68" s="8"/>
      <c r="M68" s="8">
        <v>62509504648</v>
      </c>
      <c r="N68" s="8"/>
      <c r="O68" s="8">
        <v>70580136805</v>
      </c>
      <c r="P68" s="8"/>
      <c r="Q68" s="8">
        <f t="shared" si="1"/>
        <v>-8070632157</v>
      </c>
    </row>
    <row r="69" spans="1:17">
      <c r="A69" s="1" t="s">
        <v>65</v>
      </c>
      <c r="C69" s="8">
        <v>5991405</v>
      </c>
      <c r="D69" s="8"/>
      <c r="E69" s="8">
        <v>82546780103</v>
      </c>
      <c r="F69" s="8"/>
      <c r="G69" s="8">
        <v>80889228137</v>
      </c>
      <c r="H69" s="8"/>
      <c r="I69" s="8">
        <f t="shared" si="0"/>
        <v>1657551966</v>
      </c>
      <c r="J69" s="8"/>
      <c r="K69" s="8">
        <v>5991405</v>
      </c>
      <c r="L69" s="8"/>
      <c r="M69" s="8">
        <v>82546780103</v>
      </c>
      <c r="N69" s="8"/>
      <c r="O69" s="8">
        <v>103083108450</v>
      </c>
      <c r="P69" s="8"/>
      <c r="Q69" s="8">
        <f t="shared" si="1"/>
        <v>-20536328347</v>
      </c>
    </row>
    <row r="70" spans="1:17">
      <c r="A70" s="1" t="s">
        <v>78</v>
      </c>
      <c r="C70" s="8">
        <v>3900045</v>
      </c>
      <c r="D70" s="8"/>
      <c r="E70" s="8">
        <v>43226763014</v>
      </c>
      <c r="F70" s="8"/>
      <c r="G70" s="8">
        <v>56523691054</v>
      </c>
      <c r="H70" s="8"/>
      <c r="I70" s="8">
        <f t="shared" si="0"/>
        <v>-13296928040</v>
      </c>
      <c r="J70" s="8"/>
      <c r="K70" s="8">
        <v>3900045</v>
      </c>
      <c r="L70" s="8"/>
      <c r="M70" s="8">
        <v>43226763014</v>
      </c>
      <c r="N70" s="8"/>
      <c r="O70" s="8">
        <v>51061865194</v>
      </c>
      <c r="P70" s="8"/>
      <c r="Q70" s="8">
        <f t="shared" si="1"/>
        <v>-7835102180</v>
      </c>
    </row>
    <row r="71" spans="1:17">
      <c r="A71" s="1" t="s">
        <v>64</v>
      </c>
      <c r="C71" s="8">
        <v>6458537</v>
      </c>
      <c r="D71" s="8"/>
      <c r="E71" s="8">
        <v>226629837281</v>
      </c>
      <c r="F71" s="8"/>
      <c r="G71" s="8">
        <v>261873835071</v>
      </c>
      <c r="H71" s="8"/>
      <c r="I71" s="8">
        <f t="shared" si="0"/>
        <v>-35243997790</v>
      </c>
      <c r="J71" s="8"/>
      <c r="K71" s="8">
        <v>6458537</v>
      </c>
      <c r="L71" s="8"/>
      <c r="M71" s="8">
        <v>226629837281</v>
      </c>
      <c r="N71" s="8"/>
      <c r="O71" s="8">
        <v>252814746797</v>
      </c>
      <c r="P71" s="8"/>
      <c r="Q71" s="8">
        <f t="shared" si="1"/>
        <v>-26184909516</v>
      </c>
    </row>
    <row r="72" spans="1:17">
      <c r="A72" s="1" t="s">
        <v>50</v>
      </c>
      <c r="C72" s="8">
        <v>537833</v>
      </c>
      <c r="D72" s="8"/>
      <c r="E72" s="8">
        <v>232939551763</v>
      </c>
      <c r="F72" s="8"/>
      <c r="G72" s="8">
        <v>217916367451</v>
      </c>
      <c r="H72" s="8"/>
      <c r="I72" s="8">
        <f t="shared" si="0"/>
        <v>15023184312</v>
      </c>
      <c r="J72" s="8"/>
      <c r="K72" s="8">
        <v>537833</v>
      </c>
      <c r="L72" s="8"/>
      <c r="M72" s="8">
        <v>232939551763</v>
      </c>
      <c r="N72" s="8"/>
      <c r="O72" s="8">
        <v>243945414610</v>
      </c>
      <c r="P72" s="8"/>
      <c r="Q72" s="8">
        <f t="shared" si="1"/>
        <v>-11005862847</v>
      </c>
    </row>
    <row r="73" spans="1:17">
      <c r="A73" s="1" t="s">
        <v>21</v>
      </c>
      <c r="C73" s="8">
        <v>1115372</v>
      </c>
      <c r="D73" s="8"/>
      <c r="E73" s="8">
        <v>38096153037</v>
      </c>
      <c r="F73" s="8"/>
      <c r="G73" s="8">
        <v>34714509650</v>
      </c>
      <c r="H73" s="8"/>
      <c r="I73" s="8">
        <f t="shared" ref="I73:I112" si="2">E73-G73</f>
        <v>3381643387</v>
      </c>
      <c r="J73" s="8"/>
      <c r="K73" s="8">
        <v>1115372</v>
      </c>
      <c r="L73" s="8"/>
      <c r="M73" s="8">
        <v>38096153037</v>
      </c>
      <c r="N73" s="8"/>
      <c r="O73" s="8">
        <v>41986416323</v>
      </c>
      <c r="P73" s="8"/>
      <c r="Q73" s="8">
        <f t="shared" ref="Q73:Q112" si="3">M73-O73</f>
        <v>-3890263286</v>
      </c>
    </row>
    <row r="74" spans="1:17">
      <c r="A74" s="1" t="s">
        <v>20</v>
      </c>
      <c r="C74" s="8">
        <v>14865041</v>
      </c>
      <c r="D74" s="8"/>
      <c r="E74" s="8">
        <v>80236905452</v>
      </c>
      <c r="F74" s="8"/>
      <c r="G74" s="8">
        <v>84965415534</v>
      </c>
      <c r="H74" s="8"/>
      <c r="I74" s="8">
        <f t="shared" si="2"/>
        <v>-4728510082</v>
      </c>
      <c r="J74" s="8"/>
      <c r="K74" s="8">
        <v>14865041</v>
      </c>
      <c r="L74" s="8"/>
      <c r="M74" s="8">
        <v>80236905452</v>
      </c>
      <c r="N74" s="8"/>
      <c r="O74" s="8">
        <v>96138551700</v>
      </c>
      <c r="P74" s="8"/>
      <c r="Q74" s="8">
        <f t="shared" si="3"/>
        <v>-15901646248</v>
      </c>
    </row>
    <row r="75" spans="1:17">
      <c r="A75" s="1" t="s">
        <v>93</v>
      </c>
      <c r="C75" s="8">
        <v>4401321</v>
      </c>
      <c r="D75" s="8"/>
      <c r="E75" s="8">
        <v>126878861061</v>
      </c>
      <c r="F75" s="8"/>
      <c r="G75" s="8">
        <v>124163283229</v>
      </c>
      <c r="H75" s="8"/>
      <c r="I75" s="8">
        <f t="shared" si="2"/>
        <v>2715577832</v>
      </c>
      <c r="J75" s="8"/>
      <c r="K75" s="8">
        <v>4401321</v>
      </c>
      <c r="L75" s="8"/>
      <c r="M75" s="8">
        <v>126878861061</v>
      </c>
      <c r="N75" s="8"/>
      <c r="O75" s="8">
        <v>122328722591</v>
      </c>
      <c r="P75" s="8"/>
      <c r="Q75" s="8">
        <f t="shared" si="3"/>
        <v>4550138470</v>
      </c>
    </row>
    <row r="76" spans="1:17">
      <c r="A76" s="1" t="s">
        <v>92</v>
      </c>
      <c r="C76" s="8">
        <v>700215</v>
      </c>
      <c r="D76" s="8"/>
      <c r="E76" s="8">
        <v>15173862112</v>
      </c>
      <c r="F76" s="8"/>
      <c r="G76" s="8">
        <v>14770153854</v>
      </c>
      <c r="H76" s="8"/>
      <c r="I76" s="8">
        <f t="shared" si="2"/>
        <v>403708258</v>
      </c>
      <c r="J76" s="8"/>
      <c r="K76" s="8">
        <v>700215</v>
      </c>
      <c r="L76" s="8"/>
      <c r="M76" s="8">
        <v>15173862112</v>
      </c>
      <c r="N76" s="8"/>
      <c r="O76" s="8">
        <v>15821187422</v>
      </c>
      <c r="P76" s="8"/>
      <c r="Q76" s="8">
        <f t="shared" si="3"/>
        <v>-647325310</v>
      </c>
    </row>
    <row r="77" spans="1:17">
      <c r="A77" s="1" t="s">
        <v>84</v>
      </c>
      <c r="C77" s="8">
        <v>38485131</v>
      </c>
      <c r="D77" s="8"/>
      <c r="E77" s="8">
        <v>368024109806</v>
      </c>
      <c r="F77" s="8"/>
      <c r="G77" s="8">
        <v>389025403264</v>
      </c>
      <c r="H77" s="8"/>
      <c r="I77" s="8">
        <f t="shared" si="2"/>
        <v>-21001293458</v>
      </c>
      <c r="J77" s="8"/>
      <c r="K77" s="8">
        <v>38485131</v>
      </c>
      <c r="L77" s="8"/>
      <c r="M77" s="8">
        <v>368024109806</v>
      </c>
      <c r="N77" s="8"/>
      <c r="O77" s="8">
        <v>400561889605</v>
      </c>
      <c r="P77" s="8"/>
      <c r="Q77" s="8">
        <f t="shared" si="3"/>
        <v>-32537779799</v>
      </c>
    </row>
    <row r="78" spans="1:17">
      <c r="A78" s="1" t="s">
        <v>81</v>
      </c>
      <c r="C78" s="8">
        <v>89149162</v>
      </c>
      <c r="D78" s="8"/>
      <c r="E78" s="8">
        <v>482972048449</v>
      </c>
      <c r="F78" s="8"/>
      <c r="G78" s="8">
        <v>569818398445</v>
      </c>
      <c r="H78" s="8"/>
      <c r="I78" s="8">
        <f t="shared" si="2"/>
        <v>-86846349996</v>
      </c>
      <c r="J78" s="8"/>
      <c r="K78" s="8">
        <v>89149162</v>
      </c>
      <c r="L78" s="8"/>
      <c r="M78" s="8">
        <v>482972048449</v>
      </c>
      <c r="N78" s="8"/>
      <c r="O78" s="8">
        <v>605561281271</v>
      </c>
      <c r="P78" s="8"/>
      <c r="Q78" s="8">
        <f t="shared" si="3"/>
        <v>-122589232822</v>
      </c>
    </row>
    <row r="79" spans="1:17">
      <c r="A79" s="1" t="s">
        <v>100</v>
      </c>
      <c r="C79" s="8">
        <v>5632509</v>
      </c>
      <c r="D79" s="8"/>
      <c r="E79" s="8">
        <v>87344330914</v>
      </c>
      <c r="F79" s="8"/>
      <c r="G79" s="8">
        <v>93327141333</v>
      </c>
      <c r="H79" s="8"/>
      <c r="I79" s="8">
        <f t="shared" si="2"/>
        <v>-5982810419</v>
      </c>
      <c r="J79" s="8"/>
      <c r="K79" s="8">
        <v>5632509</v>
      </c>
      <c r="L79" s="8"/>
      <c r="M79" s="8">
        <v>87344330914</v>
      </c>
      <c r="N79" s="8"/>
      <c r="O79" s="8">
        <v>91050294687</v>
      </c>
      <c r="P79" s="8"/>
      <c r="Q79" s="8">
        <f t="shared" si="3"/>
        <v>-3705963773</v>
      </c>
    </row>
    <row r="80" spans="1:17">
      <c r="A80" s="1" t="s">
        <v>31</v>
      </c>
      <c r="C80" s="8">
        <v>806010</v>
      </c>
      <c r="D80" s="8"/>
      <c r="E80" s="8">
        <v>37416705031</v>
      </c>
      <c r="F80" s="8"/>
      <c r="G80" s="8">
        <v>39920655806</v>
      </c>
      <c r="H80" s="8"/>
      <c r="I80" s="8">
        <f t="shared" si="2"/>
        <v>-2503950775</v>
      </c>
      <c r="J80" s="8"/>
      <c r="K80" s="8">
        <v>806010</v>
      </c>
      <c r="L80" s="8"/>
      <c r="M80" s="8">
        <v>37416705031</v>
      </c>
      <c r="N80" s="8"/>
      <c r="O80" s="8">
        <v>42395992746</v>
      </c>
      <c r="P80" s="8"/>
      <c r="Q80" s="8">
        <f t="shared" si="3"/>
        <v>-4979287715</v>
      </c>
    </row>
    <row r="81" spans="1:17">
      <c r="A81" s="1" t="s">
        <v>83</v>
      </c>
      <c r="C81" s="8">
        <v>2251578</v>
      </c>
      <c r="D81" s="8"/>
      <c r="E81" s="8">
        <v>46957039706</v>
      </c>
      <c r="F81" s="8"/>
      <c r="G81" s="8">
        <v>47812274009</v>
      </c>
      <c r="H81" s="8"/>
      <c r="I81" s="8">
        <f t="shared" si="2"/>
        <v>-855234303</v>
      </c>
      <c r="J81" s="8"/>
      <c r="K81" s="8">
        <v>2251578</v>
      </c>
      <c r="L81" s="8"/>
      <c r="M81" s="8">
        <v>46957039706</v>
      </c>
      <c r="N81" s="8"/>
      <c r="O81" s="8">
        <v>57386963911</v>
      </c>
      <c r="P81" s="8"/>
      <c r="Q81" s="8">
        <f t="shared" si="3"/>
        <v>-10429924205</v>
      </c>
    </row>
    <row r="82" spans="1:17">
      <c r="A82" s="1" t="s">
        <v>102</v>
      </c>
      <c r="C82" s="8">
        <v>1107326</v>
      </c>
      <c r="D82" s="8"/>
      <c r="E82" s="8">
        <v>8673810793</v>
      </c>
      <c r="F82" s="8"/>
      <c r="G82" s="8">
        <v>10556092636</v>
      </c>
      <c r="H82" s="8"/>
      <c r="I82" s="8">
        <f t="shared" si="2"/>
        <v>-1882281843</v>
      </c>
      <c r="J82" s="8"/>
      <c r="K82" s="8">
        <v>1107326</v>
      </c>
      <c r="L82" s="8"/>
      <c r="M82" s="8">
        <v>8673810793</v>
      </c>
      <c r="N82" s="8"/>
      <c r="O82" s="8">
        <v>10556092636</v>
      </c>
      <c r="P82" s="8"/>
      <c r="Q82" s="8">
        <f t="shared" si="3"/>
        <v>-1882281843</v>
      </c>
    </row>
    <row r="83" spans="1:17">
      <c r="A83" s="1" t="s">
        <v>47</v>
      </c>
      <c r="C83" s="8">
        <v>1059487</v>
      </c>
      <c r="D83" s="8"/>
      <c r="E83" s="8">
        <v>23538641220</v>
      </c>
      <c r="F83" s="8"/>
      <c r="G83" s="8">
        <v>23296409117</v>
      </c>
      <c r="H83" s="8"/>
      <c r="I83" s="8">
        <f t="shared" si="2"/>
        <v>242232103</v>
      </c>
      <c r="J83" s="8"/>
      <c r="K83" s="8">
        <v>1059487</v>
      </c>
      <c r="L83" s="8"/>
      <c r="M83" s="8">
        <v>23538641220</v>
      </c>
      <c r="N83" s="8"/>
      <c r="O83" s="8">
        <v>29373275330</v>
      </c>
      <c r="P83" s="8"/>
      <c r="Q83" s="8">
        <f t="shared" si="3"/>
        <v>-5834634110</v>
      </c>
    </row>
    <row r="84" spans="1:17">
      <c r="A84" s="1" t="s">
        <v>16</v>
      </c>
      <c r="C84" s="8">
        <v>51449352</v>
      </c>
      <c r="D84" s="8"/>
      <c r="E84" s="8">
        <v>89347219937</v>
      </c>
      <c r="F84" s="8"/>
      <c r="G84" s="8">
        <v>94870688599</v>
      </c>
      <c r="H84" s="8"/>
      <c r="I84" s="8">
        <f t="shared" si="2"/>
        <v>-5523468662</v>
      </c>
      <c r="J84" s="8"/>
      <c r="K84" s="8">
        <v>51449352</v>
      </c>
      <c r="L84" s="8"/>
      <c r="M84" s="8">
        <v>89347219937</v>
      </c>
      <c r="N84" s="8"/>
      <c r="O84" s="8">
        <v>102542172852</v>
      </c>
      <c r="P84" s="8"/>
      <c r="Q84" s="8">
        <f t="shared" si="3"/>
        <v>-13194952915</v>
      </c>
    </row>
    <row r="85" spans="1:17">
      <c r="A85" s="1" t="s">
        <v>18</v>
      </c>
      <c r="C85" s="8">
        <v>24077083</v>
      </c>
      <c r="D85" s="8"/>
      <c r="E85" s="8">
        <v>43870700044</v>
      </c>
      <c r="F85" s="8"/>
      <c r="G85" s="8">
        <v>41118310243</v>
      </c>
      <c r="H85" s="8"/>
      <c r="I85" s="8">
        <f t="shared" si="2"/>
        <v>2752389801</v>
      </c>
      <c r="J85" s="8"/>
      <c r="K85" s="8">
        <v>24077083</v>
      </c>
      <c r="L85" s="8"/>
      <c r="M85" s="8">
        <v>43870700044</v>
      </c>
      <c r="N85" s="8"/>
      <c r="O85" s="8">
        <v>48154854604</v>
      </c>
      <c r="P85" s="8"/>
      <c r="Q85" s="8">
        <f t="shared" si="3"/>
        <v>-4284154560</v>
      </c>
    </row>
    <row r="86" spans="1:17">
      <c r="A86" s="1" t="s">
        <v>46</v>
      </c>
      <c r="C86" s="8">
        <v>22356825</v>
      </c>
      <c r="D86" s="8"/>
      <c r="E86" s="8">
        <v>82561424061</v>
      </c>
      <c r="F86" s="8"/>
      <c r="G86" s="8">
        <v>82273363978</v>
      </c>
      <c r="H86" s="8"/>
      <c r="I86" s="8">
        <f t="shared" si="2"/>
        <v>288060083</v>
      </c>
      <c r="J86" s="8"/>
      <c r="K86" s="8">
        <v>22356825</v>
      </c>
      <c r="L86" s="8"/>
      <c r="M86" s="8">
        <v>82561424061</v>
      </c>
      <c r="N86" s="8"/>
      <c r="O86" s="8">
        <v>119252811319</v>
      </c>
      <c r="P86" s="8"/>
      <c r="Q86" s="8">
        <f t="shared" si="3"/>
        <v>-36691387258</v>
      </c>
    </row>
    <row r="87" spans="1:17">
      <c r="A87" s="1" t="s">
        <v>73</v>
      </c>
      <c r="C87" s="8">
        <v>14219947</v>
      </c>
      <c r="D87" s="8"/>
      <c r="E87" s="8">
        <v>138809022256</v>
      </c>
      <c r="F87" s="8"/>
      <c r="G87" s="8">
        <v>145238404826</v>
      </c>
      <c r="H87" s="8"/>
      <c r="I87" s="8">
        <f t="shared" si="2"/>
        <v>-6429382570</v>
      </c>
      <c r="J87" s="8"/>
      <c r="K87" s="8">
        <v>14219947</v>
      </c>
      <c r="L87" s="8"/>
      <c r="M87" s="8">
        <v>138809022256</v>
      </c>
      <c r="N87" s="8"/>
      <c r="O87" s="8">
        <v>172173062548</v>
      </c>
      <c r="P87" s="8"/>
      <c r="Q87" s="8">
        <f t="shared" si="3"/>
        <v>-33364040292</v>
      </c>
    </row>
    <row r="88" spans="1:17">
      <c r="A88" s="1" t="s">
        <v>96</v>
      </c>
      <c r="C88" s="8">
        <v>4520432</v>
      </c>
      <c r="D88" s="8"/>
      <c r="E88" s="8">
        <v>66010035460</v>
      </c>
      <c r="F88" s="8"/>
      <c r="G88" s="8">
        <v>68103212677</v>
      </c>
      <c r="H88" s="8"/>
      <c r="I88" s="8">
        <f t="shared" si="2"/>
        <v>-2093177217</v>
      </c>
      <c r="J88" s="8"/>
      <c r="K88" s="8">
        <v>4520432</v>
      </c>
      <c r="L88" s="8"/>
      <c r="M88" s="8">
        <v>66010035460</v>
      </c>
      <c r="N88" s="8"/>
      <c r="O88" s="8">
        <v>87360446302</v>
      </c>
      <c r="P88" s="8"/>
      <c r="Q88" s="8">
        <f t="shared" si="3"/>
        <v>-21350410842</v>
      </c>
    </row>
    <row r="89" spans="1:17">
      <c r="A89" s="1" t="s">
        <v>95</v>
      </c>
      <c r="C89" s="8">
        <v>3968114</v>
      </c>
      <c r="D89" s="8"/>
      <c r="E89" s="8">
        <v>173163713382</v>
      </c>
      <c r="F89" s="8"/>
      <c r="G89" s="8">
        <v>177502667476</v>
      </c>
      <c r="H89" s="8"/>
      <c r="I89" s="8">
        <f t="shared" si="2"/>
        <v>-4338954094</v>
      </c>
      <c r="J89" s="8"/>
      <c r="K89" s="8">
        <v>3968114</v>
      </c>
      <c r="L89" s="8"/>
      <c r="M89" s="8">
        <v>173163713382</v>
      </c>
      <c r="N89" s="8"/>
      <c r="O89" s="8">
        <v>188353997214</v>
      </c>
      <c r="P89" s="8"/>
      <c r="Q89" s="8">
        <f t="shared" si="3"/>
        <v>-15190283832</v>
      </c>
    </row>
    <row r="90" spans="1:17">
      <c r="A90" s="1" t="s">
        <v>68</v>
      </c>
      <c r="C90" s="8">
        <v>10000001</v>
      </c>
      <c r="D90" s="8"/>
      <c r="E90" s="8">
        <v>76442452644</v>
      </c>
      <c r="F90" s="8"/>
      <c r="G90" s="8">
        <v>81667658605</v>
      </c>
      <c r="H90" s="8"/>
      <c r="I90" s="8">
        <f t="shared" si="2"/>
        <v>-5225205961</v>
      </c>
      <c r="J90" s="8"/>
      <c r="K90" s="8">
        <v>10000001</v>
      </c>
      <c r="L90" s="8"/>
      <c r="M90" s="8">
        <v>76442452644</v>
      </c>
      <c r="N90" s="8"/>
      <c r="O90" s="8">
        <v>86732846084</v>
      </c>
      <c r="P90" s="8"/>
      <c r="Q90" s="8">
        <f t="shared" si="3"/>
        <v>-10290393440</v>
      </c>
    </row>
    <row r="91" spans="1:17">
      <c r="A91" s="1" t="s">
        <v>40</v>
      </c>
      <c r="C91" s="8">
        <v>0</v>
      </c>
      <c r="D91" s="8"/>
      <c r="E91" s="8">
        <v>0</v>
      </c>
      <c r="F91" s="8"/>
      <c r="G91" s="8">
        <v>1312145454</v>
      </c>
      <c r="H91" s="8"/>
      <c r="I91" s="8">
        <f t="shared" si="2"/>
        <v>-1312145454</v>
      </c>
      <c r="J91" s="8"/>
      <c r="K91" s="8">
        <v>0</v>
      </c>
      <c r="L91" s="8"/>
      <c r="M91" s="8">
        <v>0</v>
      </c>
      <c r="N91" s="8"/>
      <c r="O91" s="8">
        <v>0</v>
      </c>
      <c r="P91" s="8"/>
      <c r="Q91" s="8">
        <f t="shared" si="3"/>
        <v>0</v>
      </c>
    </row>
    <row r="92" spans="1:17">
      <c r="A92" s="1" t="s">
        <v>74</v>
      </c>
      <c r="C92" s="8">
        <v>0</v>
      </c>
      <c r="D92" s="8"/>
      <c r="E92" s="8">
        <v>0</v>
      </c>
      <c r="F92" s="8"/>
      <c r="G92" s="8">
        <v>-8364930750</v>
      </c>
      <c r="H92" s="8"/>
      <c r="I92" s="8">
        <f t="shared" si="2"/>
        <v>8364930750</v>
      </c>
      <c r="J92" s="8"/>
      <c r="K92" s="8">
        <v>0</v>
      </c>
      <c r="L92" s="8"/>
      <c r="M92" s="8">
        <v>0</v>
      </c>
      <c r="N92" s="8"/>
      <c r="O92" s="8">
        <v>0</v>
      </c>
      <c r="P92" s="8"/>
      <c r="Q92" s="8">
        <f t="shared" si="3"/>
        <v>0</v>
      </c>
    </row>
    <row r="93" spans="1:17">
      <c r="A93" s="1" t="s">
        <v>49</v>
      </c>
      <c r="C93" s="8">
        <v>0</v>
      </c>
      <c r="D93" s="8"/>
      <c r="E93" s="8">
        <v>0</v>
      </c>
      <c r="F93" s="8"/>
      <c r="G93" s="8">
        <v>369354575</v>
      </c>
      <c r="H93" s="8"/>
      <c r="I93" s="8">
        <f t="shared" si="2"/>
        <v>-369354575</v>
      </c>
      <c r="J93" s="8"/>
      <c r="K93" s="8">
        <v>0</v>
      </c>
      <c r="L93" s="8"/>
      <c r="M93" s="8">
        <v>0</v>
      </c>
      <c r="N93" s="8"/>
      <c r="O93" s="8">
        <v>0</v>
      </c>
      <c r="P93" s="8"/>
      <c r="Q93" s="8">
        <f t="shared" si="3"/>
        <v>0</v>
      </c>
    </row>
    <row r="94" spans="1:17">
      <c r="A94" s="1" t="s">
        <v>58</v>
      </c>
      <c r="C94" s="8">
        <v>0</v>
      </c>
      <c r="D94" s="8"/>
      <c r="E94" s="8">
        <v>0</v>
      </c>
      <c r="F94" s="8"/>
      <c r="G94" s="8">
        <v>-53087295600</v>
      </c>
      <c r="H94" s="8"/>
      <c r="I94" s="8">
        <f t="shared" si="2"/>
        <v>53087295600</v>
      </c>
      <c r="J94" s="8"/>
      <c r="K94" s="8">
        <v>0</v>
      </c>
      <c r="L94" s="8"/>
      <c r="M94" s="8">
        <v>0</v>
      </c>
      <c r="N94" s="8"/>
      <c r="O94" s="8">
        <v>0</v>
      </c>
      <c r="P94" s="8"/>
      <c r="Q94" s="8">
        <f t="shared" si="3"/>
        <v>0</v>
      </c>
    </row>
    <row r="95" spans="1:17">
      <c r="A95" s="1" t="s">
        <v>48</v>
      </c>
      <c r="C95" s="8">
        <v>0</v>
      </c>
      <c r="D95" s="8"/>
      <c r="E95" s="8">
        <v>0</v>
      </c>
      <c r="F95" s="8"/>
      <c r="G95" s="8">
        <v>-32735604</v>
      </c>
      <c r="H95" s="8"/>
      <c r="I95" s="8">
        <f t="shared" si="2"/>
        <v>32735604</v>
      </c>
      <c r="J95" s="8"/>
      <c r="K95" s="8">
        <v>0</v>
      </c>
      <c r="L95" s="8"/>
      <c r="M95" s="8">
        <v>0</v>
      </c>
      <c r="N95" s="8"/>
      <c r="O95" s="8">
        <v>0</v>
      </c>
      <c r="P95" s="8"/>
      <c r="Q95" s="8">
        <f t="shared" si="3"/>
        <v>0</v>
      </c>
    </row>
    <row r="96" spans="1:17">
      <c r="A96" s="1" t="s">
        <v>157</v>
      </c>
      <c r="C96" s="8">
        <v>420511</v>
      </c>
      <c r="D96" s="8"/>
      <c r="E96" s="8">
        <v>416146347600</v>
      </c>
      <c r="F96" s="8"/>
      <c r="G96" s="8">
        <v>414982648145</v>
      </c>
      <c r="H96" s="8"/>
      <c r="I96" s="8">
        <f t="shared" si="2"/>
        <v>1163699455</v>
      </c>
      <c r="J96" s="8"/>
      <c r="K96" s="8">
        <v>420511</v>
      </c>
      <c r="L96" s="8"/>
      <c r="M96" s="8">
        <v>416146347600</v>
      </c>
      <c r="N96" s="8"/>
      <c r="O96" s="8">
        <v>416494965631</v>
      </c>
      <c r="P96" s="8"/>
      <c r="Q96" s="8">
        <f t="shared" si="3"/>
        <v>-348618031</v>
      </c>
    </row>
    <row r="97" spans="1:17">
      <c r="A97" s="1" t="s">
        <v>166</v>
      </c>
      <c r="C97" s="8">
        <v>375000</v>
      </c>
      <c r="D97" s="8"/>
      <c r="E97" s="8">
        <v>374928281929</v>
      </c>
      <c r="F97" s="8"/>
      <c r="G97" s="8">
        <v>374980748742</v>
      </c>
      <c r="H97" s="8"/>
      <c r="I97" s="8">
        <f t="shared" si="2"/>
        <v>-52466813</v>
      </c>
      <c r="J97" s="8"/>
      <c r="K97" s="8">
        <v>375000</v>
      </c>
      <c r="L97" s="8"/>
      <c r="M97" s="8">
        <v>374928281929</v>
      </c>
      <c r="N97" s="8"/>
      <c r="O97" s="8">
        <v>373243142447</v>
      </c>
      <c r="P97" s="8"/>
      <c r="Q97" s="8">
        <f t="shared" si="3"/>
        <v>1685139482</v>
      </c>
    </row>
    <row r="98" spans="1:17">
      <c r="A98" s="1" t="s">
        <v>137</v>
      </c>
      <c r="C98" s="8">
        <v>34430</v>
      </c>
      <c r="D98" s="8"/>
      <c r="E98" s="8">
        <v>31497739999</v>
      </c>
      <c r="F98" s="8"/>
      <c r="G98" s="8">
        <v>30637180434</v>
      </c>
      <c r="H98" s="8"/>
      <c r="I98" s="8">
        <f t="shared" si="2"/>
        <v>860559565</v>
      </c>
      <c r="J98" s="8"/>
      <c r="K98" s="8">
        <v>34430</v>
      </c>
      <c r="L98" s="8"/>
      <c r="M98" s="8">
        <v>31497739999</v>
      </c>
      <c r="N98" s="8"/>
      <c r="O98" s="8">
        <v>29993963945</v>
      </c>
      <c r="P98" s="8"/>
      <c r="Q98" s="8">
        <f t="shared" si="3"/>
        <v>1503776054</v>
      </c>
    </row>
    <row r="99" spans="1:17">
      <c r="A99" s="1" t="s">
        <v>134</v>
      </c>
      <c r="C99" s="8">
        <v>97965</v>
      </c>
      <c r="D99" s="8"/>
      <c r="E99" s="8">
        <v>90679558350</v>
      </c>
      <c r="F99" s="8"/>
      <c r="G99" s="8">
        <v>88289645600</v>
      </c>
      <c r="H99" s="8"/>
      <c r="I99" s="8">
        <f t="shared" si="2"/>
        <v>2389912750</v>
      </c>
      <c r="J99" s="8"/>
      <c r="K99" s="8">
        <v>97965</v>
      </c>
      <c r="L99" s="8"/>
      <c r="M99" s="8">
        <v>90679558350</v>
      </c>
      <c r="N99" s="8"/>
      <c r="O99" s="8">
        <v>86335447991</v>
      </c>
      <c r="P99" s="8"/>
      <c r="Q99" s="8">
        <f t="shared" si="3"/>
        <v>4344110359</v>
      </c>
    </row>
    <row r="100" spans="1:17">
      <c r="A100" s="1" t="s">
        <v>131</v>
      </c>
      <c r="C100" s="8">
        <v>2348</v>
      </c>
      <c r="D100" s="8"/>
      <c r="E100" s="8">
        <v>2202048286</v>
      </c>
      <c r="F100" s="8"/>
      <c r="G100" s="8">
        <v>2156824612</v>
      </c>
      <c r="H100" s="8"/>
      <c r="I100" s="8">
        <f t="shared" si="2"/>
        <v>45223674</v>
      </c>
      <c r="J100" s="8"/>
      <c r="K100" s="8">
        <v>2348</v>
      </c>
      <c r="L100" s="8"/>
      <c r="M100" s="8">
        <v>2202048286</v>
      </c>
      <c r="N100" s="8"/>
      <c r="O100" s="8">
        <v>2094644408</v>
      </c>
      <c r="P100" s="8"/>
      <c r="Q100" s="8">
        <f t="shared" si="3"/>
        <v>107403878</v>
      </c>
    </row>
    <row r="101" spans="1:17">
      <c r="A101" s="1" t="s">
        <v>128</v>
      </c>
      <c r="C101" s="8">
        <v>482778</v>
      </c>
      <c r="D101" s="8"/>
      <c r="E101" s="8">
        <v>479553008260</v>
      </c>
      <c r="F101" s="8"/>
      <c r="G101" s="8">
        <v>471829960316</v>
      </c>
      <c r="H101" s="8"/>
      <c r="I101" s="8">
        <f t="shared" si="2"/>
        <v>7723047944</v>
      </c>
      <c r="J101" s="8"/>
      <c r="K101" s="8">
        <v>482778</v>
      </c>
      <c r="L101" s="8"/>
      <c r="M101" s="8">
        <v>479553008260</v>
      </c>
      <c r="N101" s="8"/>
      <c r="O101" s="8">
        <v>455292501216</v>
      </c>
      <c r="P101" s="8"/>
      <c r="Q101" s="8">
        <f t="shared" si="3"/>
        <v>24260507044</v>
      </c>
    </row>
    <row r="102" spans="1:17">
      <c r="A102" s="1" t="s">
        <v>140</v>
      </c>
      <c r="C102" s="8">
        <v>120000</v>
      </c>
      <c r="D102" s="8"/>
      <c r="E102" s="8">
        <v>104980968750</v>
      </c>
      <c r="F102" s="8"/>
      <c r="G102" s="8">
        <v>102460225717</v>
      </c>
      <c r="H102" s="8"/>
      <c r="I102" s="8">
        <f t="shared" si="2"/>
        <v>2520743033</v>
      </c>
      <c r="J102" s="8"/>
      <c r="K102" s="8">
        <v>120000</v>
      </c>
      <c r="L102" s="8"/>
      <c r="M102" s="8">
        <v>104980968750</v>
      </c>
      <c r="N102" s="8"/>
      <c r="O102" s="8">
        <v>100819467532</v>
      </c>
      <c r="P102" s="8"/>
      <c r="Q102" s="8">
        <f t="shared" si="3"/>
        <v>4161501218</v>
      </c>
    </row>
    <row r="103" spans="1:17">
      <c r="A103" s="1" t="s">
        <v>160</v>
      </c>
      <c r="C103" s="8">
        <v>100000</v>
      </c>
      <c r="D103" s="8"/>
      <c r="E103" s="8">
        <v>98172203062</v>
      </c>
      <c r="F103" s="8"/>
      <c r="G103" s="8">
        <v>99381783786</v>
      </c>
      <c r="H103" s="8"/>
      <c r="I103" s="8">
        <f t="shared" si="2"/>
        <v>-1209580724</v>
      </c>
      <c r="J103" s="8"/>
      <c r="K103" s="8">
        <v>100000</v>
      </c>
      <c r="L103" s="8"/>
      <c r="M103" s="8">
        <v>98172203062</v>
      </c>
      <c r="N103" s="8"/>
      <c r="O103" s="8">
        <v>97415543750</v>
      </c>
      <c r="P103" s="8"/>
      <c r="Q103" s="8">
        <f t="shared" si="3"/>
        <v>756659312</v>
      </c>
    </row>
    <row r="104" spans="1:17">
      <c r="A104" s="1" t="s">
        <v>145</v>
      </c>
      <c r="C104" s="8">
        <v>120000</v>
      </c>
      <c r="D104" s="8"/>
      <c r="E104" s="8">
        <v>98233391970</v>
      </c>
      <c r="F104" s="8"/>
      <c r="G104" s="8">
        <v>97647955972</v>
      </c>
      <c r="H104" s="8"/>
      <c r="I104" s="8">
        <f t="shared" si="2"/>
        <v>585435998</v>
      </c>
      <c r="J104" s="8"/>
      <c r="K104" s="8">
        <v>120000</v>
      </c>
      <c r="L104" s="8"/>
      <c r="M104" s="8">
        <v>98233391970</v>
      </c>
      <c r="N104" s="8"/>
      <c r="O104" s="8">
        <v>97415317145</v>
      </c>
      <c r="P104" s="8"/>
      <c r="Q104" s="8">
        <f t="shared" si="3"/>
        <v>818074825</v>
      </c>
    </row>
    <row r="105" spans="1:17">
      <c r="A105" s="1" t="s">
        <v>148</v>
      </c>
      <c r="C105" s="8">
        <v>11380</v>
      </c>
      <c r="D105" s="8"/>
      <c r="E105" s="8">
        <v>9216243053</v>
      </c>
      <c r="F105" s="8"/>
      <c r="G105" s="8">
        <v>9107840095</v>
      </c>
      <c r="H105" s="8"/>
      <c r="I105" s="8">
        <f t="shared" si="2"/>
        <v>108402958</v>
      </c>
      <c r="J105" s="8"/>
      <c r="K105" s="8">
        <v>11380</v>
      </c>
      <c r="L105" s="8"/>
      <c r="M105" s="8">
        <v>9216243053</v>
      </c>
      <c r="N105" s="8"/>
      <c r="O105" s="8">
        <v>9099617167</v>
      </c>
      <c r="P105" s="8"/>
      <c r="Q105" s="8">
        <f t="shared" si="3"/>
        <v>116625886</v>
      </c>
    </row>
    <row r="106" spans="1:17">
      <c r="A106" s="1" t="s">
        <v>151</v>
      </c>
      <c r="C106" s="8">
        <v>269770</v>
      </c>
      <c r="D106" s="8"/>
      <c r="E106" s="8">
        <v>214039879439</v>
      </c>
      <c r="F106" s="8"/>
      <c r="G106" s="8">
        <v>208893600771</v>
      </c>
      <c r="H106" s="8"/>
      <c r="I106" s="8">
        <f t="shared" si="2"/>
        <v>5146278668</v>
      </c>
      <c r="J106" s="8"/>
      <c r="K106" s="8">
        <v>269770</v>
      </c>
      <c r="L106" s="8"/>
      <c r="M106" s="8">
        <v>214039879439</v>
      </c>
      <c r="N106" s="8"/>
      <c r="O106" s="8">
        <v>205545466545</v>
      </c>
      <c r="P106" s="8"/>
      <c r="Q106" s="8">
        <f t="shared" si="3"/>
        <v>8494412894</v>
      </c>
    </row>
    <row r="107" spans="1:17">
      <c r="A107" s="1" t="s">
        <v>143</v>
      </c>
      <c r="C107" s="8">
        <v>137841</v>
      </c>
      <c r="D107" s="8"/>
      <c r="E107" s="8">
        <v>120300978804</v>
      </c>
      <c r="F107" s="8"/>
      <c r="G107" s="8">
        <v>117322774692</v>
      </c>
      <c r="H107" s="8"/>
      <c r="I107" s="8">
        <f>E107-G107</f>
        <v>2978204112</v>
      </c>
      <c r="J107" s="8"/>
      <c r="K107" s="8">
        <v>137841</v>
      </c>
      <c r="L107" s="8"/>
      <c r="M107" s="8">
        <v>120300978804</v>
      </c>
      <c r="N107" s="8"/>
      <c r="O107" s="8">
        <v>117313532215</v>
      </c>
      <c r="P107" s="8"/>
      <c r="Q107" s="8">
        <f t="shared" si="3"/>
        <v>2987446589</v>
      </c>
    </row>
    <row r="108" spans="1:17">
      <c r="A108" s="1" t="s">
        <v>154</v>
      </c>
      <c r="C108" s="8">
        <v>38137</v>
      </c>
      <c r="D108" s="8"/>
      <c r="E108" s="8">
        <v>29093256891</v>
      </c>
      <c r="F108" s="8"/>
      <c r="G108" s="8">
        <v>28200936579</v>
      </c>
      <c r="H108" s="8"/>
      <c r="I108" s="8">
        <f t="shared" si="2"/>
        <v>892320312</v>
      </c>
      <c r="J108" s="8"/>
      <c r="K108" s="8">
        <v>38137</v>
      </c>
      <c r="L108" s="8"/>
      <c r="M108" s="8">
        <v>29093256897</v>
      </c>
      <c r="N108" s="8"/>
      <c r="O108" s="8">
        <v>27806998254</v>
      </c>
      <c r="P108" s="8"/>
      <c r="Q108" s="8">
        <f t="shared" si="3"/>
        <v>1286258643</v>
      </c>
    </row>
    <row r="109" spans="1:17">
      <c r="A109" s="1" t="s">
        <v>169</v>
      </c>
      <c r="C109" s="8">
        <v>250000</v>
      </c>
      <c r="D109" s="8"/>
      <c r="E109" s="8">
        <v>249954687505</v>
      </c>
      <c r="F109" s="8"/>
      <c r="G109" s="8">
        <v>250019062500</v>
      </c>
      <c r="H109" s="8"/>
      <c r="I109" s="8">
        <f t="shared" si="2"/>
        <v>-64374995</v>
      </c>
      <c r="J109" s="8"/>
      <c r="K109" s="8">
        <v>250000</v>
      </c>
      <c r="L109" s="8"/>
      <c r="M109" s="8">
        <v>249954687500</v>
      </c>
      <c r="N109" s="8"/>
      <c r="O109" s="8">
        <v>250019062500</v>
      </c>
      <c r="P109" s="8"/>
      <c r="Q109" s="8">
        <f t="shared" si="3"/>
        <v>-64375000</v>
      </c>
    </row>
    <row r="110" spans="1:17">
      <c r="A110" s="1" t="s">
        <v>163</v>
      </c>
      <c r="C110" s="8">
        <v>0</v>
      </c>
      <c r="D110" s="8"/>
      <c r="E110" s="8">
        <v>0</v>
      </c>
      <c r="F110" s="8"/>
      <c r="G110" s="8">
        <v>0</v>
      </c>
      <c r="H110" s="8"/>
      <c r="I110" s="8">
        <f t="shared" si="2"/>
        <v>0</v>
      </c>
      <c r="J110" s="8"/>
      <c r="K110" s="8">
        <v>10000</v>
      </c>
      <c r="L110" s="8"/>
      <c r="M110" s="8">
        <v>9998177501</v>
      </c>
      <c r="N110" s="8"/>
      <c r="O110" s="8">
        <v>10001802495</v>
      </c>
      <c r="P110" s="8"/>
      <c r="Q110" s="8">
        <f t="shared" si="3"/>
        <v>-3624994</v>
      </c>
    </row>
    <row r="111" spans="1:17">
      <c r="A111" s="1" t="s">
        <v>125</v>
      </c>
      <c r="C111" s="8">
        <v>0</v>
      </c>
      <c r="D111" s="8"/>
      <c r="E111" s="8">
        <v>0</v>
      </c>
      <c r="F111" s="8"/>
      <c r="G111" s="8">
        <v>2839857420</v>
      </c>
      <c r="H111" s="8"/>
      <c r="I111" s="8">
        <f t="shared" si="2"/>
        <v>-2839857420</v>
      </c>
      <c r="J111" s="8"/>
      <c r="K111" s="8">
        <v>0</v>
      </c>
      <c r="L111" s="8"/>
      <c r="M111" s="8">
        <v>0</v>
      </c>
      <c r="N111" s="8"/>
      <c r="O111" s="8">
        <v>0</v>
      </c>
      <c r="P111" s="8"/>
      <c r="Q111" s="8">
        <f t="shared" si="3"/>
        <v>0</v>
      </c>
    </row>
    <row r="112" spans="1:17">
      <c r="A112" s="1" t="s">
        <v>121</v>
      </c>
      <c r="C112" s="8">
        <v>0</v>
      </c>
      <c r="D112" s="8"/>
      <c r="E112" s="8">
        <v>0</v>
      </c>
      <c r="F112" s="8"/>
      <c r="G112" s="8">
        <v>1070031084</v>
      </c>
      <c r="H112" s="8"/>
      <c r="I112" s="8">
        <f t="shared" si="2"/>
        <v>-1070031084</v>
      </c>
      <c r="J112" s="8"/>
      <c r="K112" s="8">
        <v>0</v>
      </c>
      <c r="L112" s="8"/>
      <c r="M112" s="8">
        <v>0</v>
      </c>
      <c r="N112" s="8"/>
      <c r="O112" s="8">
        <v>0</v>
      </c>
      <c r="P112" s="8"/>
      <c r="Q112" s="8">
        <f t="shared" si="3"/>
        <v>0</v>
      </c>
    </row>
    <row r="113" spans="3:17" ht="24.75" thickBot="1">
      <c r="C113" s="8"/>
      <c r="D113" s="8"/>
      <c r="E113" s="11">
        <f>SUM(E8:E112)</f>
        <v>10802192735429</v>
      </c>
      <c r="F113" s="8"/>
      <c r="G113" s="11">
        <f>SUM(G8:G112)</f>
        <v>11234111521454</v>
      </c>
      <c r="H113" s="8"/>
      <c r="I113" s="11">
        <f>SUM(I8:I112)</f>
        <v>-431918786025</v>
      </c>
      <c r="J113" s="8"/>
      <c r="K113" s="8"/>
      <c r="L113" s="8"/>
      <c r="M113" s="11">
        <f>SUM(M8:M112)</f>
        <v>10812190912931</v>
      </c>
      <c r="N113" s="8"/>
      <c r="O113" s="11">
        <f>SUM(O8:O112)</f>
        <v>11984212933628</v>
      </c>
      <c r="P113" s="8"/>
      <c r="Q113" s="11">
        <f>SUM(Q8:Q112)</f>
        <v>-1172022020697</v>
      </c>
    </row>
    <row r="114" spans="3:17" ht="24.75" thickTop="1"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3:17">
      <c r="I115" s="4"/>
      <c r="Q115" s="4"/>
    </row>
    <row r="116" spans="3:17">
      <c r="I116" s="4"/>
      <c r="Q116" s="4"/>
    </row>
    <row r="118" spans="3:17"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3:17">
      <c r="I119" s="4"/>
      <c r="Q119" s="4"/>
    </row>
    <row r="120" spans="3:17">
      <c r="I120" s="4"/>
      <c r="Q120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2022-01-22T05:34:13Z</dcterms:created>
  <dcterms:modified xsi:type="dcterms:W3CDTF">2022-01-29T14:26:29Z</dcterms:modified>
</cp:coreProperties>
</file>