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مهر\"/>
    </mc:Choice>
  </mc:AlternateContent>
  <xr:revisionPtr revIDLastSave="0" documentId="13_ncr:1_{48E74C80-BCAB-4AD3-BD31-8F6289021D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definedNames>
    <definedName name="_xlnm._FilterDatabase" localSheetId="6" hidden="1">'درآمد سود سهام'!$A$7:$A$69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5" l="1"/>
  <c r="E10" i="15" s="1"/>
  <c r="G11" i="15"/>
  <c r="E9" i="15"/>
  <c r="C10" i="15"/>
  <c r="C9" i="15"/>
  <c r="C8" i="15"/>
  <c r="C7" i="15"/>
  <c r="E10" i="14"/>
  <c r="C10" i="14"/>
  <c r="K10" i="13"/>
  <c r="K9" i="13"/>
  <c r="K8" i="13"/>
  <c r="G10" i="13"/>
  <c r="G9" i="13"/>
  <c r="G8" i="13"/>
  <c r="I10" i="13"/>
  <c r="E10" i="13"/>
  <c r="O21" i="12"/>
  <c r="M21" i="12"/>
  <c r="K21" i="12"/>
  <c r="I21" i="12"/>
  <c r="G21" i="12"/>
  <c r="E21" i="12"/>
  <c r="C21" i="12"/>
  <c r="Q9" i="12"/>
  <c r="Q10" i="12"/>
  <c r="Q11" i="12"/>
  <c r="Q12" i="12"/>
  <c r="Q13" i="12"/>
  <c r="Q14" i="12"/>
  <c r="Q15" i="12"/>
  <c r="Q16" i="12"/>
  <c r="Q21" i="12" s="1"/>
  <c r="Q17" i="12"/>
  <c r="Q18" i="12"/>
  <c r="Q19" i="12"/>
  <c r="Q20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8" i="12"/>
  <c r="I9" i="11"/>
  <c r="S9" i="11"/>
  <c r="M130" i="11"/>
  <c r="O130" i="11"/>
  <c r="Q130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8" i="11"/>
  <c r="I130" i="11"/>
  <c r="K11" i="11" s="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8" i="11"/>
  <c r="C130" i="11"/>
  <c r="E130" i="11"/>
  <c r="G130" i="11"/>
  <c r="Q9" i="10"/>
  <c r="Q10" i="10"/>
  <c r="Q11" i="10"/>
  <c r="Q12" i="10"/>
  <c r="Q99" i="10" s="1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8" i="10"/>
  <c r="I9" i="10"/>
  <c r="I10" i="10"/>
  <c r="I11" i="10"/>
  <c r="I12" i="10"/>
  <c r="I99" i="10" s="1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8" i="10"/>
  <c r="O99" i="10"/>
  <c r="M99" i="10"/>
  <c r="G99" i="10"/>
  <c r="E99" i="10"/>
  <c r="Q9" i="9"/>
  <c r="Q10" i="9"/>
  <c r="Q11" i="9"/>
  <c r="Q12" i="9"/>
  <c r="Q102" i="9" s="1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8" i="9"/>
  <c r="G102" i="9"/>
  <c r="I102" i="9"/>
  <c r="E102" i="9"/>
  <c r="M102" i="9"/>
  <c r="O102" i="9"/>
  <c r="S69" i="8"/>
  <c r="S68" i="8"/>
  <c r="Q70" i="8"/>
  <c r="O70" i="8"/>
  <c r="K70" i="8"/>
  <c r="I70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8" i="8"/>
  <c r="S11" i="7"/>
  <c r="Q11" i="7"/>
  <c r="O11" i="7"/>
  <c r="M11" i="7"/>
  <c r="S9" i="7"/>
  <c r="S10" i="7"/>
  <c r="S8" i="7"/>
  <c r="M9" i="7"/>
  <c r="M10" i="7"/>
  <c r="M8" i="7"/>
  <c r="I11" i="7"/>
  <c r="K11" i="7"/>
  <c r="S10" i="6"/>
  <c r="K10" i="6"/>
  <c r="M10" i="6"/>
  <c r="O10" i="6"/>
  <c r="Q10" i="6"/>
  <c r="AK19" i="3"/>
  <c r="AI19" i="3"/>
  <c r="AG19" i="3"/>
  <c r="AA19" i="3"/>
  <c r="W19" i="3"/>
  <c r="S19" i="3"/>
  <c r="Q19" i="3"/>
  <c r="Y93" i="1"/>
  <c r="E93" i="1"/>
  <c r="G93" i="1"/>
  <c r="K93" i="1"/>
  <c r="O93" i="1"/>
  <c r="U93" i="1"/>
  <c r="W93" i="1"/>
  <c r="E8" i="15" l="1"/>
  <c r="E7" i="15"/>
  <c r="E11" i="15" s="1"/>
  <c r="S130" i="11"/>
  <c r="K9" i="11"/>
  <c r="K122" i="11"/>
  <c r="K110" i="11"/>
  <c r="K98" i="11"/>
  <c r="K90" i="11"/>
  <c r="K78" i="11"/>
  <c r="K70" i="11"/>
  <c r="K58" i="11"/>
  <c r="K50" i="11"/>
  <c r="K42" i="11"/>
  <c r="K34" i="11"/>
  <c r="K26" i="11"/>
  <c r="K10" i="11"/>
  <c r="K129" i="11"/>
  <c r="K125" i="11"/>
  <c r="K121" i="11"/>
  <c r="K117" i="11"/>
  <c r="K113" i="11"/>
  <c r="K109" i="11"/>
  <c r="K105" i="11"/>
  <c r="K101" i="11"/>
  <c r="K97" i="11"/>
  <c r="K93" i="11"/>
  <c r="K89" i="11"/>
  <c r="K85" i="11"/>
  <c r="K81" i="11"/>
  <c r="K77" i="11"/>
  <c r="K73" i="11"/>
  <c r="K69" i="11"/>
  <c r="K65" i="11"/>
  <c r="K61" i="11"/>
  <c r="K57" i="11"/>
  <c r="K53" i="11"/>
  <c r="K49" i="11"/>
  <c r="K45" i="11"/>
  <c r="K41" i="11"/>
  <c r="K37" i="11"/>
  <c r="K33" i="11"/>
  <c r="K29" i="11"/>
  <c r="K25" i="11"/>
  <c r="K21" i="11"/>
  <c r="K17" i="11"/>
  <c r="K13" i="11"/>
  <c r="K8" i="11"/>
  <c r="K118" i="11"/>
  <c r="K102" i="11"/>
  <c r="K86" i="11"/>
  <c r="K62" i="11"/>
  <c r="K18" i="11"/>
  <c r="K128" i="11"/>
  <c r="K124" i="11"/>
  <c r="K120" i="11"/>
  <c r="K116" i="11"/>
  <c r="K112" i="11"/>
  <c r="K108" i="11"/>
  <c r="K104" i="11"/>
  <c r="K100" i="11"/>
  <c r="K96" i="11"/>
  <c r="K92" i="11"/>
  <c r="K88" i="11"/>
  <c r="K84" i="11"/>
  <c r="K80" i="11"/>
  <c r="K76" i="11"/>
  <c r="K72" i="11"/>
  <c r="K68" i="11"/>
  <c r="K64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K12" i="11"/>
  <c r="K126" i="11"/>
  <c r="K114" i="11"/>
  <c r="K106" i="11"/>
  <c r="K94" i="11"/>
  <c r="K82" i="11"/>
  <c r="K74" i="11"/>
  <c r="K66" i="11"/>
  <c r="K54" i="11"/>
  <c r="K46" i="11"/>
  <c r="K38" i="11"/>
  <c r="K30" i="11"/>
  <c r="K22" i="11"/>
  <c r="K14" i="11"/>
  <c r="K127" i="11"/>
  <c r="K123" i="11"/>
  <c r="K119" i="11"/>
  <c r="K115" i="11"/>
  <c r="K111" i="11"/>
  <c r="K107" i="11"/>
  <c r="K103" i="11"/>
  <c r="K99" i="11"/>
  <c r="K95" i="11"/>
  <c r="K91" i="11"/>
  <c r="K87" i="11"/>
  <c r="K83" i="11"/>
  <c r="K79" i="11"/>
  <c r="K75" i="11"/>
  <c r="K71" i="11"/>
  <c r="K67" i="11"/>
  <c r="K63" i="11"/>
  <c r="K59" i="11"/>
  <c r="K55" i="11"/>
  <c r="K51" i="11"/>
  <c r="K47" i="11"/>
  <c r="K43" i="11"/>
  <c r="K39" i="11"/>
  <c r="K35" i="11"/>
  <c r="K31" i="11"/>
  <c r="K27" i="11"/>
  <c r="K23" i="11"/>
  <c r="K19" i="11"/>
  <c r="K15" i="11"/>
  <c r="M70" i="8"/>
  <c r="S70" i="8"/>
  <c r="U9" i="11" l="1"/>
  <c r="U13" i="11"/>
  <c r="U25" i="11"/>
  <c r="U37" i="11"/>
  <c r="U49" i="11"/>
  <c r="U61" i="11"/>
  <c r="U81" i="11"/>
  <c r="U97" i="11"/>
  <c r="U10" i="11"/>
  <c r="U14" i="11"/>
  <c r="U18" i="11"/>
  <c r="U22" i="11"/>
  <c r="U26" i="11"/>
  <c r="U30" i="11"/>
  <c r="U34" i="11"/>
  <c r="U38" i="11"/>
  <c r="U42" i="11"/>
  <c r="U46" i="11"/>
  <c r="U50" i="11"/>
  <c r="U54" i="11"/>
  <c r="U58" i="11"/>
  <c r="U62" i="11"/>
  <c r="U66" i="11"/>
  <c r="U70" i="11"/>
  <c r="U74" i="11"/>
  <c r="U78" i="11"/>
  <c r="U82" i="11"/>
  <c r="U86" i="11"/>
  <c r="U90" i="11"/>
  <c r="U94" i="11"/>
  <c r="U98" i="11"/>
  <c r="U102" i="11"/>
  <c r="U106" i="11"/>
  <c r="U110" i="11"/>
  <c r="U114" i="11"/>
  <c r="U118" i="11"/>
  <c r="U122" i="11"/>
  <c r="U126" i="11"/>
  <c r="U8" i="11"/>
  <c r="U11" i="11"/>
  <c r="U15" i="11"/>
  <c r="U19" i="11"/>
  <c r="U23" i="11"/>
  <c r="U27" i="11"/>
  <c r="U31" i="11"/>
  <c r="U35" i="11"/>
  <c r="U39" i="11"/>
  <c r="U43" i="11"/>
  <c r="U47" i="11"/>
  <c r="U51" i="11"/>
  <c r="U55" i="11"/>
  <c r="U59" i="11"/>
  <c r="U63" i="11"/>
  <c r="U67" i="11"/>
  <c r="U71" i="11"/>
  <c r="U75" i="11"/>
  <c r="U79" i="11"/>
  <c r="U83" i="11"/>
  <c r="U87" i="11"/>
  <c r="U91" i="11"/>
  <c r="U95" i="11"/>
  <c r="U99" i="11"/>
  <c r="U103" i="11"/>
  <c r="U107" i="11"/>
  <c r="U111" i="11"/>
  <c r="U115" i="11"/>
  <c r="U119" i="11"/>
  <c r="U123" i="11"/>
  <c r="U127" i="11"/>
  <c r="U17" i="11"/>
  <c r="U29" i="11"/>
  <c r="U41" i="11"/>
  <c r="U53" i="11"/>
  <c r="U69" i="11"/>
  <c r="U77" i="11"/>
  <c r="U89" i="11"/>
  <c r="U101" i="11"/>
  <c r="U109" i="11"/>
  <c r="U121" i="11"/>
  <c r="U129" i="11"/>
  <c r="U12" i="11"/>
  <c r="U16" i="11"/>
  <c r="U20" i="11"/>
  <c r="U24" i="11"/>
  <c r="U28" i="11"/>
  <c r="U32" i="11"/>
  <c r="U36" i="11"/>
  <c r="U40" i="11"/>
  <c r="U44" i="11"/>
  <c r="U48" i="11"/>
  <c r="U52" i="11"/>
  <c r="U56" i="11"/>
  <c r="U60" i="11"/>
  <c r="U64" i="11"/>
  <c r="U68" i="11"/>
  <c r="U72" i="11"/>
  <c r="U76" i="11"/>
  <c r="U80" i="11"/>
  <c r="U84" i="11"/>
  <c r="U88" i="11"/>
  <c r="U92" i="11"/>
  <c r="U96" i="11"/>
  <c r="U100" i="11"/>
  <c r="U104" i="11"/>
  <c r="U108" i="11"/>
  <c r="U112" i="11"/>
  <c r="U116" i="11"/>
  <c r="U120" i="11"/>
  <c r="U124" i="11"/>
  <c r="U128" i="11"/>
  <c r="U21" i="11"/>
  <c r="U33" i="11"/>
  <c r="U45" i="11"/>
  <c r="U57" i="11"/>
  <c r="U65" i="11"/>
  <c r="U73" i="11"/>
  <c r="U85" i="11"/>
  <c r="U93" i="11"/>
  <c r="U105" i="11"/>
  <c r="U117" i="11"/>
  <c r="U125" i="11"/>
  <c r="U113" i="11"/>
  <c r="K130" i="11"/>
  <c r="U130" i="11" l="1"/>
</calcChain>
</file>

<file path=xl/sharedStrings.xml><?xml version="1.0" encoding="utf-8"?>
<sst xmlns="http://schemas.openxmlformats.org/spreadsheetml/2006/main" count="968" uniqueCount="279">
  <si>
    <t>صندوق سرمایه‌گذاری توسعه اندوخته آینده</t>
  </si>
  <si>
    <t>صورت وضعیت پورتفوی</t>
  </si>
  <si>
    <t>برای ماه منتهی به 1400/07/30</t>
  </si>
  <si>
    <t>نام شرکت</t>
  </si>
  <si>
    <t>1400/06/31</t>
  </si>
  <si>
    <t>تغییرات طی دوره</t>
  </si>
  <si>
    <t>1400/07/30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</si>
  <si>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</si>
  <si>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</si>
  <si>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</si>
  <si>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</si>
  <si>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</si>
  <si>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</si>
  <si>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</si>
  <si>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</si>
  <si>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</si>
  <si>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بانک تجارت</t>
  </si>
  <si>
    <t>بانک سینا</t>
  </si>
  <si>
    <t>بانک صادرات ایران</t>
  </si>
  <si>
    <t>بیمه اتکایی امین</t>
  </si>
  <si>
    <t>پالایش نفت تبریز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</si>
  <si>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</si>
  <si>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</si>
  <si>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</si>
  <si>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</si>
  <si>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</si>
  <si>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</si>
  <si>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</si>
  <si>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غدیر</t>
  </si>
  <si>
    <t>پتروشیمی نوری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</si>
  <si>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</si>
  <si>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</si>
  <si>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</si>
  <si>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</si>
  <si>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</si>
  <si>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</si>
  <si>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تراکتورسازی‌ایران‌</t>
  </si>
  <si>
    <t>توسعه‌معادن‌وفلزات‌</t>
  </si>
  <si>
    <t>ح . بیمه اتکایی امین</t>
  </si>
  <si>
    <t>ح . داروسازی‌ ابوریحان‌</t>
  </si>
  <si>
    <t>حفاری شمال</t>
  </si>
  <si>
    <t>داروسازی‌ ابوریحان‌</t>
  </si>
  <si>
    <t>دریایی و کشتیرانی خط دریابندر</t>
  </si>
  <si>
    <t>ریل پرداز نو آفرین</t>
  </si>
  <si>
    <t>س. و خدمات مدیریت صند. ب کشوری</t>
  </si>
  <si>
    <t>سپنتا</t>
  </si>
  <si>
    <t>سپید ماکیان</t>
  </si>
  <si>
    <t>سخت آژند</t>
  </si>
  <si>
    <t>سرما آفرین‌</t>
  </si>
  <si>
    <t>سرمایه گذاری تامین اجتماعی</t>
  </si>
  <si>
    <t>سرمایه گذاری صبا تامین</t>
  </si>
  <si>
    <t>سرمایه گذاری هامون صبا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</si>
  <si>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</si>
  <si>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</si>
  <si>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</si>
  <si>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</si>
  <si>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</si>
  <si>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</si>
  <si>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سکه تمام بهارتحویلی 1روزه رفاه</t>
  </si>
  <si>
    <t>سکه تمام بهارتحویلی1روز صادرات</t>
  </si>
  <si>
    <t>سکه تمام بهارتحویلی1روزه سامان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</si>
  <si>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</si>
  <si>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</si>
  <si>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</si>
  <si>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</si>
  <si>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</si>
  <si>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</si>
  <si>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کی بی سی</t>
  </si>
  <si>
    <t>شیرپاستوریزه پگاه گیلان</t>
  </si>
  <si>
    <t>صنایع پتروشیمی خلیج فارس</t>
  </si>
  <si>
    <t>صنایع چوب خزر کاسپین</t>
  </si>
  <si>
    <t>صنعتی دوده فام</t>
  </si>
  <si>
    <t>غلتک سازان سپاهان</t>
  </si>
  <si>
    <t>فجر انرژی خلیج فارس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</si>
  <si>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</si>
  <si>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</si>
  <si>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</si>
  <si>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</si>
  <si>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</si>
  <si>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خراسان</t>
  </si>
  <si>
    <t>فولاد مبارکه اصفهان</t>
  </si>
  <si>
    <t>گروه پتروشیمی س. ایرانیان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</si>
  <si>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</si>
  <si>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</si>
  <si>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</si>
  <si>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</si>
  <si>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</si>
  <si>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</si>
  <si>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</si>
  <si>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</si>
  <si>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نفت ایرانول</t>
  </si>
  <si>
    <t>نفت پاسارگاد</t>
  </si>
  <si>
    <t>نیروترانس‌</t>
  </si>
  <si>
    <t>واسپاری ملت</t>
  </si>
  <si>
    <t>کارخانجات‌داروپخش‌</t>
  </si>
  <si>
    <t>پالایش نفت اصفهان</t>
  </si>
  <si>
    <t>پتروشیمی‌ خارک‌</t>
  </si>
  <si>
    <t>ملی‌ صنایع‌ مس‌ ایران‌</t>
  </si>
  <si>
    <t>ح . تامین سرمایه لوتوس پارسیان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</si>
  <si>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</si>
  <si>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</si>
  <si>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</si>
  <si>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</si>
  <si>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</si>
  <si>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</si>
  <si>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</si>
  <si>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</si>
  <si>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</si>
  <si>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</si>
  <si>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</si>
  <si>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</si>
  <si>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</si>
  <si>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</si>
  <si>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</si>
  <si>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</si>
  <si>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</si>
  <si>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</si>
  <si>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</si>
  <si>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</si>
  <si>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</si>
  <si>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</si>
  <si>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</si>
  <si>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</si>
  <si>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</si>
  <si>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</si>
  <si>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</si>
  <si>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</si>
  <si>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اسنادخزانه-م23بودجه97-000824</t>
  </si>
  <si>
    <t>1398/03/19</t>
  </si>
  <si>
    <t>1400/08/24</t>
  </si>
  <si>
    <t>اسنادخزانه-م7بودجه98-000719</t>
  </si>
  <si>
    <t>1398/07/16</t>
  </si>
  <si>
    <t>1400/07/19</t>
  </si>
  <si>
    <t>اسنادخزانه-م9بودجه98-000923</t>
  </si>
  <si>
    <t>1398/07/23</t>
  </si>
  <si>
    <t>1400/09/23</t>
  </si>
  <si>
    <t>مرابحه عام دولت4-ش.خ 0009</t>
  </si>
  <si>
    <t>1399/06/12</t>
  </si>
  <si>
    <t>1400/09/12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</si>
  <si>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</si>
  <si>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</si>
  <si>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</si>
  <si>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</si>
  <si>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</si>
  <si>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</si>
  <si>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</si>
  <si>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</si>
  <si>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</si>
  <si>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</si>
  <si>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</si>
  <si>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</si>
  <si>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</si>
  <si>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</si>
  <si>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</si>
  <si>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</si>
  <si>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</si>
  <si>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</si>
  <si>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</si>
  <si>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</si>
  <si>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</si>
  <si>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</si>
  <si>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</si>
  <si>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</si>
  <si>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</si>
  <si>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</si>
  <si>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</si>
  <si>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</si>
  <si>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</si>
  <si>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</si>
  <si>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</si>
  <si>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1400/03/04</t>
  </si>
  <si>
    <t>1400/03/17</t>
  </si>
  <si>
    <t>1400/04/26</t>
  </si>
  <si>
    <t>1399/12/03</t>
  </si>
  <si>
    <t>1400/04/24</t>
  </si>
  <si>
    <t>1400/04/31</t>
  </si>
  <si>
    <t>1399/12/25</t>
  </si>
  <si>
    <t>1400/04/29</t>
  </si>
  <si>
    <t>1400/04/14</t>
  </si>
  <si>
    <t>1400/03/29</t>
  </si>
  <si>
    <t>1400/03/26</t>
  </si>
  <si>
    <t>پاکسان‌</t>
  </si>
  <si>
    <t>1399/12/19</t>
  </si>
  <si>
    <t>1400/02/18</t>
  </si>
  <si>
    <t>1400/02/13</t>
  </si>
  <si>
    <t>سیمان‌ بهبهان‌</t>
  </si>
  <si>
    <t>1400/02/29</t>
  </si>
  <si>
    <t>1400/04/10</t>
  </si>
  <si>
    <t>1400/04/12</t>
  </si>
  <si>
    <t>1400/05/11</t>
  </si>
  <si>
    <t>1400/04/09</t>
  </si>
  <si>
    <t>1400/02/27</t>
  </si>
  <si>
    <t>1399/09/25</t>
  </si>
  <si>
    <t>1400/04/15</t>
  </si>
  <si>
    <t>1400/07/25</t>
  </si>
  <si>
    <t>1400/03/30</t>
  </si>
  <si>
    <t>1400/02/30</t>
  </si>
  <si>
    <t>1400/02/12</t>
  </si>
  <si>
    <t>داروسازی کاسپین تامین</t>
  </si>
  <si>
    <t>1400/03/23</t>
  </si>
  <si>
    <t>1400/07/27</t>
  </si>
  <si>
    <t>1400/04/13</t>
  </si>
  <si>
    <t>1400/03/12</t>
  </si>
  <si>
    <t>1400/04/22</t>
  </si>
  <si>
    <t>پتروشیمی جم</t>
  </si>
  <si>
    <t>1400/04/28</t>
  </si>
  <si>
    <t>1400/02/28</t>
  </si>
  <si>
    <t>1400/05/20</t>
  </si>
  <si>
    <t>به پرداخت ملت</t>
  </si>
  <si>
    <t>لیزینگ پارسیان</t>
  </si>
  <si>
    <t>1399/12/16</t>
  </si>
  <si>
    <t>1400/04/27</t>
  </si>
  <si>
    <t>1399/12/20</t>
  </si>
  <si>
    <t>1400/03/11</t>
  </si>
  <si>
    <t>1400/04/20</t>
  </si>
  <si>
    <t>1400/02/20</t>
  </si>
  <si>
    <t>1400/02/25</t>
  </si>
  <si>
    <t>رایان هم افزا</t>
  </si>
  <si>
    <t>1400/03/25</t>
  </si>
  <si>
    <t>1400/06/20</t>
  </si>
  <si>
    <t>1400/04/07</t>
  </si>
  <si>
    <t>تولید و توسعه سرب روی ایرانیان</t>
  </si>
  <si>
    <t>1400/04/06</t>
  </si>
  <si>
    <t>لیزینگ کارآفرین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</si>
  <si>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</si>
  <si>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</si>
  <si>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</si>
  <si>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</si>
  <si>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</si>
  <si>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محصولات کاغذی لطیف</t>
  </si>
  <si>
    <t>صنایع‌جوشکاب‌یزد</t>
  </si>
  <si>
    <t>فرآوری معدنی اپال کانی پارس</t>
  </si>
  <si>
    <t>ح . توسعه‌معادن‌وفلزات‌</t>
  </si>
  <si>
    <t>ح . معدنی و صنعتی گل گهر</t>
  </si>
  <si>
    <t>بانک  پاسارگاد</t>
  </si>
  <si>
    <t>سپیدار سیستم آسیا</t>
  </si>
  <si>
    <t>شرکت بیمه اتکایی امین</t>
  </si>
  <si>
    <t>فولاد هرمزگان جنوب</t>
  </si>
  <si>
    <t>ح.شرکت آهن و فولاد ارفع</t>
  </si>
  <si>
    <t>تامین سرمایه امین</t>
  </si>
  <si>
    <t>ح . تامین سرمایه نوین</t>
  </si>
  <si>
    <t>سرمایه گذاری سیمان تامین</t>
  </si>
  <si>
    <t>توسعه خدمات دریایی وبندری سینا</t>
  </si>
  <si>
    <t>تایدواترخاورمیانه</t>
  </si>
  <si>
    <t>پتروشیمی خراسان</t>
  </si>
  <si>
    <t>پتروشیمی ارومیه</t>
  </si>
  <si>
    <t>ح . گروه پتروشیمی س. ایرانیان</t>
  </si>
  <si>
    <t>ایران‌یاساتایرورابر</t>
  </si>
  <si>
    <t>مجتمع صنایع لاستیک یزد</t>
  </si>
  <si>
    <t>صنعت غذایی کورش</t>
  </si>
  <si>
    <t>ح . کارخانجات‌داروپخش</t>
  </si>
  <si>
    <t>ح . پخش هجرت</t>
  </si>
  <si>
    <t>گ.مدیریت ارزش سرمایه ص ب کشوری</t>
  </si>
  <si>
    <t>مدیریت سرمایه گذاری کوثربهمن</t>
  </si>
  <si>
    <t>ح . سرمایه گذاری صبا تامین</t>
  </si>
  <si>
    <t>سکه تمام بهارتحویل1روزه صادرات</t>
  </si>
  <si>
    <t>ح . سرمایه‌گذاری‌ سپه‌</t>
  </si>
  <si>
    <t>اسنادخزانه-م8بودجه98-000817</t>
  </si>
  <si>
    <t>اسنادخزانه-م20بودجه97-000324</t>
  </si>
  <si>
    <t>اسنادخزانه-م6بودجه98-000519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</si>
  <si>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</si>
  <si>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</si>
  <si>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</si>
  <si>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</si>
  <si>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</si>
  <si>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</si>
  <si>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</si>
  <si>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</si>
  <si>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</si>
  <si>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</si>
  <si>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</si>
  <si>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</si>
  <si>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</si>
  <si>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</si>
  <si>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</si>
  <si>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</si>
  <si>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1400/07/01</t>
  </si>
  <si>
    <t>-</t>
  </si>
  <si>
    <t>سایردرآمدها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</si>
</sst>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1" applyNumberFormat="1" applyFont="1"/>
    <xf numFmtId="3" fontId="2" fillId="0" borderId="2" xfId="0" applyNumberFormat="1" applyFont="1" applyBorder="1"/>
    <xf numFmtId="37" fontId="2" fillId="0" borderId="0" xfId="0" applyNumberFormat="1" applyFont="1" applyBorder="1" applyAlignment="1">
      <alignment horizontal="center"/>
    </xf>
    <xf numFmtId="37" fontId="2" fillId="0" borderId="0" xfId="1" applyNumberFormat="1" applyFont="1" applyAlignment="1">
      <alignment horizontal="center"/>
    </xf>
    <xf numFmtId="37" fontId="2" fillId="0" borderId="2" xfId="1" applyNumberFormat="1" applyFont="1" applyBorder="1" applyAlignment="1">
      <alignment horizontal="center"/>
    </xf>
    <xf numFmtId="37" fontId="2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0" xfId="0" applyNumberFormat="1" applyFont="1" applyFill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AF9CCD0-16C5-4DEF-A1B8-22C41BEA76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67CE6-BF77-4FE1-960A-523BBC5FD9C0}">
  <dimension ref="A1"/>
  <sheetViews>
    <sheetView rightToLeft="1" tabSelected="1" view="pageBreakPreview" zoomScale="60" zoomScaleNormal="100" workbookViewId="0">
      <selection activeCell="Q22" sqref="Q2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133350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1"/>
  <sheetViews>
    <sheetView rightToLeft="1" topLeftCell="A4" workbookViewId="0">
      <selection activeCell="E132" sqref="E132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24.75" x14ac:dyDescent="0.55000000000000004">
      <c r="A3" s="22" t="s">
        <v>155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6" spans="1:21" ht="24.75" x14ac:dyDescent="0.55000000000000004">
      <c r="A6" s="20" t="s">
        <v>3</v>
      </c>
      <c r="C6" s="21" t="s">
        <v>157</v>
      </c>
      <c r="D6" s="21" t="s">
        <v>157</v>
      </c>
      <c r="E6" s="21" t="s">
        <v>157</v>
      </c>
      <c r="F6" s="21" t="s">
        <v>157</v>
      </c>
      <c r="G6" s="21" t="s">
        <v>157</v>
      </c>
      <c r="H6" s="21" t="s">
        <v>157</v>
      </c>
      <c r="I6" s="21" t="s">
        <v>157</v>
      </c>
      <c r="J6" s="21" t="s">
        <v>157</v>
      </c>
      <c r="K6" s="21" t="s">
        <v>157</v>
      </c>
      <c r="M6" s="21" t="s">
        <v>158</v>
      </c>
      <c r="N6" s="21" t="s">
        <v>158</v>
      </c>
      <c r="O6" s="21" t="s">
        <v>158</v>
      </c>
      <c r="P6" s="21" t="s">
        <v>158</v>
      </c>
      <c r="Q6" s="21" t="s">
        <v>158</v>
      </c>
      <c r="R6" s="21" t="s">
        <v>158</v>
      </c>
      <c r="S6" s="21" t="s">
        <v>158</v>
      </c>
      <c r="T6" s="21" t="s">
        <v>158</v>
      </c>
      <c r="U6" s="21" t="s">
        <v>158</v>
      </c>
    </row>
    <row r="7" spans="1:21" ht="24.75" x14ac:dyDescent="0.55000000000000004">
      <c r="A7" s="21" t="s">
        <v>3</v>
      </c>
      <c r="C7" s="21" t="s">
        <v>260</v>
      </c>
      <c r="E7" s="21" t="s">
        <v>261</v>
      </c>
      <c r="G7" s="21" t="s">
        <v>262</v>
      </c>
      <c r="I7" s="21" t="s">
        <v>145</v>
      </c>
      <c r="K7" s="21" t="s">
        <v>263</v>
      </c>
      <c r="M7" s="21" t="s">
        <v>260</v>
      </c>
      <c r="O7" s="21" t="s">
        <v>261</v>
      </c>
      <c r="Q7" s="21" t="s">
        <v>262</v>
      </c>
      <c r="S7" s="21" t="s">
        <v>145</v>
      </c>
      <c r="U7" s="21" t="s">
        <v>263</v>
      </c>
    </row>
    <row r="8" spans="1:21" x14ac:dyDescent="0.55000000000000004">
      <c r="A8" s="1" t="s">
        <v>93</v>
      </c>
      <c r="C8" s="6">
        <v>0</v>
      </c>
      <c r="D8" s="6"/>
      <c r="E8" s="6">
        <v>14099904269</v>
      </c>
      <c r="F8" s="6"/>
      <c r="G8" s="6">
        <v>-1229775879</v>
      </c>
      <c r="H8" s="6"/>
      <c r="I8" s="6">
        <f>C8+E8+G8</f>
        <v>12870128390</v>
      </c>
      <c r="J8" s="6"/>
      <c r="K8" s="8">
        <f>I8/$I$130</f>
        <v>8.0593361843829286E-2</v>
      </c>
      <c r="L8" s="6"/>
      <c r="M8" s="6">
        <v>818092490</v>
      </c>
      <c r="N8" s="6"/>
      <c r="O8" s="6">
        <v>-15789806769</v>
      </c>
      <c r="P8" s="6"/>
      <c r="Q8" s="6">
        <v>-1938183933</v>
      </c>
      <c r="R8" s="6"/>
      <c r="S8" s="6">
        <f>M8+O8+Q8</f>
        <v>-16909898212</v>
      </c>
      <c r="T8" s="6"/>
      <c r="U8" s="8">
        <f>S8/$S$130</f>
        <v>-6.9839641917201992E-3</v>
      </c>
    </row>
    <row r="9" spans="1:21" x14ac:dyDescent="0.55000000000000004">
      <c r="A9" s="1" t="s">
        <v>45</v>
      </c>
      <c r="C9" s="6">
        <v>0</v>
      </c>
      <c r="D9" s="6"/>
      <c r="E9" s="6">
        <v>-50475971745</v>
      </c>
      <c r="F9" s="6"/>
      <c r="G9" s="6">
        <v>2366809251</v>
      </c>
      <c r="H9" s="6"/>
      <c r="I9" s="6">
        <f>C9+E9+G9</f>
        <v>-48109162494</v>
      </c>
      <c r="J9" s="6"/>
      <c r="K9" s="8">
        <f>I9/$I$130</f>
        <v>-0.30126188514911328</v>
      </c>
      <c r="L9" s="6"/>
      <c r="M9" s="6">
        <v>24710495725</v>
      </c>
      <c r="N9" s="6"/>
      <c r="O9" s="6">
        <v>44684991549</v>
      </c>
      <c r="P9" s="6"/>
      <c r="Q9" s="6">
        <v>2366809251</v>
      </c>
      <c r="R9" s="6"/>
      <c r="S9" s="6">
        <f>M9+O9+Q9</f>
        <v>71762296525</v>
      </c>
      <c r="T9" s="6"/>
      <c r="U9" s="8">
        <f t="shared" ref="U9:U72" si="0">S9/$S$130</f>
        <v>2.9638576351130486E-2</v>
      </c>
    </row>
    <row r="10" spans="1:21" x14ac:dyDescent="0.55000000000000004">
      <c r="A10" s="1" t="s">
        <v>49</v>
      </c>
      <c r="C10" s="6">
        <v>0</v>
      </c>
      <c r="D10" s="6"/>
      <c r="E10" s="6">
        <v>16594224263</v>
      </c>
      <c r="F10" s="6"/>
      <c r="G10" s="6">
        <v>-15589844884</v>
      </c>
      <c r="H10" s="6"/>
      <c r="I10" s="6">
        <f t="shared" ref="I10:I72" si="1">C10+E10+G10</f>
        <v>1004379379</v>
      </c>
      <c r="J10" s="6"/>
      <c r="K10" s="8">
        <f t="shared" ref="K10:K72" si="2">I10/$I$130</f>
        <v>6.2894718892720809E-3</v>
      </c>
      <c r="L10" s="6"/>
      <c r="M10" s="6">
        <v>0</v>
      </c>
      <c r="N10" s="6"/>
      <c r="O10" s="6">
        <v>0</v>
      </c>
      <c r="P10" s="6"/>
      <c r="Q10" s="6">
        <v>-15589844884</v>
      </c>
      <c r="R10" s="6"/>
      <c r="S10" s="6">
        <f t="shared" ref="S10:S72" si="3">M10+O10+Q10</f>
        <v>-15589844884</v>
      </c>
      <c r="T10" s="6"/>
      <c r="U10" s="8">
        <f t="shared" si="0"/>
        <v>-6.4387684100347285E-3</v>
      </c>
    </row>
    <row r="11" spans="1:21" x14ac:dyDescent="0.55000000000000004">
      <c r="A11" s="1" t="s">
        <v>74</v>
      </c>
      <c r="C11" s="6">
        <v>0</v>
      </c>
      <c r="D11" s="6"/>
      <c r="E11" s="6">
        <v>-9782211138</v>
      </c>
      <c r="F11" s="6"/>
      <c r="G11" s="6">
        <v>411301826</v>
      </c>
      <c r="H11" s="6"/>
      <c r="I11" s="6">
        <f t="shared" si="1"/>
        <v>-9370909312</v>
      </c>
      <c r="J11" s="6"/>
      <c r="K11" s="8">
        <f t="shared" si="2"/>
        <v>-5.8681083987828446E-2</v>
      </c>
      <c r="L11" s="6"/>
      <c r="M11" s="6">
        <v>0</v>
      </c>
      <c r="N11" s="6"/>
      <c r="O11" s="6">
        <v>-2201720581</v>
      </c>
      <c r="P11" s="6"/>
      <c r="Q11" s="6">
        <v>4344227437</v>
      </c>
      <c r="R11" s="6"/>
      <c r="S11" s="6">
        <f t="shared" si="3"/>
        <v>2142506856</v>
      </c>
      <c r="T11" s="6"/>
      <c r="U11" s="8">
        <f t="shared" si="0"/>
        <v>8.8487766012692454E-4</v>
      </c>
    </row>
    <row r="12" spans="1:21" x14ac:dyDescent="0.55000000000000004">
      <c r="A12" s="1" t="s">
        <v>54</v>
      </c>
      <c r="C12" s="6">
        <v>0</v>
      </c>
      <c r="D12" s="6"/>
      <c r="E12" s="6">
        <v>-18052421122</v>
      </c>
      <c r="F12" s="6"/>
      <c r="G12" s="6">
        <v>2227995692</v>
      </c>
      <c r="H12" s="6"/>
      <c r="I12" s="6">
        <f t="shared" si="1"/>
        <v>-15824425430</v>
      </c>
      <c r="J12" s="6"/>
      <c r="K12" s="8">
        <f t="shared" si="2"/>
        <v>-9.909331173740403E-2</v>
      </c>
      <c r="L12" s="6"/>
      <c r="M12" s="6">
        <v>7808665307</v>
      </c>
      <c r="N12" s="6"/>
      <c r="O12" s="6">
        <v>29744844765</v>
      </c>
      <c r="P12" s="6"/>
      <c r="Q12" s="6">
        <v>5330392567</v>
      </c>
      <c r="R12" s="6"/>
      <c r="S12" s="6">
        <f t="shared" si="3"/>
        <v>42883902639</v>
      </c>
      <c r="T12" s="6"/>
      <c r="U12" s="8">
        <f t="shared" si="0"/>
        <v>1.7711498713780156E-2</v>
      </c>
    </row>
    <row r="13" spans="1:21" x14ac:dyDescent="0.55000000000000004">
      <c r="A13" s="1" t="s">
        <v>95</v>
      </c>
      <c r="C13" s="6">
        <v>0</v>
      </c>
      <c r="D13" s="6"/>
      <c r="E13" s="6">
        <v>-12476042009</v>
      </c>
      <c r="F13" s="6"/>
      <c r="G13" s="6">
        <v>849775111</v>
      </c>
      <c r="H13" s="6"/>
      <c r="I13" s="6">
        <f t="shared" si="1"/>
        <v>-11626266898</v>
      </c>
      <c r="J13" s="6"/>
      <c r="K13" s="8">
        <f t="shared" si="2"/>
        <v>-7.2804241465958569E-2</v>
      </c>
      <c r="L13" s="6"/>
      <c r="M13" s="6">
        <v>0</v>
      </c>
      <c r="N13" s="6"/>
      <c r="O13" s="6">
        <v>-12476042009</v>
      </c>
      <c r="P13" s="6"/>
      <c r="Q13" s="6">
        <v>1056638125</v>
      </c>
      <c r="R13" s="6"/>
      <c r="S13" s="6">
        <f t="shared" si="3"/>
        <v>-11419403884</v>
      </c>
      <c r="T13" s="6"/>
      <c r="U13" s="8">
        <f t="shared" si="0"/>
        <v>-4.7163328138811961E-3</v>
      </c>
    </row>
    <row r="14" spans="1:21" x14ac:dyDescent="0.55000000000000004">
      <c r="A14" s="1" t="s">
        <v>91</v>
      </c>
      <c r="C14" s="6">
        <v>0</v>
      </c>
      <c r="D14" s="6"/>
      <c r="E14" s="6">
        <v>-1083749617</v>
      </c>
      <c r="F14" s="6"/>
      <c r="G14" s="6">
        <v>1376894972</v>
      </c>
      <c r="H14" s="6"/>
      <c r="I14" s="6">
        <f t="shared" si="1"/>
        <v>293145355</v>
      </c>
      <c r="J14" s="6"/>
      <c r="K14" s="8">
        <f t="shared" si="2"/>
        <v>1.8356902862530643E-3</v>
      </c>
      <c r="L14" s="6"/>
      <c r="M14" s="6">
        <v>7593959732</v>
      </c>
      <c r="N14" s="6"/>
      <c r="O14" s="6">
        <v>8520783759</v>
      </c>
      <c r="P14" s="6"/>
      <c r="Q14" s="6">
        <v>1785433780</v>
      </c>
      <c r="R14" s="6"/>
      <c r="S14" s="6">
        <f t="shared" si="3"/>
        <v>17900177271</v>
      </c>
      <c r="T14" s="6"/>
      <c r="U14" s="8">
        <f t="shared" si="0"/>
        <v>7.3929597634947494E-3</v>
      </c>
    </row>
    <row r="15" spans="1:21" x14ac:dyDescent="0.55000000000000004">
      <c r="A15" s="1" t="s">
        <v>43</v>
      </c>
      <c r="C15" s="6">
        <v>0</v>
      </c>
      <c r="D15" s="6"/>
      <c r="E15" s="6">
        <v>-1186618673</v>
      </c>
      <c r="F15" s="6"/>
      <c r="G15" s="6">
        <v>572310240</v>
      </c>
      <c r="H15" s="6"/>
      <c r="I15" s="6">
        <f t="shared" si="1"/>
        <v>-614308433</v>
      </c>
      <c r="J15" s="6"/>
      <c r="K15" s="8">
        <f t="shared" si="2"/>
        <v>-3.8468288989994106E-3</v>
      </c>
      <c r="L15" s="6"/>
      <c r="M15" s="6">
        <v>0</v>
      </c>
      <c r="N15" s="6"/>
      <c r="O15" s="6">
        <v>1494620237</v>
      </c>
      <c r="P15" s="6"/>
      <c r="Q15" s="6">
        <v>1465401717</v>
      </c>
      <c r="R15" s="6"/>
      <c r="S15" s="6">
        <f t="shared" si="3"/>
        <v>2960021954</v>
      </c>
      <c r="T15" s="6"/>
      <c r="U15" s="8">
        <f t="shared" si="0"/>
        <v>1.2225199155114616E-3</v>
      </c>
    </row>
    <row r="16" spans="1:21" x14ac:dyDescent="0.55000000000000004">
      <c r="A16" s="1" t="s">
        <v>42</v>
      </c>
      <c r="C16" s="6">
        <v>0</v>
      </c>
      <c r="D16" s="6"/>
      <c r="E16" s="6">
        <v>-2134015943</v>
      </c>
      <c r="F16" s="6"/>
      <c r="G16" s="6">
        <v>22668388316</v>
      </c>
      <c r="H16" s="6"/>
      <c r="I16" s="6">
        <f t="shared" si="1"/>
        <v>20534372373</v>
      </c>
      <c r="J16" s="6"/>
      <c r="K16" s="8">
        <f t="shared" si="2"/>
        <v>0.12858722560833136</v>
      </c>
      <c r="L16" s="6"/>
      <c r="M16" s="6">
        <v>3116444821</v>
      </c>
      <c r="N16" s="6"/>
      <c r="O16" s="6">
        <v>0</v>
      </c>
      <c r="P16" s="6"/>
      <c r="Q16" s="6">
        <v>29375642578</v>
      </c>
      <c r="R16" s="6"/>
      <c r="S16" s="6">
        <f t="shared" si="3"/>
        <v>32492087399</v>
      </c>
      <c r="T16" s="6"/>
      <c r="U16" s="8">
        <f t="shared" si="0"/>
        <v>1.3419570719108424E-2</v>
      </c>
    </row>
    <row r="17" spans="1:21" x14ac:dyDescent="0.55000000000000004">
      <c r="A17" s="1" t="s">
        <v>41</v>
      </c>
      <c r="C17" s="6">
        <v>0</v>
      </c>
      <c r="D17" s="6"/>
      <c r="E17" s="6">
        <v>-572785949</v>
      </c>
      <c r="F17" s="6"/>
      <c r="G17" s="6">
        <v>-106081318</v>
      </c>
      <c r="H17" s="6"/>
      <c r="I17" s="6">
        <f t="shared" si="1"/>
        <v>-678867267</v>
      </c>
      <c r="J17" s="6"/>
      <c r="K17" s="8">
        <f t="shared" si="2"/>
        <v>-4.2510994168304846E-3</v>
      </c>
      <c r="L17" s="6"/>
      <c r="M17" s="6">
        <v>2505037663</v>
      </c>
      <c r="N17" s="6"/>
      <c r="O17" s="6">
        <v>-1475410721</v>
      </c>
      <c r="P17" s="6"/>
      <c r="Q17" s="6">
        <v>-2829292468</v>
      </c>
      <c r="R17" s="6"/>
      <c r="S17" s="6">
        <f t="shared" si="3"/>
        <v>-1799665526</v>
      </c>
      <c r="T17" s="6"/>
      <c r="U17" s="8">
        <f t="shared" si="0"/>
        <v>-7.4328061784179934E-4</v>
      </c>
    </row>
    <row r="18" spans="1:21" x14ac:dyDescent="0.55000000000000004">
      <c r="A18" s="1" t="s">
        <v>39</v>
      </c>
      <c r="C18" s="6">
        <v>0</v>
      </c>
      <c r="D18" s="6"/>
      <c r="E18" s="6">
        <v>2181308328</v>
      </c>
      <c r="F18" s="6"/>
      <c r="G18" s="6">
        <v>0</v>
      </c>
      <c r="H18" s="6"/>
      <c r="I18" s="6">
        <f t="shared" si="1"/>
        <v>2181308328</v>
      </c>
      <c r="J18" s="6"/>
      <c r="K18" s="8">
        <f t="shared" si="2"/>
        <v>1.3659457469597337E-2</v>
      </c>
      <c r="L18" s="6"/>
      <c r="M18" s="6">
        <v>0</v>
      </c>
      <c r="N18" s="6"/>
      <c r="O18" s="6">
        <v>0</v>
      </c>
      <c r="P18" s="6"/>
      <c r="Q18" s="6">
        <v>0</v>
      </c>
      <c r="R18" s="6"/>
      <c r="S18" s="6">
        <f t="shared" si="3"/>
        <v>0</v>
      </c>
      <c r="T18" s="6"/>
      <c r="U18" s="8">
        <f t="shared" si="0"/>
        <v>0</v>
      </c>
    </row>
    <row r="19" spans="1:21" x14ac:dyDescent="0.55000000000000004">
      <c r="A19" s="1" t="s">
        <v>51</v>
      </c>
      <c r="C19" s="6">
        <v>0</v>
      </c>
      <c r="D19" s="6"/>
      <c r="E19" s="6">
        <v>-832148527</v>
      </c>
      <c r="F19" s="6"/>
      <c r="G19" s="6">
        <v>603557446</v>
      </c>
      <c r="H19" s="6"/>
      <c r="I19" s="6">
        <f t="shared" si="1"/>
        <v>-228591081</v>
      </c>
      <c r="J19" s="6"/>
      <c r="K19" s="8">
        <f t="shared" si="2"/>
        <v>-1.4314483233609054E-3</v>
      </c>
      <c r="L19" s="6"/>
      <c r="M19" s="6">
        <v>0</v>
      </c>
      <c r="N19" s="6"/>
      <c r="O19" s="6">
        <v>0</v>
      </c>
      <c r="P19" s="6"/>
      <c r="Q19" s="6">
        <v>603557446</v>
      </c>
      <c r="R19" s="6"/>
      <c r="S19" s="6">
        <f t="shared" si="3"/>
        <v>603557446</v>
      </c>
      <c r="T19" s="6"/>
      <c r="U19" s="8">
        <f t="shared" si="0"/>
        <v>2.4927551530255765E-4</v>
      </c>
    </row>
    <row r="20" spans="1:21" x14ac:dyDescent="0.55000000000000004">
      <c r="A20" s="1" t="s">
        <v>229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1"/>
        <v>0</v>
      </c>
      <c r="J20" s="6"/>
      <c r="K20" s="8">
        <f t="shared" si="2"/>
        <v>0</v>
      </c>
      <c r="L20" s="6"/>
      <c r="M20" s="6">
        <v>0</v>
      </c>
      <c r="N20" s="6"/>
      <c r="O20" s="6">
        <v>0</v>
      </c>
      <c r="P20" s="6"/>
      <c r="Q20" s="6">
        <v>1819704555</v>
      </c>
      <c r="R20" s="6"/>
      <c r="S20" s="6">
        <f t="shared" si="3"/>
        <v>1819704555</v>
      </c>
      <c r="T20" s="6"/>
      <c r="U20" s="8">
        <f t="shared" si="0"/>
        <v>7.5155694565987724E-4</v>
      </c>
    </row>
    <row r="21" spans="1:21" x14ac:dyDescent="0.55000000000000004">
      <c r="A21" s="1" t="s">
        <v>52</v>
      </c>
      <c r="C21" s="6">
        <v>0</v>
      </c>
      <c r="D21" s="6"/>
      <c r="E21" s="6">
        <v>-10905873784</v>
      </c>
      <c r="F21" s="6"/>
      <c r="G21" s="6">
        <v>0</v>
      </c>
      <c r="H21" s="6"/>
      <c r="I21" s="6">
        <f t="shared" si="1"/>
        <v>-10905873784</v>
      </c>
      <c r="J21" s="6"/>
      <c r="K21" s="8">
        <f t="shared" si="2"/>
        <v>-6.8293105201652438E-2</v>
      </c>
      <c r="L21" s="6"/>
      <c r="M21" s="6">
        <v>4345950666</v>
      </c>
      <c r="N21" s="6"/>
      <c r="O21" s="6">
        <v>-6116118197</v>
      </c>
      <c r="P21" s="6"/>
      <c r="Q21" s="6">
        <v>-6426</v>
      </c>
      <c r="R21" s="6"/>
      <c r="S21" s="6">
        <f t="shared" si="3"/>
        <v>-1770173957</v>
      </c>
      <c r="T21" s="6"/>
      <c r="U21" s="8">
        <f t="shared" si="0"/>
        <v>-7.3110029249202977E-4</v>
      </c>
    </row>
    <row r="22" spans="1:21" x14ac:dyDescent="0.55000000000000004">
      <c r="A22" s="1" t="s">
        <v>70</v>
      </c>
      <c r="C22" s="6">
        <v>0</v>
      </c>
      <c r="D22" s="6"/>
      <c r="E22" s="6">
        <v>-4511992950</v>
      </c>
      <c r="F22" s="6"/>
      <c r="G22" s="6">
        <v>0</v>
      </c>
      <c r="H22" s="6"/>
      <c r="I22" s="6">
        <f t="shared" si="1"/>
        <v>-4511992950</v>
      </c>
      <c r="J22" s="6"/>
      <c r="K22" s="8">
        <f t="shared" si="2"/>
        <v>-2.8254316463439469E-2</v>
      </c>
      <c r="L22" s="6"/>
      <c r="M22" s="6">
        <v>0</v>
      </c>
      <c r="N22" s="6"/>
      <c r="O22" s="6">
        <v>-20374738758</v>
      </c>
      <c r="P22" s="6"/>
      <c r="Q22" s="6">
        <v>4164629252</v>
      </c>
      <c r="R22" s="6"/>
      <c r="S22" s="6">
        <f t="shared" si="3"/>
        <v>-16210109506</v>
      </c>
      <c r="T22" s="6"/>
      <c r="U22" s="8">
        <f t="shared" si="0"/>
        <v>-6.6949441631427376E-3</v>
      </c>
    </row>
    <row r="23" spans="1:21" x14ac:dyDescent="0.55000000000000004">
      <c r="A23" s="1" t="s">
        <v>230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1"/>
        <v>0</v>
      </c>
      <c r="J23" s="6"/>
      <c r="K23" s="8">
        <f t="shared" si="2"/>
        <v>0</v>
      </c>
      <c r="L23" s="6"/>
      <c r="M23" s="6">
        <v>0</v>
      </c>
      <c r="N23" s="6"/>
      <c r="O23" s="6">
        <v>0</v>
      </c>
      <c r="P23" s="6"/>
      <c r="Q23" s="6">
        <v>179286788711</v>
      </c>
      <c r="R23" s="6"/>
      <c r="S23" s="6">
        <f t="shared" si="3"/>
        <v>179286788711</v>
      </c>
      <c r="T23" s="6"/>
      <c r="U23" s="8">
        <f t="shared" si="0"/>
        <v>7.4047312213716437E-2</v>
      </c>
    </row>
    <row r="24" spans="1:21" x14ac:dyDescent="0.55000000000000004">
      <c r="A24" s="1" t="s">
        <v>88</v>
      </c>
      <c r="C24" s="6">
        <v>0</v>
      </c>
      <c r="D24" s="6"/>
      <c r="E24" s="6">
        <v>911823824</v>
      </c>
      <c r="F24" s="6"/>
      <c r="G24" s="6">
        <v>0</v>
      </c>
      <c r="H24" s="6"/>
      <c r="I24" s="6">
        <f t="shared" si="1"/>
        <v>911823824</v>
      </c>
      <c r="J24" s="6"/>
      <c r="K24" s="8">
        <f t="shared" si="2"/>
        <v>5.7098845604799837E-3</v>
      </c>
      <c r="L24" s="6"/>
      <c r="M24" s="6">
        <v>0</v>
      </c>
      <c r="N24" s="6"/>
      <c r="O24" s="6">
        <v>12558185522</v>
      </c>
      <c r="P24" s="6"/>
      <c r="Q24" s="6">
        <v>-753090960</v>
      </c>
      <c r="R24" s="6"/>
      <c r="S24" s="6">
        <f t="shared" si="3"/>
        <v>11805094562</v>
      </c>
      <c r="T24" s="6"/>
      <c r="U24" s="8">
        <f t="shared" si="0"/>
        <v>4.8756270834540757E-3</v>
      </c>
    </row>
    <row r="25" spans="1:21" x14ac:dyDescent="0.55000000000000004">
      <c r="A25" s="1" t="s">
        <v>37</v>
      </c>
      <c r="C25" s="6">
        <v>0</v>
      </c>
      <c r="D25" s="6"/>
      <c r="E25" s="6">
        <v>5967232447</v>
      </c>
      <c r="F25" s="6"/>
      <c r="G25" s="6">
        <v>0</v>
      </c>
      <c r="H25" s="6"/>
      <c r="I25" s="6">
        <f t="shared" si="1"/>
        <v>5967232447</v>
      </c>
      <c r="J25" s="6"/>
      <c r="K25" s="8">
        <f t="shared" si="2"/>
        <v>3.7367096056398381E-2</v>
      </c>
      <c r="L25" s="6"/>
      <c r="M25" s="6">
        <v>4708028400</v>
      </c>
      <c r="N25" s="6"/>
      <c r="O25" s="6">
        <v>27664056788</v>
      </c>
      <c r="P25" s="6"/>
      <c r="Q25" s="6">
        <v>688114077</v>
      </c>
      <c r="R25" s="6"/>
      <c r="S25" s="6">
        <f t="shared" si="3"/>
        <v>33060199265</v>
      </c>
      <c r="T25" s="6"/>
      <c r="U25" s="8">
        <f t="shared" si="0"/>
        <v>1.3654206840467198E-2</v>
      </c>
    </row>
    <row r="26" spans="1:21" x14ac:dyDescent="0.55000000000000004">
      <c r="A26" s="1" t="s">
        <v>231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1"/>
        <v>0</v>
      </c>
      <c r="J26" s="6"/>
      <c r="K26" s="8">
        <f t="shared" si="2"/>
        <v>0</v>
      </c>
      <c r="L26" s="6"/>
      <c r="M26" s="6">
        <v>0</v>
      </c>
      <c r="N26" s="6"/>
      <c r="O26" s="6">
        <v>0</v>
      </c>
      <c r="P26" s="6"/>
      <c r="Q26" s="6">
        <v>5131913710</v>
      </c>
      <c r="R26" s="6"/>
      <c r="S26" s="6">
        <f t="shared" si="3"/>
        <v>5131913710</v>
      </c>
      <c r="T26" s="6"/>
      <c r="U26" s="8">
        <f t="shared" si="0"/>
        <v>2.1195338455794817E-3</v>
      </c>
    </row>
    <row r="27" spans="1:21" x14ac:dyDescent="0.55000000000000004">
      <c r="A27" s="1" t="s">
        <v>232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1"/>
        <v>0</v>
      </c>
      <c r="J27" s="6"/>
      <c r="K27" s="8">
        <f t="shared" si="2"/>
        <v>0</v>
      </c>
      <c r="L27" s="6"/>
      <c r="M27" s="6">
        <v>0</v>
      </c>
      <c r="N27" s="6"/>
      <c r="O27" s="6">
        <v>0</v>
      </c>
      <c r="P27" s="6"/>
      <c r="Q27" s="6">
        <v>0</v>
      </c>
      <c r="R27" s="6"/>
      <c r="S27" s="6">
        <f t="shared" si="3"/>
        <v>0</v>
      </c>
      <c r="T27" s="6"/>
      <c r="U27" s="8">
        <f t="shared" si="0"/>
        <v>0</v>
      </c>
    </row>
    <row r="28" spans="1:21" x14ac:dyDescent="0.55000000000000004">
      <c r="A28" s="1" t="s">
        <v>233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1"/>
        <v>0</v>
      </c>
      <c r="J28" s="6"/>
      <c r="K28" s="8">
        <f t="shared" si="2"/>
        <v>0</v>
      </c>
      <c r="L28" s="6"/>
      <c r="M28" s="6">
        <v>0</v>
      </c>
      <c r="N28" s="6"/>
      <c r="O28" s="6">
        <v>0</v>
      </c>
      <c r="P28" s="6"/>
      <c r="Q28" s="6">
        <v>0</v>
      </c>
      <c r="R28" s="6"/>
      <c r="S28" s="6">
        <f t="shared" si="3"/>
        <v>0</v>
      </c>
      <c r="T28" s="6"/>
      <c r="U28" s="8">
        <f t="shared" si="0"/>
        <v>0</v>
      </c>
    </row>
    <row r="29" spans="1:21" x14ac:dyDescent="0.55000000000000004">
      <c r="A29" s="1" t="s">
        <v>18</v>
      </c>
      <c r="C29" s="6">
        <v>0</v>
      </c>
      <c r="D29" s="6"/>
      <c r="E29" s="6">
        <v>-2417316259</v>
      </c>
      <c r="F29" s="6"/>
      <c r="G29" s="6">
        <v>0</v>
      </c>
      <c r="H29" s="6"/>
      <c r="I29" s="6">
        <f t="shared" si="1"/>
        <v>-2417316259</v>
      </c>
      <c r="J29" s="6"/>
      <c r="K29" s="8">
        <f t="shared" si="2"/>
        <v>-1.5137350463724376E-2</v>
      </c>
      <c r="L29" s="6"/>
      <c r="M29" s="6">
        <v>240321910</v>
      </c>
      <c r="N29" s="6"/>
      <c r="O29" s="6">
        <v>-43990369553</v>
      </c>
      <c r="P29" s="6"/>
      <c r="Q29" s="6">
        <v>-47866765764</v>
      </c>
      <c r="R29" s="6"/>
      <c r="S29" s="6">
        <f t="shared" si="3"/>
        <v>-91616813407</v>
      </c>
      <c r="T29" s="6"/>
      <c r="U29" s="8">
        <f t="shared" si="0"/>
        <v>-3.7838698741541492E-2</v>
      </c>
    </row>
    <row r="30" spans="1:21" x14ac:dyDescent="0.55000000000000004">
      <c r="A30" s="1" t="s">
        <v>234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1"/>
        <v>0</v>
      </c>
      <c r="J30" s="6"/>
      <c r="K30" s="8">
        <f t="shared" si="2"/>
        <v>0</v>
      </c>
      <c r="L30" s="6"/>
      <c r="M30" s="6">
        <v>0</v>
      </c>
      <c r="N30" s="6"/>
      <c r="O30" s="6">
        <v>0</v>
      </c>
      <c r="P30" s="6"/>
      <c r="Q30" s="6">
        <v>-1025735555</v>
      </c>
      <c r="R30" s="6"/>
      <c r="S30" s="6">
        <f t="shared" si="3"/>
        <v>-1025735555</v>
      </c>
      <c r="T30" s="6"/>
      <c r="U30" s="8">
        <f t="shared" si="0"/>
        <v>-4.2363947414009694E-4</v>
      </c>
    </row>
    <row r="31" spans="1:21" x14ac:dyDescent="0.55000000000000004">
      <c r="A31" s="1" t="s">
        <v>16</v>
      </c>
      <c r="C31" s="6">
        <v>0</v>
      </c>
      <c r="D31" s="6"/>
      <c r="E31" s="6">
        <v>-8182916536</v>
      </c>
      <c r="F31" s="6"/>
      <c r="G31" s="6">
        <v>0</v>
      </c>
      <c r="H31" s="6"/>
      <c r="I31" s="6">
        <f t="shared" si="1"/>
        <v>-8182916536</v>
      </c>
      <c r="J31" s="6"/>
      <c r="K31" s="8">
        <f t="shared" si="2"/>
        <v>-5.1241816191679973E-2</v>
      </c>
      <c r="L31" s="6"/>
      <c r="M31" s="6">
        <v>154348056</v>
      </c>
      <c r="N31" s="6"/>
      <c r="O31" s="6">
        <v>-53956106155</v>
      </c>
      <c r="P31" s="6"/>
      <c r="Q31" s="6">
        <v>5099477272</v>
      </c>
      <c r="R31" s="6"/>
      <c r="S31" s="6">
        <f t="shared" si="3"/>
        <v>-48702280827</v>
      </c>
      <c r="T31" s="6"/>
      <c r="U31" s="8">
        <f t="shared" si="0"/>
        <v>-2.0114549542911773E-2</v>
      </c>
    </row>
    <row r="32" spans="1:21" x14ac:dyDescent="0.55000000000000004">
      <c r="A32" s="1" t="s">
        <v>235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1"/>
        <v>0</v>
      </c>
      <c r="J32" s="6"/>
      <c r="K32" s="8">
        <f t="shared" si="2"/>
        <v>0</v>
      </c>
      <c r="L32" s="6"/>
      <c r="M32" s="6">
        <v>0</v>
      </c>
      <c r="N32" s="6"/>
      <c r="O32" s="6">
        <v>0</v>
      </c>
      <c r="P32" s="6"/>
      <c r="Q32" s="6">
        <v>2008171386</v>
      </c>
      <c r="R32" s="6"/>
      <c r="S32" s="6">
        <f t="shared" si="3"/>
        <v>2008171386</v>
      </c>
      <c r="T32" s="6"/>
      <c r="U32" s="8">
        <f t="shared" si="0"/>
        <v>8.2939571101074835E-4</v>
      </c>
    </row>
    <row r="33" spans="1:21" x14ac:dyDescent="0.55000000000000004">
      <c r="A33" s="1" t="s">
        <v>217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1"/>
        <v>0</v>
      </c>
      <c r="J33" s="6"/>
      <c r="K33" s="8">
        <f t="shared" si="2"/>
        <v>0</v>
      </c>
      <c r="L33" s="6"/>
      <c r="M33" s="6">
        <v>349464500</v>
      </c>
      <c r="N33" s="6"/>
      <c r="O33" s="6">
        <v>0</v>
      </c>
      <c r="P33" s="6"/>
      <c r="Q33" s="6">
        <v>2742077199</v>
      </c>
      <c r="R33" s="6"/>
      <c r="S33" s="6">
        <f t="shared" si="3"/>
        <v>3091541699</v>
      </c>
      <c r="T33" s="6"/>
      <c r="U33" s="8">
        <f t="shared" si="0"/>
        <v>1.2768389408579503E-3</v>
      </c>
    </row>
    <row r="34" spans="1:21" x14ac:dyDescent="0.55000000000000004">
      <c r="A34" s="1" t="s">
        <v>208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1"/>
        <v>0</v>
      </c>
      <c r="J34" s="6"/>
      <c r="K34" s="8">
        <f t="shared" si="2"/>
        <v>0</v>
      </c>
      <c r="L34" s="6"/>
      <c r="M34" s="6">
        <v>645608860</v>
      </c>
      <c r="N34" s="6"/>
      <c r="O34" s="6">
        <v>0</v>
      </c>
      <c r="P34" s="6"/>
      <c r="Q34" s="6">
        <v>3306806364</v>
      </c>
      <c r="R34" s="6"/>
      <c r="S34" s="6">
        <f t="shared" si="3"/>
        <v>3952415224</v>
      </c>
      <c r="T34" s="6"/>
      <c r="U34" s="8">
        <f t="shared" si="0"/>
        <v>1.6323886784627188E-3</v>
      </c>
    </row>
    <row r="35" spans="1:21" x14ac:dyDescent="0.55000000000000004">
      <c r="A35" s="1" t="s">
        <v>223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1"/>
        <v>0</v>
      </c>
      <c r="J35" s="6"/>
      <c r="K35" s="8">
        <f t="shared" si="2"/>
        <v>0</v>
      </c>
      <c r="L35" s="6"/>
      <c r="M35" s="6">
        <v>318811281</v>
      </c>
      <c r="N35" s="6"/>
      <c r="O35" s="6">
        <v>0</v>
      </c>
      <c r="P35" s="6"/>
      <c r="Q35" s="6">
        <v>4825390958</v>
      </c>
      <c r="R35" s="6"/>
      <c r="S35" s="6">
        <f t="shared" si="3"/>
        <v>5144202239</v>
      </c>
      <c r="T35" s="6"/>
      <c r="U35" s="8">
        <f t="shared" si="0"/>
        <v>2.1246091361240465E-3</v>
      </c>
    </row>
    <row r="36" spans="1:21" x14ac:dyDescent="0.55000000000000004">
      <c r="A36" s="1" t="s">
        <v>209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1"/>
        <v>0</v>
      </c>
      <c r="J36" s="6"/>
      <c r="K36" s="8">
        <f t="shared" si="2"/>
        <v>0</v>
      </c>
      <c r="L36" s="6"/>
      <c r="M36" s="6">
        <v>652654100</v>
      </c>
      <c r="N36" s="6"/>
      <c r="O36" s="6">
        <v>0</v>
      </c>
      <c r="P36" s="6"/>
      <c r="Q36" s="6">
        <v>-283157486</v>
      </c>
      <c r="R36" s="6"/>
      <c r="S36" s="6">
        <f t="shared" si="3"/>
        <v>369496614</v>
      </c>
      <c r="T36" s="6"/>
      <c r="U36" s="8">
        <f t="shared" si="0"/>
        <v>1.5260595237093675E-4</v>
      </c>
    </row>
    <row r="37" spans="1:21" x14ac:dyDescent="0.55000000000000004">
      <c r="A37" s="1" t="s">
        <v>66</v>
      </c>
      <c r="C37" s="6">
        <v>0</v>
      </c>
      <c r="D37" s="6"/>
      <c r="E37" s="6">
        <v>-6823159200</v>
      </c>
      <c r="F37" s="6"/>
      <c r="G37" s="6">
        <v>0</v>
      </c>
      <c r="H37" s="6"/>
      <c r="I37" s="6">
        <f t="shared" si="1"/>
        <v>-6823159200</v>
      </c>
      <c r="J37" s="6"/>
      <c r="K37" s="8">
        <f t="shared" si="2"/>
        <v>-4.2726950474784871E-2</v>
      </c>
      <c r="L37" s="6"/>
      <c r="M37" s="6">
        <v>577763819</v>
      </c>
      <c r="N37" s="6"/>
      <c r="O37" s="6">
        <v>-9298846392</v>
      </c>
      <c r="P37" s="6"/>
      <c r="Q37" s="6">
        <v>195887839</v>
      </c>
      <c r="R37" s="6"/>
      <c r="S37" s="6">
        <f t="shared" si="3"/>
        <v>-8525194734</v>
      </c>
      <c r="T37" s="6"/>
      <c r="U37" s="8">
        <f t="shared" si="0"/>
        <v>-3.5209942723041158E-3</v>
      </c>
    </row>
    <row r="38" spans="1:21" x14ac:dyDescent="0.55000000000000004">
      <c r="A38" s="1" t="s">
        <v>65</v>
      </c>
      <c r="C38" s="6">
        <v>0</v>
      </c>
      <c r="D38" s="6"/>
      <c r="E38" s="6">
        <v>-8920505295</v>
      </c>
      <c r="F38" s="6"/>
      <c r="G38" s="6">
        <v>0</v>
      </c>
      <c r="H38" s="6"/>
      <c r="I38" s="6">
        <f t="shared" si="1"/>
        <v>-8920505295</v>
      </c>
      <c r="J38" s="6"/>
      <c r="K38" s="8">
        <f t="shared" si="2"/>
        <v>-5.5860632410499995E-2</v>
      </c>
      <c r="L38" s="6"/>
      <c r="M38" s="6">
        <v>3369600000</v>
      </c>
      <c r="N38" s="6"/>
      <c r="O38" s="6">
        <v>-7030926862</v>
      </c>
      <c r="P38" s="6"/>
      <c r="Q38" s="6">
        <v>-6808444319</v>
      </c>
      <c r="R38" s="6"/>
      <c r="S38" s="6">
        <f t="shared" si="3"/>
        <v>-10469771181</v>
      </c>
      <c r="T38" s="6"/>
      <c r="U38" s="8">
        <f t="shared" si="0"/>
        <v>-4.3241246107394429E-3</v>
      </c>
    </row>
    <row r="39" spans="1:21" x14ac:dyDescent="0.55000000000000004">
      <c r="A39" s="1" t="s">
        <v>86</v>
      </c>
      <c r="C39" s="6">
        <v>0</v>
      </c>
      <c r="D39" s="6"/>
      <c r="E39" s="6">
        <v>-6943441237</v>
      </c>
      <c r="F39" s="6"/>
      <c r="G39" s="6">
        <v>0</v>
      </c>
      <c r="H39" s="6"/>
      <c r="I39" s="6">
        <f t="shared" si="1"/>
        <v>-6943441237</v>
      </c>
      <c r="J39" s="6"/>
      <c r="K39" s="8">
        <f t="shared" si="2"/>
        <v>-4.348016236494643E-2</v>
      </c>
      <c r="L39" s="6"/>
      <c r="M39" s="6">
        <v>2101864283</v>
      </c>
      <c r="N39" s="6"/>
      <c r="O39" s="6">
        <v>-35409416171</v>
      </c>
      <c r="P39" s="6"/>
      <c r="Q39" s="6">
        <v>-5095668343</v>
      </c>
      <c r="R39" s="6"/>
      <c r="S39" s="6">
        <f t="shared" si="3"/>
        <v>-38403220231</v>
      </c>
      <c r="T39" s="6"/>
      <c r="U39" s="8">
        <f t="shared" si="0"/>
        <v>-1.5860930182874641E-2</v>
      </c>
    </row>
    <row r="40" spans="1:21" x14ac:dyDescent="0.55000000000000004">
      <c r="A40" s="1" t="s">
        <v>19</v>
      </c>
      <c r="C40" s="6">
        <v>0</v>
      </c>
      <c r="D40" s="6"/>
      <c r="E40" s="6">
        <v>-3414733163</v>
      </c>
      <c r="F40" s="6"/>
      <c r="G40" s="6">
        <v>0</v>
      </c>
      <c r="H40" s="6"/>
      <c r="I40" s="6">
        <f t="shared" si="1"/>
        <v>-3414733163</v>
      </c>
      <c r="J40" s="6"/>
      <c r="K40" s="8">
        <f t="shared" si="2"/>
        <v>-2.1383223000293838E-2</v>
      </c>
      <c r="L40" s="6"/>
      <c r="M40" s="6">
        <v>0</v>
      </c>
      <c r="N40" s="6"/>
      <c r="O40" s="6">
        <v>-6253682617</v>
      </c>
      <c r="P40" s="6"/>
      <c r="Q40" s="6">
        <v>369556769</v>
      </c>
      <c r="R40" s="6"/>
      <c r="S40" s="6">
        <f t="shared" si="3"/>
        <v>-5884125848</v>
      </c>
      <c r="T40" s="6"/>
      <c r="U40" s="8">
        <f t="shared" si="0"/>
        <v>-2.4302052979150866E-3</v>
      </c>
    </row>
    <row r="41" spans="1:21" x14ac:dyDescent="0.55000000000000004">
      <c r="A41" s="1" t="s">
        <v>236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1"/>
        <v>0</v>
      </c>
      <c r="J41" s="6"/>
      <c r="K41" s="8">
        <f t="shared" si="2"/>
        <v>0</v>
      </c>
      <c r="L41" s="6"/>
      <c r="M41" s="6">
        <v>0</v>
      </c>
      <c r="N41" s="6"/>
      <c r="O41" s="6">
        <v>0</v>
      </c>
      <c r="P41" s="6"/>
      <c r="Q41" s="6">
        <v>7571043538</v>
      </c>
      <c r="R41" s="6"/>
      <c r="S41" s="6">
        <f t="shared" si="3"/>
        <v>7571043538</v>
      </c>
      <c r="T41" s="6"/>
      <c r="U41" s="8">
        <f t="shared" si="0"/>
        <v>3.1269198844629102E-3</v>
      </c>
    </row>
    <row r="42" spans="1:21" x14ac:dyDescent="0.55000000000000004">
      <c r="A42" s="1" t="s">
        <v>221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1"/>
        <v>0</v>
      </c>
      <c r="J42" s="6"/>
      <c r="K42" s="8">
        <f t="shared" si="2"/>
        <v>0</v>
      </c>
      <c r="L42" s="6"/>
      <c r="M42" s="6">
        <v>15326850</v>
      </c>
      <c r="N42" s="6"/>
      <c r="O42" s="6">
        <v>0</v>
      </c>
      <c r="P42" s="6"/>
      <c r="Q42" s="6">
        <v>1142867737</v>
      </c>
      <c r="R42" s="6"/>
      <c r="S42" s="6">
        <f t="shared" si="3"/>
        <v>1158194587</v>
      </c>
      <c r="T42" s="6"/>
      <c r="U42" s="8">
        <f t="shared" si="0"/>
        <v>4.7834643480656834E-4</v>
      </c>
    </row>
    <row r="43" spans="1:21" x14ac:dyDescent="0.55000000000000004">
      <c r="A43" s="1" t="s">
        <v>80</v>
      </c>
      <c r="C43" s="6">
        <v>0</v>
      </c>
      <c r="D43" s="6"/>
      <c r="E43" s="6">
        <v>7306441349</v>
      </c>
      <c r="F43" s="6"/>
      <c r="G43" s="6">
        <v>0</v>
      </c>
      <c r="H43" s="6"/>
      <c r="I43" s="6">
        <f t="shared" si="1"/>
        <v>7306441349</v>
      </c>
      <c r="J43" s="6"/>
      <c r="K43" s="8">
        <f t="shared" si="2"/>
        <v>4.5753286493101814E-2</v>
      </c>
      <c r="L43" s="6"/>
      <c r="M43" s="6">
        <v>13975980574</v>
      </c>
      <c r="N43" s="6"/>
      <c r="O43" s="6">
        <v>39879366661</v>
      </c>
      <c r="P43" s="6"/>
      <c r="Q43" s="6">
        <v>-9365</v>
      </c>
      <c r="R43" s="6"/>
      <c r="S43" s="6">
        <f t="shared" si="3"/>
        <v>53855337870</v>
      </c>
      <c r="T43" s="6"/>
      <c r="U43" s="8">
        <f t="shared" si="0"/>
        <v>2.2242815805370075E-2</v>
      </c>
    </row>
    <row r="44" spans="1:21" x14ac:dyDescent="0.55000000000000004">
      <c r="A44" s="1" t="s">
        <v>97</v>
      </c>
      <c r="C44" s="6">
        <v>0</v>
      </c>
      <c r="D44" s="6"/>
      <c r="E44" s="6">
        <v>670327066</v>
      </c>
      <c r="F44" s="6"/>
      <c r="G44" s="6">
        <v>0</v>
      </c>
      <c r="H44" s="6"/>
      <c r="I44" s="6">
        <f t="shared" si="1"/>
        <v>670327066</v>
      </c>
      <c r="J44" s="6"/>
      <c r="K44" s="8">
        <f t="shared" si="2"/>
        <v>4.1976202681728208E-3</v>
      </c>
      <c r="L44" s="6"/>
      <c r="M44" s="6">
        <v>0</v>
      </c>
      <c r="N44" s="6"/>
      <c r="O44" s="6">
        <v>670327066</v>
      </c>
      <c r="P44" s="6"/>
      <c r="Q44" s="6">
        <v>1064758886</v>
      </c>
      <c r="R44" s="6"/>
      <c r="S44" s="6">
        <f t="shared" si="3"/>
        <v>1735085952</v>
      </c>
      <c r="T44" s="6"/>
      <c r="U44" s="8">
        <f t="shared" si="0"/>
        <v>7.1660858074979123E-4</v>
      </c>
    </row>
    <row r="45" spans="1:21" x14ac:dyDescent="0.55000000000000004">
      <c r="A45" s="1" t="s">
        <v>237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1"/>
        <v>0</v>
      </c>
      <c r="J45" s="6"/>
      <c r="K45" s="8">
        <f t="shared" si="2"/>
        <v>0</v>
      </c>
      <c r="L45" s="6"/>
      <c r="M45" s="6">
        <v>0</v>
      </c>
      <c r="N45" s="6"/>
      <c r="O45" s="6">
        <v>0</v>
      </c>
      <c r="P45" s="6"/>
      <c r="Q45" s="6">
        <v>4179790079</v>
      </c>
      <c r="R45" s="6"/>
      <c r="S45" s="6">
        <f t="shared" si="3"/>
        <v>4179790079</v>
      </c>
      <c r="T45" s="6"/>
      <c r="U45" s="8">
        <f t="shared" si="0"/>
        <v>1.7262968632139831E-3</v>
      </c>
    </row>
    <row r="46" spans="1:21" x14ac:dyDescent="0.55000000000000004">
      <c r="A46" s="1" t="s">
        <v>78</v>
      </c>
      <c r="C46" s="6">
        <v>0</v>
      </c>
      <c r="D46" s="6"/>
      <c r="E46" s="6">
        <v>-4867492426</v>
      </c>
      <c r="F46" s="6"/>
      <c r="G46" s="6">
        <v>0</v>
      </c>
      <c r="H46" s="6"/>
      <c r="I46" s="6">
        <f t="shared" si="1"/>
        <v>-4867492426</v>
      </c>
      <c r="J46" s="6"/>
      <c r="K46" s="8">
        <f t="shared" si="2"/>
        <v>-3.0480471248874343E-2</v>
      </c>
      <c r="L46" s="6"/>
      <c r="M46" s="6">
        <v>18985478990</v>
      </c>
      <c r="N46" s="6"/>
      <c r="O46" s="6">
        <v>86327118558</v>
      </c>
      <c r="P46" s="6"/>
      <c r="Q46" s="6">
        <v>45781582081</v>
      </c>
      <c r="R46" s="6"/>
      <c r="S46" s="6">
        <f t="shared" si="3"/>
        <v>151094179629</v>
      </c>
      <c r="T46" s="6"/>
      <c r="U46" s="8">
        <f t="shared" si="0"/>
        <v>6.2403470847472865E-2</v>
      </c>
    </row>
    <row r="47" spans="1:21" x14ac:dyDescent="0.55000000000000004">
      <c r="A47" s="1" t="s">
        <v>72</v>
      </c>
      <c r="C47" s="6">
        <v>0</v>
      </c>
      <c r="D47" s="6"/>
      <c r="E47" s="6">
        <v>-2363565487</v>
      </c>
      <c r="F47" s="6"/>
      <c r="G47" s="6">
        <v>0</v>
      </c>
      <c r="H47" s="6"/>
      <c r="I47" s="6">
        <f t="shared" si="1"/>
        <v>-2363565487</v>
      </c>
      <c r="J47" s="6"/>
      <c r="K47" s="8">
        <f t="shared" si="2"/>
        <v>-1.4800760549007823E-2</v>
      </c>
      <c r="L47" s="6"/>
      <c r="M47" s="6">
        <v>1031491446</v>
      </c>
      <c r="N47" s="6"/>
      <c r="O47" s="6">
        <v>-2484579311</v>
      </c>
      <c r="P47" s="6"/>
      <c r="Q47" s="6">
        <v>2266707783</v>
      </c>
      <c r="R47" s="6"/>
      <c r="S47" s="6">
        <f t="shared" si="3"/>
        <v>813619918</v>
      </c>
      <c r="T47" s="6"/>
      <c r="U47" s="8">
        <f t="shared" si="0"/>
        <v>3.3603350545007552E-4</v>
      </c>
    </row>
    <row r="48" spans="1:21" x14ac:dyDescent="0.55000000000000004">
      <c r="A48" s="1" t="s">
        <v>238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1"/>
        <v>0</v>
      </c>
      <c r="J48" s="6"/>
      <c r="K48" s="8">
        <f t="shared" si="2"/>
        <v>0</v>
      </c>
      <c r="L48" s="6"/>
      <c r="M48" s="6">
        <v>0</v>
      </c>
      <c r="N48" s="6"/>
      <c r="O48" s="6">
        <v>0</v>
      </c>
      <c r="P48" s="6"/>
      <c r="Q48" s="6">
        <v>-14499638839</v>
      </c>
      <c r="R48" s="6"/>
      <c r="S48" s="6">
        <f t="shared" si="3"/>
        <v>-14499638839</v>
      </c>
      <c r="T48" s="6"/>
      <c r="U48" s="8">
        <f t="shared" si="0"/>
        <v>-5.9885019516314666E-3</v>
      </c>
    </row>
    <row r="49" spans="1:21" x14ac:dyDescent="0.55000000000000004">
      <c r="A49" s="1" t="s">
        <v>40</v>
      </c>
      <c r="C49" s="6">
        <v>0</v>
      </c>
      <c r="D49" s="6"/>
      <c r="E49" s="6">
        <v>-12887230009</v>
      </c>
      <c r="F49" s="6"/>
      <c r="G49" s="6">
        <v>0</v>
      </c>
      <c r="H49" s="6"/>
      <c r="I49" s="6">
        <f t="shared" si="1"/>
        <v>-12887230009</v>
      </c>
      <c r="J49" s="6"/>
      <c r="K49" s="8">
        <f t="shared" si="2"/>
        <v>-8.0700453003017189E-2</v>
      </c>
      <c r="L49" s="6"/>
      <c r="M49" s="6">
        <v>0</v>
      </c>
      <c r="N49" s="6"/>
      <c r="O49" s="6">
        <v>-25902214218</v>
      </c>
      <c r="P49" s="6"/>
      <c r="Q49" s="6">
        <v>-6725</v>
      </c>
      <c r="R49" s="6"/>
      <c r="S49" s="6">
        <f t="shared" si="3"/>
        <v>-25902220943</v>
      </c>
      <c r="T49" s="6"/>
      <c r="U49" s="8">
        <f t="shared" si="0"/>
        <v>-1.069788719506084E-2</v>
      </c>
    </row>
    <row r="50" spans="1:21" x14ac:dyDescent="0.55000000000000004">
      <c r="A50" s="1" t="s">
        <v>56</v>
      </c>
      <c r="C50" s="6">
        <v>0</v>
      </c>
      <c r="D50" s="6"/>
      <c r="E50" s="6">
        <v>19458528750</v>
      </c>
      <c r="F50" s="6"/>
      <c r="G50" s="6">
        <v>0</v>
      </c>
      <c r="H50" s="6"/>
      <c r="I50" s="6">
        <f t="shared" si="1"/>
        <v>19458528750</v>
      </c>
      <c r="J50" s="6"/>
      <c r="K50" s="8">
        <f t="shared" si="2"/>
        <v>0.12185024119229514</v>
      </c>
      <c r="L50" s="6"/>
      <c r="M50" s="6">
        <v>17049664430</v>
      </c>
      <c r="N50" s="6"/>
      <c r="O50" s="6">
        <v>43327657336</v>
      </c>
      <c r="P50" s="6"/>
      <c r="Q50" s="6">
        <v>-864823452</v>
      </c>
      <c r="R50" s="6"/>
      <c r="S50" s="6">
        <f t="shared" si="3"/>
        <v>59512498314</v>
      </c>
      <c r="T50" s="6"/>
      <c r="U50" s="8">
        <f t="shared" si="0"/>
        <v>2.4579282026064079E-2</v>
      </c>
    </row>
    <row r="51" spans="1:21" x14ac:dyDescent="0.55000000000000004">
      <c r="A51" s="1" t="s">
        <v>239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1"/>
        <v>0</v>
      </c>
      <c r="J51" s="6"/>
      <c r="K51" s="8">
        <f t="shared" si="2"/>
        <v>0</v>
      </c>
      <c r="L51" s="6"/>
      <c r="M51" s="6">
        <v>0</v>
      </c>
      <c r="N51" s="6"/>
      <c r="O51" s="6">
        <v>0</v>
      </c>
      <c r="P51" s="6"/>
      <c r="Q51" s="6">
        <v>-16695146</v>
      </c>
      <c r="R51" s="6"/>
      <c r="S51" s="6">
        <f t="shared" si="3"/>
        <v>-16695146</v>
      </c>
      <c r="T51" s="6"/>
      <c r="U51" s="8">
        <f t="shared" si="0"/>
        <v>-6.8952692900775408E-6</v>
      </c>
    </row>
    <row r="52" spans="1:21" x14ac:dyDescent="0.55000000000000004">
      <c r="A52" s="1" t="s">
        <v>35</v>
      </c>
      <c r="C52" s="6">
        <v>0</v>
      </c>
      <c r="D52" s="6"/>
      <c r="E52" s="6">
        <v>-10580399269</v>
      </c>
      <c r="F52" s="6"/>
      <c r="G52" s="6">
        <v>0</v>
      </c>
      <c r="H52" s="6"/>
      <c r="I52" s="6">
        <f t="shared" si="1"/>
        <v>-10580399269</v>
      </c>
      <c r="J52" s="6"/>
      <c r="K52" s="8">
        <f t="shared" si="2"/>
        <v>-6.6254968163429781E-2</v>
      </c>
      <c r="L52" s="6"/>
      <c r="M52" s="6">
        <v>2355512124</v>
      </c>
      <c r="N52" s="6"/>
      <c r="O52" s="6">
        <v>-2979213786</v>
      </c>
      <c r="P52" s="6"/>
      <c r="Q52" s="6">
        <v>13202146231</v>
      </c>
      <c r="R52" s="6"/>
      <c r="S52" s="6">
        <f t="shared" si="3"/>
        <v>12578444569</v>
      </c>
      <c r="T52" s="6"/>
      <c r="U52" s="8">
        <f t="shared" si="0"/>
        <v>5.1950286959795578E-3</v>
      </c>
    </row>
    <row r="53" spans="1:21" x14ac:dyDescent="0.55000000000000004">
      <c r="A53" s="1" t="s">
        <v>240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1"/>
        <v>0</v>
      </c>
      <c r="J53" s="6"/>
      <c r="K53" s="8">
        <f t="shared" si="2"/>
        <v>0</v>
      </c>
      <c r="L53" s="6"/>
      <c r="M53" s="6">
        <v>0</v>
      </c>
      <c r="N53" s="6"/>
      <c r="O53" s="6">
        <v>0</v>
      </c>
      <c r="P53" s="6"/>
      <c r="Q53" s="6">
        <v>0</v>
      </c>
      <c r="R53" s="6"/>
      <c r="S53" s="6">
        <f t="shared" si="3"/>
        <v>0</v>
      </c>
      <c r="T53" s="6"/>
      <c r="U53" s="8">
        <f t="shared" si="0"/>
        <v>0</v>
      </c>
    </row>
    <row r="54" spans="1:21" x14ac:dyDescent="0.55000000000000004">
      <c r="A54" s="1" t="s">
        <v>20</v>
      </c>
      <c r="C54" s="6">
        <v>0</v>
      </c>
      <c r="D54" s="6"/>
      <c r="E54" s="6">
        <v>-1110631626</v>
      </c>
      <c r="F54" s="6"/>
      <c r="G54" s="6">
        <v>0</v>
      </c>
      <c r="H54" s="6"/>
      <c r="I54" s="6">
        <f t="shared" si="1"/>
        <v>-1110631626</v>
      </c>
      <c r="J54" s="6"/>
      <c r="K54" s="8">
        <f t="shared" si="2"/>
        <v>-6.9548285609152714E-3</v>
      </c>
      <c r="L54" s="6"/>
      <c r="M54" s="6">
        <v>4592500000</v>
      </c>
      <c r="N54" s="6"/>
      <c r="O54" s="6">
        <v>6348021947</v>
      </c>
      <c r="P54" s="6"/>
      <c r="Q54" s="6">
        <v>45176559</v>
      </c>
      <c r="R54" s="6"/>
      <c r="S54" s="6">
        <f t="shared" si="3"/>
        <v>10985698506</v>
      </c>
      <c r="T54" s="6"/>
      <c r="U54" s="8">
        <f t="shared" si="0"/>
        <v>4.5372079728127276E-3</v>
      </c>
    </row>
    <row r="55" spans="1:21" x14ac:dyDescent="0.55000000000000004">
      <c r="A55" s="1" t="s">
        <v>85</v>
      </c>
      <c r="C55" s="6">
        <v>0</v>
      </c>
      <c r="D55" s="6"/>
      <c r="E55" s="6">
        <v>21766731936</v>
      </c>
      <c r="F55" s="6"/>
      <c r="G55" s="6">
        <v>0</v>
      </c>
      <c r="H55" s="6"/>
      <c r="I55" s="6">
        <f t="shared" si="1"/>
        <v>21766731936</v>
      </c>
      <c r="J55" s="6"/>
      <c r="K55" s="8">
        <f t="shared" si="2"/>
        <v>0.13630432035462256</v>
      </c>
      <c r="L55" s="6"/>
      <c r="M55" s="6">
        <v>34285879800</v>
      </c>
      <c r="N55" s="6"/>
      <c r="O55" s="6">
        <v>118186346726</v>
      </c>
      <c r="P55" s="6"/>
      <c r="Q55" s="6">
        <v>10778124164</v>
      </c>
      <c r="R55" s="6"/>
      <c r="S55" s="6">
        <f t="shared" si="3"/>
        <v>163250350690</v>
      </c>
      <c r="T55" s="6"/>
      <c r="U55" s="8">
        <f t="shared" si="0"/>
        <v>6.7424096183833659E-2</v>
      </c>
    </row>
    <row r="56" spans="1:21" x14ac:dyDescent="0.55000000000000004">
      <c r="A56" s="1" t="s">
        <v>73</v>
      </c>
      <c r="C56" s="6">
        <v>0</v>
      </c>
      <c r="D56" s="6"/>
      <c r="E56" s="6">
        <v>13835426114</v>
      </c>
      <c r="F56" s="6"/>
      <c r="G56" s="6">
        <v>0</v>
      </c>
      <c r="H56" s="6"/>
      <c r="I56" s="6">
        <f t="shared" si="1"/>
        <v>13835426114</v>
      </c>
      <c r="J56" s="6"/>
      <c r="K56" s="8">
        <f t="shared" si="2"/>
        <v>8.6638102533269826E-2</v>
      </c>
      <c r="L56" s="6"/>
      <c r="M56" s="6">
        <v>10177616886</v>
      </c>
      <c r="N56" s="6"/>
      <c r="O56" s="6">
        <v>9240825645</v>
      </c>
      <c r="P56" s="6"/>
      <c r="Q56" s="6">
        <v>-1537397699</v>
      </c>
      <c r="R56" s="6"/>
      <c r="S56" s="6">
        <f t="shared" si="3"/>
        <v>17881044832</v>
      </c>
      <c r="T56" s="6"/>
      <c r="U56" s="8">
        <f t="shared" si="0"/>
        <v>7.385057866794895E-3</v>
      </c>
    </row>
    <row r="57" spans="1:21" x14ac:dyDescent="0.55000000000000004">
      <c r="A57" s="1" t="s">
        <v>241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1"/>
        <v>0</v>
      </c>
      <c r="J57" s="6"/>
      <c r="K57" s="8">
        <f t="shared" si="2"/>
        <v>0</v>
      </c>
      <c r="L57" s="6"/>
      <c r="M57" s="6">
        <v>0</v>
      </c>
      <c r="N57" s="6"/>
      <c r="O57" s="6">
        <v>0</v>
      </c>
      <c r="P57" s="6"/>
      <c r="Q57" s="6">
        <v>-12274808950</v>
      </c>
      <c r="R57" s="6"/>
      <c r="S57" s="6">
        <f t="shared" si="3"/>
        <v>-12274808950</v>
      </c>
      <c r="T57" s="6"/>
      <c r="U57" s="8">
        <f t="shared" si="0"/>
        <v>-5.0696240209282357E-3</v>
      </c>
    </row>
    <row r="58" spans="1:21" x14ac:dyDescent="0.55000000000000004">
      <c r="A58" s="1" t="s">
        <v>61</v>
      </c>
      <c r="C58" s="6">
        <v>0</v>
      </c>
      <c r="D58" s="6"/>
      <c r="E58" s="6">
        <v>-4244546879</v>
      </c>
      <c r="F58" s="6"/>
      <c r="G58" s="6">
        <v>0</v>
      </c>
      <c r="H58" s="6"/>
      <c r="I58" s="6">
        <f t="shared" si="1"/>
        <v>-4244546879</v>
      </c>
      <c r="J58" s="6"/>
      <c r="K58" s="8">
        <f t="shared" si="2"/>
        <v>-2.6579556327358693E-2</v>
      </c>
      <c r="L58" s="6"/>
      <c r="M58" s="6">
        <v>20320590660</v>
      </c>
      <c r="N58" s="6"/>
      <c r="O58" s="6">
        <v>82685242501</v>
      </c>
      <c r="P58" s="6"/>
      <c r="Q58" s="6">
        <v>29310905586</v>
      </c>
      <c r="R58" s="6"/>
      <c r="S58" s="6">
        <f t="shared" si="3"/>
        <v>132316738747</v>
      </c>
      <c r="T58" s="6"/>
      <c r="U58" s="8">
        <f t="shared" si="0"/>
        <v>5.4648192070042526E-2</v>
      </c>
    </row>
    <row r="59" spans="1:21" x14ac:dyDescent="0.55000000000000004">
      <c r="A59" s="1" t="s">
        <v>62</v>
      </c>
      <c r="C59" s="6">
        <v>0</v>
      </c>
      <c r="D59" s="6"/>
      <c r="E59" s="6">
        <v>-30070851398</v>
      </c>
      <c r="F59" s="6"/>
      <c r="G59" s="6">
        <v>0</v>
      </c>
      <c r="H59" s="6"/>
      <c r="I59" s="6">
        <f t="shared" si="1"/>
        <v>-30070851398</v>
      </c>
      <c r="J59" s="6"/>
      <c r="K59" s="8">
        <f t="shared" si="2"/>
        <v>-0.18830511508759187</v>
      </c>
      <c r="L59" s="6"/>
      <c r="M59" s="6">
        <v>8677621997</v>
      </c>
      <c r="N59" s="6"/>
      <c r="O59" s="6">
        <v>-4746671629</v>
      </c>
      <c r="P59" s="6"/>
      <c r="Q59" s="6">
        <v>27083547243</v>
      </c>
      <c r="R59" s="6"/>
      <c r="S59" s="6">
        <f t="shared" si="3"/>
        <v>31014497611</v>
      </c>
      <c r="T59" s="6"/>
      <c r="U59" s="8">
        <f t="shared" si="0"/>
        <v>1.2809310737642639E-2</v>
      </c>
    </row>
    <row r="60" spans="1:21" x14ac:dyDescent="0.55000000000000004">
      <c r="A60" s="1" t="s">
        <v>185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1"/>
        <v>0</v>
      </c>
      <c r="J60" s="6"/>
      <c r="K60" s="8">
        <f t="shared" si="2"/>
        <v>0</v>
      </c>
      <c r="L60" s="6"/>
      <c r="M60" s="6">
        <v>108015</v>
      </c>
      <c r="N60" s="6"/>
      <c r="O60" s="6">
        <v>0</v>
      </c>
      <c r="P60" s="6"/>
      <c r="Q60" s="6">
        <v>136549103362</v>
      </c>
      <c r="R60" s="6"/>
      <c r="S60" s="6">
        <f t="shared" si="3"/>
        <v>136549211377</v>
      </c>
      <c r="T60" s="6"/>
      <c r="U60" s="8">
        <f t="shared" si="0"/>
        <v>5.6396247375862116E-2</v>
      </c>
    </row>
    <row r="61" spans="1:21" x14ac:dyDescent="0.55000000000000004">
      <c r="A61" s="1" t="s">
        <v>242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1"/>
        <v>0</v>
      </c>
      <c r="J61" s="6"/>
      <c r="K61" s="8">
        <f t="shared" si="2"/>
        <v>0</v>
      </c>
      <c r="L61" s="6"/>
      <c r="M61" s="6">
        <v>0</v>
      </c>
      <c r="N61" s="6"/>
      <c r="O61" s="6">
        <v>0</v>
      </c>
      <c r="P61" s="6"/>
      <c r="Q61" s="6">
        <v>4061477374</v>
      </c>
      <c r="R61" s="6"/>
      <c r="S61" s="6">
        <f t="shared" si="3"/>
        <v>4061477374</v>
      </c>
      <c r="T61" s="6"/>
      <c r="U61" s="8">
        <f t="shared" si="0"/>
        <v>1.6774324830275203E-3</v>
      </c>
    </row>
    <row r="62" spans="1:21" x14ac:dyDescent="0.55000000000000004">
      <c r="A62" s="1" t="s">
        <v>243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1"/>
        <v>0</v>
      </c>
      <c r="J62" s="6"/>
      <c r="K62" s="8">
        <f t="shared" si="2"/>
        <v>0</v>
      </c>
      <c r="L62" s="6"/>
      <c r="M62" s="6">
        <v>0</v>
      </c>
      <c r="N62" s="6"/>
      <c r="O62" s="6">
        <v>0</v>
      </c>
      <c r="P62" s="6"/>
      <c r="Q62" s="6">
        <v>17204673208</v>
      </c>
      <c r="R62" s="6"/>
      <c r="S62" s="6">
        <f t="shared" si="3"/>
        <v>17204673208</v>
      </c>
      <c r="T62" s="6"/>
      <c r="U62" s="8">
        <f t="shared" si="0"/>
        <v>7.1057093371296211E-3</v>
      </c>
    </row>
    <row r="63" spans="1:21" x14ac:dyDescent="0.55000000000000004">
      <c r="A63" s="1" t="s">
        <v>71</v>
      </c>
      <c r="C63" s="6">
        <v>0</v>
      </c>
      <c r="D63" s="6"/>
      <c r="E63" s="6">
        <v>-596212045</v>
      </c>
      <c r="F63" s="6"/>
      <c r="G63" s="6">
        <v>0</v>
      </c>
      <c r="H63" s="6"/>
      <c r="I63" s="6">
        <f t="shared" si="1"/>
        <v>-596212045</v>
      </c>
      <c r="J63" s="6"/>
      <c r="K63" s="8">
        <f t="shared" si="2"/>
        <v>-3.7335084485769009E-3</v>
      </c>
      <c r="L63" s="6"/>
      <c r="M63" s="6">
        <v>206393695</v>
      </c>
      <c r="N63" s="6"/>
      <c r="O63" s="6">
        <v>2986284431</v>
      </c>
      <c r="P63" s="6"/>
      <c r="Q63" s="6">
        <v>855203257</v>
      </c>
      <c r="R63" s="6"/>
      <c r="S63" s="6">
        <f t="shared" si="3"/>
        <v>4047881383</v>
      </c>
      <c r="T63" s="6"/>
      <c r="U63" s="8">
        <f t="shared" si="0"/>
        <v>1.6718171970509575E-3</v>
      </c>
    </row>
    <row r="64" spans="1:21" x14ac:dyDescent="0.55000000000000004">
      <c r="A64" s="1" t="s">
        <v>28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1"/>
        <v>0</v>
      </c>
      <c r="J64" s="6"/>
      <c r="K64" s="8">
        <f t="shared" si="2"/>
        <v>0</v>
      </c>
      <c r="L64" s="6"/>
      <c r="M64" s="6">
        <v>0</v>
      </c>
      <c r="N64" s="6"/>
      <c r="O64" s="6">
        <v>0</v>
      </c>
      <c r="P64" s="6"/>
      <c r="Q64" s="6">
        <v>21014322856</v>
      </c>
      <c r="R64" s="6"/>
      <c r="S64" s="6">
        <f t="shared" si="3"/>
        <v>21014322856</v>
      </c>
      <c r="T64" s="6"/>
      <c r="U64" s="8">
        <f t="shared" si="0"/>
        <v>8.6791343448419898E-3</v>
      </c>
    </row>
    <row r="65" spans="1:21" x14ac:dyDescent="0.55000000000000004">
      <c r="A65" s="1" t="s">
        <v>29</v>
      </c>
      <c r="C65" s="6">
        <v>0</v>
      </c>
      <c r="D65" s="6"/>
      <c r="E65" s="6">
        <v>26332384500</v>
      </c>
      <c r="F65" s="6"/>
      <c r="G65" s="6">
        <v>0</v>
      </c>
      <c r="H65" s="6"/>
      <c r="I65" s="6">
        <f t="shared" si="1"/>
        <v>26332384500</v>
      </c>
      <c r="J65" s="6"/>
      <c r="K65" s="8">
        <f t="shared" si="2"/>
        <v>0.1648946558970063</v>
      </c>
      <c r="L65" s="6"/>
      <c r="M65" s="6">
        <v>49700000000</v>
      </c>
      <c r="N65" s="6"/>
      <c r="O65" s="6">
        <v>162735925338</v>
      </c>
      <c r="P65" s="6"/>
      <c r="Q65" s="6">
        <v>29885520758</v>
      </c>
      <c r="R65" s="6"/>
      <c r="S65" s="6">
        <f t="shared" si="3"/>
        <v>242321446096</v>
      </c>
      <c r="T65" s="6"/>
      <c r="U65" s="8">
        <f t="shared" si="0"/>
        <v>0.10008128264304661</v>
      </c>
    </row>
    <row r="66" spans="1:21" x14ac:dyDescent="0.55000000000000004">
      <c r="A66" s="1" t="s">
        <v>181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1"/>
        <v>0</v>
      </c>
      <c r="J66" s="6"/>
      <c r="K66" s="8">
        <f t="shared" si="2"/>
        <v>0</v>
      </c>
      <c r="L66" s="6"/>
      <c r="M66" s="6">
        <v>1250000000</v>
      </c>
      <c r="N66" s="6"/>
      <c r="O66" s="6">
        <v>0</v>
      </c>
      <c r="P66" s="6"/>
      <c r="Q66" s="6">
        <v>-4689724510</v>
      </c>
      <c r="R66" s="6"/>
      <c r="S66" s="6">
        <f t="shared" si="3"/>
        <v>-3439724510</v>
      </c>
      <c r="T66" s="6"/>
      <c r="U66" s="8">
        <f t="shared" si="0"/>
        <v>-1.4206420704634759E-3</v>
      </c>
    </row>
    <row r="67" spans="1:21" x14ac:dyDescent="0.55000000000000004">
      <c r="A67" s="1" t="s">
        <v>96</v>
      </c>
      <c r="C67" s="6">
        <v>0</v>
      </c>
      <c r="D67" s="6"/>
      <c r="E67" s="6">
        <v>964628304</v>
      </c>
      <c r="F67" s="6"/>
      <c r="G67" s="6">
        <v>0</v>
      </c>
      <c r="H67" s="6"/>
      <c r="I67" s="6">
        <f t="shared" si="1"/>
        <v>964628304</v>
      </c>
      <c r="J67" s="6"/>
      <c r="K67" s="8">
        <f t="shared" si="2"/>
        <v>6.0405487492632042E-3</v>
      </c>
      <c r="L67" s="6"/>
      <c r="M67" s="6">
        <v>0</v>
      </c>
      <c r="N67" s="6"/>
      <c r="O67" s="6">
        <v>964628304</v>
      </c>
      <c r="P67" s="6"/>
      <c r="Q67" s="6">
        <v>3089429</v>
      </c>
      <c r="R67" s="6"/>
      <c r="S67" s="6">
        <f t="shared" si="3"/>
        <v>967717733</v>
      </c>
      <c r="T67" s="6"/>
      <c r="U67" s="8">
        <f t="shared" si="0"/>
        <v>3.9967750900880757E-4</v>
      </c>
    </row>
    <row r="68" spans="1:21" x14ac:dyDescent="0.55000000000000004">
      <c r="A68" s="1" t="s">
        <v>244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1"/>
        <v>0</v>
      </c>
      <c r="J68" s="6"/>
      <c r="K68" s="8">
        <f t="shared" si="2"/>
        <v>0</v>
      </c>
      <c r="L68" s="6"/>
      <c r="M68" s="6">
        <v>0</v>
      </c>
      <c r="N68" s="6"/>
      <c r="O68" s="6">
        <v>0</v>
      </c>
      <c r="P68" s="6"/>
      <c r="Q68" s="6">
        <v>-4735335760</v>
      </c>
      <c r="R68" s="6"/>
      <c r="S68" s="6">
        <f t="shared" si="3"/>
        <v>-4735335760</v>
      </c>
      <c r="T68" s="6"/>
      <c r="U68" s="8">
        <f t="shared" si="0"/>
        <v>-1.9557430192065402E-3</v>
      </c>
    </row>
    <row r="69" spans="1:21" x14ac:dyDescent="0.55000000000000004">
      <c r="A69" s="1" t="s">
        <v>33</v>
      </c>
      <c r="C69" s="6">
        <v>0</v>
      </c>
      <c r="D69" s="6"/>
      <c r="E69" s="6">
        <v>11743110270</v>
      </c>
      <c r="F69" s="6"/>
      <c r="G69" s="6">
        <v>0</v>
      </c>
      <c r="H69" s="6"/>
      <c r="I69" s="6">
        <f t="shared" si="1"/>
        <v>11743110270</v>
      </c>
      <c r="J69" s="6"/>
      <c r="K69" s="8">
        <f t="shared" si="2"/>
        <v>7.3535920270807631E-2</v>
      </c>
      <c r="L69" s="6"/>
      <c r="M69" s="6">
        <v>33500914500</v>
      </c>
      <c r="N69" s="6"/>
      <c r="O69" s="6">
        <v>49239650434</v>
      </c>
      <c r="P69" s="6"/>
      <c r="Q69" s="6">
        <v>13077022170</v>
      </c>
      <c r="R69" s="6"/>
      <c r="S69" s="6">
        <f t="shared" si="3"/>
        <v>95817587104</v>
      </c>
      <c r="T69" s="6"/>
      <c r="U69" s="8">
        <f t="shared" si="0"/>
        <v>3.9573662057674791E-2</v>
      </c>
    </row>
    <row r="70" spans="1:21" x14ac:dyDescent="0.55000000000000004">
      <c r="A70" s="1" t="s">
        <v>245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1"/>
        <v>0</v>
      </c>
      <c r="J70" s="6"/>
      <c r="K70" s="8">
        <f t="shared" si="2"/>
        <v>0</v>
      </c>
      <c r="L70" s="6"/>
      <c r="M70" s="6">
        <v>0</v>
      </c>
      <c r="N70" s="6"/>
      <c r="O70" s="6">
        <v>0</v>
      </c>
      <c r="P70" s="6"/>
      <c r="Q70" s="6">
        <v>248177967</v>
      </c>
      <c r="R70" s="6"/>
      <c r="S70" s="6">
        <f t="shared" si="3"/>
        <v>248177967</v>
      </c>
      <c r="T70" s="6"/>
      <c r="U70" s="8">
        <f t="shared" si="0"/>
        <v>1.0250008681139879E-4</v>
      </c>
    </row>
    <row r="71" spans="1:21" x14ac:dyDescent="0.55000000000000004">
      <c r="A71" s="1" t="s">
        <v>24</v>
      </c>
      <c r="C71" s="6">
        <v>0</v>
      </c>
      <c r="D71" s="6"/>
      <c r="E71" s="6">
        <v>4196930920</v>
      </c>
      <c r="F71" s="6"/>
      <c r="G71" s="6">
        <v>0</v>
      </c>
      <c r="H71" s="6"/>
      <c r="I71" s="6">
        <f t="shared" si="1"/>
        <v>4196930920</v>
      </c>
      <c r="J71" s="6"/>
      <c r="K71" s="8">
        <f t="shared" si="2"/>
        <v>2.6281382906166589E-2</v>
      </c>
      <c r="L71" s="6"/>
      <c r="M71" s="6">
        <v>14336340000</v>
      </c>
      <c r="N71" s="6"/>
      <c r="O71" s="6">
        <v>42183074678</v>
      </c>
      <c r="P71" s="6"/>
      <c r="Q71" s="6">
        <v>-2710598400</v>
      </c>
      <c r="R71" s="6"/>
      <c r="S71" s="6">
        <f t="shared" si="3"/>
        <v>53808816278</v>
      </c>
      <c r="T71" s="6"/>
      <c r="U71" s="8">
        <f t="shared" si="0"/>
        <v>2.2223601903039236E-2</v>
      </c>
    </row>
    <row r="72" spans="1:21" x14ac:dyDescent="0.55000000000000004">
      <c r="A72" s="1" t="s">
        <v>87</v>
      </c>
      <c r="C72" s="6">
        <v>0</v>
      </c>
      <c r="D72" s="6"/>
      <c r="E72" s="6">
        <v>137077190</v>
      </c>
      <c r="F72" s="6"/>
      <c r="G72" s="6">
        <v>0</v>
      </c>
      <c r="H72" s="6"/>
      <c r="I72" s="6">
        <f t="shared" si="1"/>
        <v>137077190</v>
      </c>
      <c r="J72" s="6"/>
      <c r="K72" s="8">
        <f t="shared" si="2"/>
        <v>8.5838394454473171E-4</v>
      </c>
      <c r="L72" s="6"/>
      <c r="M72" s="6">
        <v>0</v>
      </c>
      <c r="N72" s="6"/>
      <c r="O72" s="6">
        <v>74618812</v>
      </c>
      <c r="P72" s="6"/>
      <c r="Q72" s="6">
        <v>-107594</v>
      </c>
      <c r="R72" s="6"/>
      <c r="S72" s="6">
        <f t="shared" si="3"/>
        <v>74511218</v>
      </c>
      <c r="T72" s="6"/>
      <c r="U72" s="8">
        <f t="shared" si="0"/>
        <v>3.0773909568785617E-5</v>
      </c>
    </row>
    <row r="73" spans="1:21" x14ac:dyDescent="0.55000000000000004">
      <c r="A73" s="1" t="s">
        <v>204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129" si="4">C73+E73+G73</f>
        <v>0</v>
      </c>
      <c r="J73" s="6"/>
      <c r="K73" s="8">
        <f t="shared" ref="K73:K129" si="5">I73/$I$130</f>
        <v>0</v>
      </c>
      <c r="L73" s="6"/>
      <c r="M73" s="6">
        <v>555327500</v>
      </c>
      <c r="N73" s="6"/>
      <c r="O73" s="6">
        <v>0</v>
      </c>
      <c r="P73" s="6"/>
      <c r="Q73" s="6">
        <v>335655122</v>
      </c>
      <c r="R73" s="6"/>
      <c r="S73" s="6">
        <f t="shared" ref="S73:S129" si="6">M73+O73+Q73</f>
        <v>890982622</v>
      </c>
      <c r="T73" s="6"/>
      <c r="U73" s="8">
        <f t="shared" ref="U73:U129" si="7">S73/$S$130</f>
        <v>3.6798510845423971E-4</v>
      </c>
    </row>
    <row r="74" spans="1:21" x14ac:dyDescent="0.55000000000000004">
      <c r="A74" s="1" t="s">
        <v>81</v>
      </c>
      <c r="C74" s="6">
        <v>0</v>
      </c>
      <c r="D74" s="6"/>
      <c r="E74" s="6">
        <v>-11420134677</v>
      </c>
      <c r="F74" s="6"/>
      <c r="G74" s="6">
        <v>0</v>
      </c>
      <c r="H74" s="6"/>
      <c r="I74" s="6">
        <f t="shared" si="4"/>
        <v>-11420134677</v>
      </c>
      <c r="J74" s="6"/>
      <c r="K74" s="8">
        <f t="shared" si="5"/>
        <v>-7.1513431602116553E-2</v>
      </c>
      <c r="L74" s="6"/>
      <c r="M74" s="6">
        <v>2969547262</v>
      </c>
      <c r="N74" s="6"/>
      <c r="O74" s="6">
        <v>-27114356070</v>
      </c>
      <c r="P74" s="6"/>
      <c r="Q74" s="6">
        <v>-10250421649</v>
      </c>
      <c r="R74" s="6"/>
      <c r="S74" s="6">
        <f t="shared" si="6"/>
        <v>-34395230457</v>
      </c>
      <c r="T74" s="6"/>
      <c r="U74" s="8">
        <f t="shared" si="7"/>
        <v>-1.420558863607972E-2</v>
      </c>
    </row>
    <row r="75" spans="1:21" x14ac:dyDescent="0.55000000000000004">
      <c r="A75" s="1" t="s">
        <v>246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f t="shared" si="4"/>
        <v>0</v>
      </c>
      <c r="J75" s="6"/>
      <c r="K75" s="8">
        <f t="shared" si="5"/>
        <v>0</v>
      </c>
      <c r="L75" s="6"/>
      <c r="M75" s="6">
        <v>0</v>
      </c>
      <c r="N75" s="6"/>
      <c r="O75" s="6">
        <v>0</v>
      </c>
      <c r="P75" s="6"/>
      <c r="Q75" s="6">
        <v>0</v>
      </c>
      <c r="R75" s="6"/>
      <c r="S75" s="6">
        <f t="shared" si="6"/>
        <v>0</v>
      </c>
      <c r="T75" s="6"/>
      <c r="U75" s="8">
        <f t="shared" si="7"/>
        <v>0</v>
      </c>
    </row>
    <row r="76" spans="1:21" x14ac:dyDescent="0.55000000000000004">
      <c r="A76" s="1" t="s">
        <v>83</v>
      </c>
      <c r="C76" s="6">
        <v>0</v>
      </c>
      <c r="D76" s="6"/>
      <c r="E76" s="6">
        <v>24503332500</v>
      </c>
      <c r="F76" s="6"/>
      <c r="G76" s="6">
        <v>0</v>
      </c>
      <c r="H76" s="6"/>
      <c r="I76" s="6">
        <f t="shared" si="4"/>
        <v>24503332500</v>
      </c>
      <c r="J76" s="6"/>
      <c r="K76" s="8">
        <f t="shared" si="5"/>
        <v>0.15344104446437165</v>
      </c>
      <c r="L76" s="6"/>
      <c r="M76" s="6">
        <v>0</v>
      </c>
      <c r="N76" s="6"/>
      <c r="O76" s="6">
        <v>81532334500</v>
      </c>
      <c r="P76" s="6"/>
      <c r="Q76" s="6">
        <v>332654720</v>
      </c>
      <c r="R76" s="6"/>
      <c r="S76" s="6">
        <f t="shared" si="6"/>
        <v>81864989220</v>
      </c>
      <c r="T76" s="6"/>
      <c r="U76" s="8">
        <f t="shared" si="7"/>
        <v>3.3811093721564038E-2</v>
      </c>
    </row>
    <row r="77" spans="1:21" x14ac:dyDescent="0.55000000000000004">
      <c r="A77" s="1" t="s">
        <v>247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4"/>
        <v>0</v>
      </c>
      <c r="J77" s="6"/>
      <c r="K77" s="8">
        <f t="shared" si="5"/>
        <v>0</v>
      </c>
      <c r="L77" s="6"/>
      <c r="M77" s="6">
        <v>0</v>
      </c>
      <c r="N77" s="6"/>
      <c r="O77" s="6">
        <v>0</v>
      </c>
      <c r="P77" s="6"/>
      <c r="Q77" s="6">
        <v>7626104981</v>
      </c>
      <c r="R77" s="6"/>
      <c r="S77" s="6">
        <f t="shared" si="6"/>
        <v>7626104981</v>
      </c>
      <c r="T77" s="6"/>
      <c r="U77" s="8">
        <f t="shared" si="7"/>
        <v>3.1496608342566558E-3</v>
      </c>
    </row>
    <row r="78" spans="1:21" x14ac:dyDescent="0.55000000000000004">
      <c r="A78" s="1" t="s">
        <v>248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4"/>
        <v>0</v>
      </c>
      <c r="J78" s="6"/>
      <c r="K78" s="8">
        <f t="shared" si="5"/>
        <v>0</v>
      </c>
      <c r="L78" s="6"/>
      <c r="M78" s="6">
        <v>0</v>
      </c>
      <c r="N78" s="6"/>
      <c r="O78" s="6">
        <v>0</v>
      </c>
      <c r="P78" s="6"/>
      <c r="Q78" s="6">
        <v>-4268168331</v>
      </c>
      <c r="R78" s="6"/>
      <c r="S78" s="6">
        <f t="shared" si="6"/>
        <v>-4268168331</v>
      </c>
      <c r="T78" s="6"/>
      <c r="U78" s="8">
        <f t="shared" si="7"/>
        <v>-1.7627980023430651E-3</v>
      </c>
    </row>
    <row r="79" spans="1:21" x14ac:dyDescent="0.55000000000000004">
      <c r="A79" s="1" t="s">
        <v>68</v>
      </c>
      <c r="C79" s="6">
        <v>0</v>
      </c>
      <c r="D79" s="6"/>
      <c r="E79" s="6">
        <v>27397554</v>
      </c>
      <c r="F79" s="6"/>
      <c r="G79" s="6">
        <v>0</v>
      </c>
      <c r="H79" s="6"/>
      <c r="I79" s="6">
        <f t="shared" si="4"/>
        <v>27397554</v>
      </c>
      <c r="J79" s="6"/>
      <c r="K79" s="8">
        <f t="shared" si="5"/>
        <v>1.715647984423761E-4</v>
      </c>
      <c r="L79" s="6"/>
      <c r="M79" s="6">
        <v>56699029</v>
      </c>
      <c r="N79" s="6"/>
      <c r="O79" s="6">
        <v>934501962</v>
      </c>
      <c r="P79" s="6"/>
      <c r="Q79" s="6">
        <v>1050041048</v>
      </c>
      <c r="R79" s="6"/>
      <c r="S79" s="6">
        <f t="shared" si="6"/>
        <v>2041242039</v>
      </c>
      <c r="T79" s="6"/>
      <c r="U79" s="8">
        <f t="shared" si="7"/>
        <v>8.4305423535271646E-4</v>
      </c>
    </row>
    <row r="80" spans="1:21" x14ac:dyDescent="0.55000000000000004">
      <c r="A80" s="1" t="s">
        <v>249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f t="shared" si="4"/>
        <v>0</v>
      </c>
      <c r="J80" s="6"/>
      <c r="K80" s="8">
        <f t="shared" si="5"/>
        <v>0</v>
      </c>
      <c r="L80" s="6"/>
      <c r="M80" s="6">
        <v>0</v>
      </c>
      <c r="N80" s="6"/>
      <c r="O80" s="6">
        <v>0</v>
      </c>
      <c r="P80" s="6"/>
      <c r="Q80" s="6">
        <v>15018802593</v>
      </c>
      <c r="R80" s="6"/>
      <c r="S80" s="6">
        <f t="shared" si="6"/>
        <v>15018802593</v>
      </c>
      <c r="T80" s="6"/>
      <c r="U80" s="8">
        <f t="shared" si="7"/>
        <v>6.2029219926108964E-3</v>
      </c>
    </row>
    <row r="81" spans="1:21" x14ac:dyDescent="0.55000000000000004">
      <c r="A81" s="1" t="s">
        <v>67</v>
      </c>
      <c r="C81" s="6">
        <v>0</v>
      </c>
      <c r="D81" s="6"/>
      <c r="E81" s="6">
        <v>-20346911235</v>
      </c>
      <c r="F81" s="6"/>
      <c r="G81" s="6">
        <v>0</v>
      </c>
      <c r="H81" s="6"/>
      <c r="I81" s="6">
        <f t="shared" si="4"/>
        <v>-20346911235</v>
      </c>
      <c r="J81" s="6"/>
      <c r="K81" s="8">
        <f t="shared" si="5"/>
        <v>-0.12741333496259163</v>
      </c>
      <c r="L81" s="6"/>
      <c r="M81" s="6">
        <v>5012013423</v>
      </c>
      <c r="N81" s="6"/>
      <c r="O81" s="6">
        <v>-30983790558</v>
      </c>
      <c r="P81" s="6"/>
      <c r="Q81" s="6">
        <v>-1557679198</v>
      </c>
      <c r="R81" s="6"/>
      <c r="S81" s="6">
        <f t="shared" si="6"/>
        <v>-27529456333</v>
      </c>
      <c r="T81" s="6"/>
      <c r="U81" s="8">
        <f t="shared" si="7"/>
        <v>-1.1369952369716657E-2</v>
      </c>
    </row>
    <row r="82" spans="1:21" x14ac:dyDescent="0.55000000000000004">
      <c r="A82" s="1" t="s">
        <v>31</v>
      </c>
      <c r="C82" s="6">
        <v>0</v>
      </c>
      <c r="D82" s="6"/>
      <c r="E82" s="6">
        <v>-415991387</v>
      </c>
      <c r="F82" s="6"/>
      <c r="G82" s="6">
        <v>0</v>
      </c>
      <c r="H82" s="6"/>
      <c r="I82" s="6">
        <f t="shared" si="4"/>
        <v>-415991387</v>
      </c>
      <c r="J82" s="6"/>
      <c r="K82" s="8">
        <f t="shared" si="5"/>
        <v>-2.6049580361962046E-3</v>
      </c>
      <c r="L82" s="6"/>
      <c r="M82" s="6">
        <v>3141697373</v>
      </c>
      <c r="N82" s="6"/>
      <c r="O82" s="6">
        <v>11107681105</v>
      </c>
      <c r="P82" s="6"/>
      <c r="Q82" s="6">
        <v>527422</v>
      </c>
      <c r="R82" s="6"/>
      <c r="S82" s="6">
        <f t="shared" si="6"/>
        <v>14249905900</v>
      </c>
      <c r="T82" s="6"/>
      <c r="U82" s="8">
        <f t="shared" si="7"/>
        <v>5.88535964517859E-3</v>
      </c>
    </row>
    <row r="83" spans="1:21" x14ac:dyDescent="0.55000000000000004">
      <c r="A83" s="1" t="s">
        <v>198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f t="shared" si="4"/>
        <v>0</v>
      </c>
      <c r="J83" s="6"/>
      <c r="K83" s="8">
        <f t="shared" si="5"/>
        <v>0</v>
      </c>
      <c r="L83" s="6"/>
      <c r="M83" s="6">
        <v>453594906</v>
      </c>
      <c r="N83" s="6"/>
      <c r="O83" s="6">
        <v>0</v>
      </c>
      <c r="P83" s="6"/>
      <c r="Q83" s="6">
        <v>-1350807244</v>
      </c>
      <c r="R83" s="6"/>
      <c r="S83" s="6">
        <f t="shared" si="6"/>
        <v>-897212338</v>
      </c>
      <c r="T83" s="6"/>
      <c r="U83" s="8">
        <f t="shared" si="7"/>
        <v>-3.7055804608657336E-4</v>
      </c>
    </row>
    <row r="84" spans="1:21" x14ac:dyDescent="0.55000000000000004">
      <c r="A84" s="1" t="s">
        <v>250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f t="shared" si="4"/>
        <v>0</v>
      </c>
      <c r="J84" s="6"/>
      <c r="K84" s="8">
        <f t="shared" si="5"/>
        <v>0</v>
      </c>
      <c r="L84" s="6"/>
      <c r="M84" s="6">
        <v>0</v>
      </c>
      <c r="N84" s="6"/>
      <c r="O84" s="6">
        <v>0</v>
      </c>
      <c r="P84" s="6"/>
      <c r="Q84" s="6">
        <v>0</v>
      </c>
      <c r="R84" s="6"/>
      <c r="S84" s="6">
        <f t="shared" si="6"/>
        <v>0</v>
      </c>
      <c r="T84" s="6"/>
      <c r="U84" s="8">
        <f t="shared" si="7"/>
        <v>0</v>
      </c>
    </row>
    <row r="85" spans="1:21" x14ac:dyDescent="0.55000000000000004">
      <c r="A85" s="1" t="s">
        <v>94</v>
      </c>
      <c r="C85" s="6">
        <v>0</v>
      </c>
      <c r="D85" s="6"/>
      <c r="E85" s="6">
        <v>-925704091</v>
      </c>
      <c r="F85" s="6"/>
      <c r="G85" s="6">
        <v>0</v>
      </c>
      <c r="H85" s="6"/>
      <c r="I85" s="6">
        <f t="shared" si="4"/>
        <v>-925704091</v>
      </c>
      <c r="J85" s="6"/>
      <c r="K85" s="8">
        <f t="shared" si="5"/>
        <v>-5.7968034587940944E-3</v>
      </c>
      <c r="L85" s="6"/>
      <c r="M85" s="6">
        <v>1487851996</v>
      </c>
      <c r="N85" s="6"/>
      <c r="O85" s="6">
        <v>15455278598</v>
      </c>
      <c r="P85" s="6"/>
      <c r="Q85" s="6">
        <v>-13173901476</v>
      </c>
      <c r="R85" s="6"/>
      <c r="S85" s="6">
        <f t="shared" si="6"/>
        <v>3769229118</v>
      </c>
      <c r="T85" s="6"/>
      <c r="U85" s="8">
        <f t="shared" si="7"/>
        <v>1.5567309075710661E-3</v>
      </c>
    </row>
    <row r="86" spans="1:21" x14ac:dyDescent="0.55000000000000004">
      <c r="A86" s="1" t="s">
        <v>251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f t="shared" si="4"/>
        <v>0</v>
      </c>
      <c r="J86" s="6"/>
      <c r="K86" s="8">
        <f t="shared" si="5"/>
        <v>0</v>
      </c>
      <c r="L86" s="6"/>
      <c r="M86" s="6">
        <v>0</v>
      </c>
      <c r="N86" s="6"/>
      <c r="O86" s="6">
        <v>0</v>
      </c>
      <c r="P86" s="6"/>
      <c r="Q86" s="6">
        <v>0</v>
      </c>
      <c r="R86" s="6"/>
      <c r="S86" s="6">
        <f t="shared" si="6"/>
        <v>0</v>
      </c>
      <c r="T86" s="6"/>
      <c r="U86" s="8">
        <f t="shared" si="7"/>
        <v>0</v>
      </c>
    </row>
    <row r="87" spans="1:21" x14ac:dyDescent="0.55000000000000004">
      <c r="A87" s="1" t="s">
        <v>53</v>
      </c>
      <c r="C87" s="6">
        <v>0</v>
      </c>
      <c r="D87" s="6"/>
      <c r="E87" s="6">
        <v>3533587408</v>
      </c>
      <c r="F87" s="6"/>
      <c r="G87" s="6">
        <v>0</v>
      </c>
      <c r="H87" s="6"/>
      <c r="I87" s="6">
        <f t="shared" si="4"/>
        <v>3533587408</v>
      </c>
      <c r="J87" s="6"/>
      <c r="K87" s="8">
        <f t="shared" si="5"/>
        <v>2.2127493988406344E-2</v>
      </c>
      <c r="L87" s="6"/>
      <c r="M87" s="6">
        <v>6500000000</v>
      </c>
      <c r="N87" s="6"/>
      <c r="O87" s="6">
        <v>11864308745</v>
      </c>
      <c r="P87" s="6"/>
      <c r="Q87" s="6">
        <v>-7338</v>
      </c>
      <c r="R87" s="6"/>
      <c r="S87" s="6">
        <f t="shared" si="6"/>
        <v>18364301407</v>
      </c>
      <c r="T87" s="6"/>
      <c r="U87" s="8">
        <f t="shared" si="7"/>
        <v>7.5846478686328878E-3</v>
      </c>
    </row>
    <row r="88" spans="1:21" x14ac:dyDescent="0.55000000000000004">
      <c r="A88" s="1" t="s">
        <v>252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f t="shared" si="4"/>
        <v>0</v>
      </c>
      <c r="J88" s="6"/>
      <c r="K88" s="8">
        <f t="shared" si="5"/>
        <v>0</v>
      </c>
      <c r="L88" s="6"/>
      <c r="M88" s="6">
        <v>0</v>
      </c>
      <c r="N88" s="6"/>
      <c r="O88" s="6">
        <v>0</v>
      </c>
      <c r="P88" s="6"/>
      <c r="Q88" s="6">
        <v>15381632017</v>
      </c>
      <c r="R88" s="6"/>
      <c r="S88" s="6">
        <f t="shared" si="6"/>
        <v>15381632017</v>
      </c>
      <c r="T88" s="6"/>
      <c r="U88" s="8">
        <f t="shared" si="7"/>
        <v>6.3527743260282698E-3</v>
      </c>
    </row>
    <row r="89" spans="1:21" x14ac:dyDescent="0.55000000000000004">
      <c r="A89" s="1" t="s">
        <v>253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f t="shared" si="4"/>
        <v>0</v>
      </c>
      <c r="J89" s="6"/>
      <c r="K89" s="8">
        <f t="shared" si="5"/>
        <v>0</v>
      </c>
      <c r="L89" s="6"/>
      <c r="M89" s="6">
        <v>0</v>
      </c>
      <c r="N89" s="6"/>
      <c r="O89" s="6">
        <v>0</v>
      </c>
      <c r="P89" s="6"/>
      <c r="Q89" s="6">
        <v>-1145105788</v>
      </c>
      <c r="R89" s="6"/>
      <c r="S89" s="6">
        <f t="shared" si="6"/>
        <v>-1145105788</v>
      </c>
      <c r="T89" s="6"/>
      <c r="U89" s="8">
        <f t="shared" si="7"/>
        <v>-4.7294062441181667E-4</v>
      </c>
    </row>
    <row r="90" spans="1:21" x14ac:dyDescent="0.55000000000000004">
      <c r="A90" s="1" t="s">
        <v>254</v>
      </c>
      <c r="C90" s="6">
        <v>0</v>
      </c>
      <c r="D90" s="6"/>
      <c r="E90" s="6">
        <v>0</v>
      </c>
      <c r="F90" s="6"/>
      <c r="G90" s="6">
        <v>0</v>
      </c>
      <c r="H90" s="6"/>
      <c r="I90" s="6">
        <f t="shared" si="4"/>
        <v>0</v>
      </c>
      <c r="J90" s="6"/>
      <c r="K90" s="8">
        <f t="shared" si="5"/>
        <v>0</v>
      </c>
      <c r="L90" s="6"/>
      <c r="M90" s="6">
        <v>0</v>
      </c>
      <c r="N90" s="6"/>
      <c r="O90" s="6">
        <v>0</v>
      </c>
      <c r="P90" s="6"/>
      <c r="Q90" s="6">
        <v>-42951125939</v>
      </c>
      <c r="R90" s="6"/>
      <c r="S90" s="6">
        <f t="shared" si="6"/>
        <v>-42951125939</v>
      </c>
      <c r="T90" s="6"/>
      <c r="U90" s="8">
        <f t="shared" si="7"/>
        <v>-1.7739262637262325E-2</v>
      </c>
    </row>
    <row r="91" spans="1:21" x14ac:dyDescent="0.55000000000000004">
      <c r="A91" s="1" t="s">
        <v>50</v>
      </c>
      <c r="C91" s="6">
        <v>0</v>
      </c>
      <c r="D91" s="6"/>
      <c r="E91" s="6">
        <v>-7935918651</v>
      </c>
      <c r="F91" s="6"/>
      <c r="G91" s="6">
        <v>0</v>
      </c>
      <c r="H91" s="6"/>
      <c r="I91" s="6">
        <f t="shared" si="4"/>
        <v>-7935918651</v>
      </c>
      <c r="J91" s="6"/>
      <c r="K91" s="8">
        <f t="shared" si="5"/>
        <v>-4.9695103578002192E-2</v>
      </c>
      <c r="L91" s="6"/>
      <c r="M91" s="6">
        <v>27031580000</v>
      </c>
      <c r="N91" s="6"/>
      <c r="O91" s="6">
        <v>15803186483</v>
      </c>
      <c r="P91" s="6"/>
      <c r="Q91" s="6">
        <v>2284803139</v>
      </c>
      <c r="R91" s="6"/>
      <c r="S91" s="6">
        <f t="shared" si="6"/>
        <v>45119569622</v>
      </c>
      <c r="T91" s="6"/>
      <c r="U91" s="8">
        <f t="shared" si="7"/>
        <v>1.8634852477246507E-2</v>
      </c>
    </row>
    <row r="92" spans="1:21" x14ac:dyDescent="0.55000000000000004">
      <c r="A92" s="1" t="s">
        <v>255</v>
      </c>
      <c r="C92" s="6">
        <v>0</v>
      </c>
      <c r="D92" s="6"/>
      <c r="E92" s="6">
        <v>0</v>
      </c>
      <c r="F92" s="6"/>
      <c r="G92" s="6">
        <v>0</v>
      </c>
      <c r="H92" s="6"/>
      <c r="I92" s="6">
        <f t="shared" si="4"/>
        <v>0</v>
      </c>
      <c r="J92" s="6"/>
      <c r="K92" s="8">
        <f t="shared" si="5"/>
        <v>0</v>
      </c>
      <c r="L92" s="6"/>
      <c r="M92" s="6">
        <v>0</v>
      </c>
      <c r="N92" s="6"/>
      <c r="O92" s="6">
        <v>0</v>
      </c>
      <c r="P92" s="6"/>
      <c r="Q92" s="6">
        <v>-4823484375</v>
      </c>
      <c r="R92" s="6"/>
      <c r="S92" s="6">
        <f t="shared" si="6"/>
        <v>-4823484375</v>
      </c>
      <c r="T92" s="6"/>
      <c r="U92" s="8">
        <f t="shared" si="7"/>
        <v>-1.9921493158614103E-3</v>
      </c>
    </row>
    <row r="93" spans="1:21" x14ac:dyDescent="0.55000000000000004">
      <c r="A93" s="1" t="s">
        <v>256</v>
      </c>
      <c r="C93" s="6">
        <v>0</v>
      </c>
      <c r="D93" s="6"/>
      <c r="E93" s="6">
        <v>0</v>
      </c>
      <c r="F93" s="6"/>
      <c r="G93" s="6">
        <v>0</v>
      </c>
      <c r="H93" s="6"/>
      <c r="I93" s="6">
        <f t="shared" si="4"/>
        <v>0</v>
      </c>
      <c r="J93" s="6"/>
      <c r="K93" s="8">
        <f t="shared" si="5"/>
        <v>0</v>
      </c>
      <c r="L93" s="6"/>
      <c r="M93" s="6">
        <v>0</v>
      </c>
      <c r="N93" s="6"/>
      <c r="O93" s="6">
        <v>0</v>
      </c>
      <c r="P93" s="6"/>
      <c r="Q93" s="6">
        <v>0</v>
      </c>
      <c r="R93" s="6"/>
      <c r="S93" s="6">
        <f t="shared" si="6"/>
        <v>0</v>
      </c>
      <c r="T93" s="6"/>
      <c r="U93" s="8">
        <f t="shared" si="7"/>
        <v>0</v>
      </c>
    </row>
    <row r="94" spans="1:21" x14ac:dyDescent="0.55000000000000004">
      <c r="A94" s="1" t="s">
        <v>57</v>
      </c>
      <c r="C94" s="6">
        <v>0</v>
      </c>
      <c r="D94" s="6"/>
      <c r="E94" s="6">
        <v>43628540788</v>
      </c>
      <c r="F94" s="6"/>
      <c r="G94" s="6">
        <v>0</v>
      </c>
      <c r="H94" s="6"/>
      <c r="I94" s="6">
        <f t="shared" si="4"/>
        <v>43628540788</v>
      </c>
      <c r="J94" s="6"/>
      <c r="K94" s="8">
        <f t="shared" si="5"/>
        <v>0.27320401692166402</v>
      </c>
      <c r="L94" s="6"/>
      <c r="M94" s="6">
        <v>8800000000</v>
      </c>
      <c r="N94" s="6"/>
      <c r="O94" s="6">
        <v>102113144020</v>
      </c>
      <c r="P94" s="6"/>
      <c r="Q94" s="6">
        <v>0</v>
      </c>
      <c r="R94" s="6"/>
      <c r="S94" s="6">
        <f t="shared" si="6"/>
        <v>110913144020</v>
      </c>
      <c r="T94" s="6"/>
      <c r="U94" s="8">
        <f t="shared" si="7"/>
        <v>4.5808284385596476E-2</v>
      </c>
    </row>
    <row r="95" spans="1:21" x14ac:dyDescent="0.55000000000000004">
      <c r="A95" s="1" t="s">
        <v>36</v>
      </c>
      <c r="C95" s="6">
        <v>0</v>
      </c>
      <c r="D95" s="6"/>
      <c r="E95" s="6">
        <v>-21391795609</v>
      </c>
      <c r="F95" s="6"/>
      <c r="G95" s="6">
        <v>0</v>
      </c>
      <c r="H95" s="6"/>
      <c r="I95" s="6">
        <f t="shared" si="4"/>
        <v>-21391795609</v>
      </c>
      <c r="J95" s="6"/>
      <c r="K95" s="8">
        <f t="shared" si="5"/>
        <v>-0.13395645107510659</v>
      </c>
      <c r="L95" s="6"/>
      <c r="M95" s="6">
        <v>2196289842</v>
      </c>
      <c r="N95" s="6"/>
      <c r="O95" s="6">
        <v>5162028389</v>
      </c>
      <c r="P95" s="6"/>
      <c r="Q95" s="6">
        <v>0</v>
      </c>
      <c r="R95" s="6"/>
      <c r="S95" s="6">
        <f t="shared" si="6"/>
        <v>7358318231</v>
      </c>
      <c r="T95" s="6"/>
      <c r="U95" s="8">
        <f t="shared" si="7"/>
        <v>3.0390621157090807E-3</v>
      </c>
    </row>
    <row r="96" spans="1:21" x14ac:dyDescent="0.55000000000000004">
      <c r="A96" s="1" t="s">
        <v>30</v>
      </c>
      <c r="C96" s="6">
        <v>0</v>
      </c>
      <c r="D96" s="6"/>
      <c r="E96" s="6">
        <v>20144423250</v>
      </c>
      <c r="F96" s="6"/>
      <c r="G96" s="6">
        <v>0</v>
      </c>
      <c r="H96" s="6"/>
      <c r="I96" s="6">
        <f t="shared" si="4"/>
        <v>20144423250</v>
      </c>
      <c r="J96" s="6"/>
      <c r="K96" s="8">
        <f t="shared" si="5"/>
        <v>0.12614534547953313</v>
      </c>
      <c r="L96" s="6"/>
      <c r="M96" s="6">
        <v>1691012658</v>
      </c>
      <c r="N96" s="6"/>
      <c r="O96" s="6">
        <v>55333793250</v>
      </c>
      <c r="P96" s="6"/>
      <c r="Q96" s="6">
        <v>0</v>
      </c>
      <c r="R96" s="6"/>
      <c r="S96" s="6">
        <f t="shared" si="6"/>
        <v>57024805908</v>
      </c>
      <c r="T96" s="6"/>
      <c r="U96" s="8">
        <f t="shared" si="7"/>
        <v>2.3551839136361236E-2</v>
      </c>
    </row>
    <row r="97" spans="1:21" x14ac:dyDescent="0.55000000000000004">
      <c r="A97" s="1" t="s">
        <v>89</v>
      </c>
      <c r="C97" s="6">
        <v>0</v>
      </c>
      <c r="D97" s="6"/>
      <c r="E97" s="6">
        <v>39883331</v>
      </c>
      <c r="F97" s="6"/>
      <c r="G97" s="6">
        <v>0</v>
      </c>
      <c r="H97" s="6"/>
      <c r="I97" s="6">
        <f t="shared" si="4"/>
        <v>39883331</v>
      </c>
      <c r="J97" s="6"/>
      <c r="K97" s="8">
        <f t="shared" si="5"/>
        <v>2.4975133343018758E-4</v>
      </c>
      <c r="L97" s="6"/>
      <c r="M97" s="6">
        <v>2130000000</v>
      </c>
      <c r="N97" s="6"/>
      <c r="O97" s="6">
        <v>10936169791</v>
      </c>
      <c r="P97" s="6"/>
      <c r="Q97" s="6">
        <v>0</v>
      </c>
      <c r="R97" s="6"/>
      <c r="S97" s="6">
        <f t="shared" si="6"/>
        <v>13066169791</v>
      </c>
      <c r="T97" s="6"/>
      <c r="U97" s="8">
        <f t="shared" si="7"/>
        <v>5.3964642955995224E-3</v>
      </c>
    </row>
    <row r="98" spans="1:21" x14ac:dyDescent="0.55000000000000004">
      <c r="A98" s="1" t="s">
        <v>77</v>
      </c>
      <c r="C98" s="6">
        <v>0</v>
      </c>
      <c r="D98" s="6"/>
      <c r="E98" s="6">
        <v>5907914939</v>
      </c>
      <c r="F98" s="6"/>
      <c r="G98" s="6">
        <v>0</v>
      </c>
      <c r="H98" s="6"/>
      <c r="I98" s="6">
        <f t="shared" si="4"/>
        <v>5907914939</v>
      </c>
      <c r="J98" s="6"/>
      <c r="K98" s="8">
        <f t="shared" si="5"/>
        <v>3.6995646973603469E-2</v>
      </c>
      <c r="L98" s="6"/>
      <c r="M98" s="6">
        <v>25716387200</v>
      </c>
      <c r="N98" s="6"/>
      <c r="O98" s="6">
        <v>113217943451</v>
      </c>
      <c r="P98" s="6"/>
      <c r="Q98" s="6">
        <v>0</v>
      </c>
      <c r="R98" s="6"/>
      <c r="S98" s="6">
        <f t="shared" si="6"/>
        <v>138934330651</v>
      </c>
      <c r="T98" s="6"/>
      <c r="U98" s="8">
        <f t="shared" si="7"/>
        <v>5.7381326493060866E-2</v>
      </c>
    </row>
    <row r="99" spans="1:21" x14ac:dyDescent="0.55000000000000004">
      <c r="A99" s="1" t="s">
        <v>21</v>
      </c>
      <c r="C99" s="6">
        <v>0</v>
      </c>
      <c r="D99" s="6"/>
      <c r="E99" s="6">
        <v>12123517463</v>
      </c>
      <c r="F99" s="6"/>
      <c r="G99" s="6">
        <v>0</v>
      </c>
      <c r="H99" s="6"/>
      <c r="I99" s="6">
        <f t="shared" si="4"/>
        <v>12123517463</v>
      </c>
      <c r="J99" s="6"/>
      <c r="K99" s="8">
        <f t="shared" si="5"/>
        <v>7.5918048375859457E-2</v>
      </c>
      <c r="L99" s="6"/>
      <c r="M99" s="6">
        <v>15141337230</v>
      </c>
      <c r="N99" s="6"/>
      <c r="O99" s="6">
        <v>31305235485</v>
      </c>
      <c r="P99" s="6"/>
      <c r="Q99" s="6">
        <v>0</v>
      </c>
      <c r="R99" s="6"/>
      <c r="S99" s="6">
        <f t="shared" si="6"/>
        <v>46446572715</v>
      </c>
      <c r="T99" s="6"/>
      <c r="U99" s="8">
        <f t="shared" si="7"/>
        <v>1.9182918584305458E-2</v>
      </c>
    </row>
    <row r="100" spans="1:21" x14ac:dyDescent="0.55000000000000004">
      <c r="A100" s="1" t="s">
        <v>25</v>
      </c>
      <c r="C100" s="6">
        <v>0</v>
      </c>
      <c r="D100" s="6"/>
      <c r="E100" s="6">
        <v>82179071088</v>
      </c>
      <c r="F100" s="6"/>
      <c r="G100" s="6">
        <v>0</v>
      </c>
      <c r="H100" s="6"/>
      <c r="I100" s="6">
        <f t="shared" si="4"/>
        <v>82179071088</v>
      </c>
      <c r="J100" s="6"/>
      <c r="K100" s="8">
        <f t="shared" si="5"/>
        <v>0.51460928838371545</v>
      </c>
      <c r="L100" s="6"/>
      <c r="M100" s="6">
        <v>12240000000</v>
      </c>
      <c r="N100" s="6"/>
      <c r="O100" s="6">
        <v>242828070886</v>
      </c>
      <c r="P100" s="6"/>
      <c r="Q100" s="6">
        <v>0</v>
      </c>
      <c r="R100" s="6"/>
      <c r="S100" s="6">
        <f t="shared" si="6"/>
        <v>255068070886</v>
      </c>
      <c r="T100" s="6"/>
      <c r="U100" s="8">
        <f t="shared" si="7"/>
        <v>0.10534577152302574</v>
      </c>
    </row>
    <row r="101" spans="1:21" x14ac:dyDescent="0.55000000000000004">
      <c r="A101" s="1" t="s">
        <v>27</v>
      </c>
      <c r="C101" s="6">
        <v>0</v>
      </c>
      <c r="D101" s="6"/>
      <c r="E101" s="6">
        <v>53983887445</v>
      </c>
      <c r="F101" s="6"/>
      <c r="G101" s="6">
        <v>0</v>
      </c>
      <c r="H101" s="6"/>
      <c r="I101" s="6">
        <f t="shared" si="4"/>
        <v>53983887445</v>
      </c>
      <c r="J101" s="6"/>
      <c r="K101" s="8">
        <f t="shared" si="5"/>
        <v>0.33804969482448477</v>
      </c>
      <c r="L101" s="6"/>
      <c r="M101" s="6">
        <v>11434519000</v>
      </c>
      <c r="N101" s="6"/>
      <c r="O101" s="6">
        <v>104096241297</v>
      </c>
      <c r="P101" s="6"/>
      <c r="Q101" s="6">
        <v>0</v>
      </c>
      <c r="R101" s="6"/>
      <c r="S101" s="6">
        <f t="shared" si="6"/>
        <v>115530760297</v>
      </c>
      <c r="T101" s="6"/>
      <c r="U101" s="8">
        <f t="shared" si="7"/>
        <v>4.7715408031484947E-2</v>
      </c>
    </row>
    <row r="102" spans="1:21" x14ac:dyDescent="0.55000000000000004">
      <c r="A102" s="1" t="s">
        <v>69</v>
      </c>
      <c r="C102" s="6">
        <v>6625200382</v>
      </c>
      <c r="D102" s="6"/>
      <c r="E102" s="6">
        <v>1787182335</v>
      </c>
      <c r="F102" s="6"/>
      <c r="G102" s="6">
        <v>0</v>
      </c>
      <c r="H102" s="6"/>
      <c r="I102" s="6">
        <f t="shared" si="4"/>
        <v>8412382717</v>
      </c>
      <c r="J102" s="6"/>
      <c r="K102" s="8">
        <f t="shared" si="5"/>
        <v>5.267874443325244E-2</v>
      </c>
      <c r="L102" s="6"/>
      <c r="M102" s="6">
        <v>6625200382</v>
      </c>
      <c r="N102" s="6"/>
      <c r="O102" s="6">
        <v>10725438690</v>
      </c>
      <c r="P102" s="6"/>
      <c r="Q102" s="6">
        <v>0</v>
      </c>
      <c r="R102" s="6"/>
      <c r="S102" s="6">
        <f t="shared" si="6"/>
        <v>17350639072</v>
      </c>
      <c r="T102" s="6"/>
      <c r="U102" s="8">
        <f t="shared" si="7"/>
        <v>7.1659947601764662E-3</v>
      </c>
    </row>
    <row r="103" spans="1:21" x14ac:dyDescent="0.55000000000000004">
      <c r="A103" s="1" t="s">
        <v>90</v>
      </c>
      <c r="C103" s="6">
        <v>0</v>
      </c>
      <c r="D103" s="6"/>
      <c r="E103" s="6">
        <v>8754036014</v>
      </c>
      <c r="F103" s="6"/>
      <c r="G103" s="6">
        <v>0</v>
      </c>
      <c r="H103" s="6"/>
      <c r="I103" s="6">
        <f t="shared" si="4"/>
        <v>8754036014</v>
      </c>
      <c r="J103" s="6"/>
      <c r="K103" s="8">
        <f t="shared" si="5"/>
        <v>5.4818193781065692E-2</v>
      </c>
      <c r="L103" s="6"/>
      <c r="M103" s="6">
        <v>15840555000</v>
      </c>
      <c r="N103" s="6"/>
      <c r="O103" s="6">
        <v>49170669433</v>
      </c>
      <c r="P103" s="6"/>
      <c r="Q103" s="6">
        <v>0</v>
      </c>
      <c r="R103" s="6"/>
      <c r="S103" s="6">
        <f t="shared" si="6"/>
        <v>65011224433</v>
      </c>
      <c r="T103" s="6"/>
      <c r="U103" s="8">
        <f t="shared" si="7"/>
        <v>2.6850313219375477E-2</v>
      </c>
    </row>
    <row r="104" spans="1:21" x14ac:dyDescent="0.55000000000000004">
      <c r="A104" s="1" t="s">
        <v>64</v>
      </c>
      <c r="C104" s="6">
        <v>0</v>
      </c>
      <c r="D104" s="6"/>
      <c r="E104" s="6">
        <v>4069699930</v>
      </c>
      <c r="F104" s="6"/>
      <c r="G104" s="6">
        <v>0</v>
      </c>
      <c r="H104" s="6"/>
      <c r="I104" s="6">
        <f t="shared" si="4"/>
        <v>4069699930</v>
      </c>
      <c r="J104" s="6"/>
      <c r="K104" s="8">
        <f t="shared" si="5"/>
        <v>2.5484656338715571E-2</v>
      </c>
      <c r="L104" s="6"/>
      <c r="M104" s="6">
        <v>20563769600</v>
      </c>
      <c r="N104" s="6"/>
      <c r="O104" s="6">
        <v>37728424006</v>
      </c>
      <c r="P104" s="6"/>
      <c r="Q104" s="6">
        <v>0</v>
      </c>
      <c r="R104" s="6"/>
      <c r="S104" s="6">
        <f t="shared" si="6"/>
        <v>58292193606</v>
      </c>
      <c r="T104" s="6"/>
      <c r="U104" s="8">
        <f t="shared" si="7"/>
        <v>2.4075283463990443E-2</v>
      </c>
    </row>
    <row r="105" spans="1:21" x14ac:dyDescent="0.55000000000000004">
      <c r="A105" s="1" t="s">
        <v>84</v>
      </c>
      <c r="C105" s="6">
        <v>1329546767</v>
      </c>
      <c r="D105" s="6"/>
      <c r="E105" s="6">
        <v>-88782184</v>
      </c>
      <c r="F105" s="6"/>
      <c r="G105" s="6">
        <v>0</v>
      </c>
      <c r="H105" s="6"/>
      <c r="I105" s="6">
        <f t="shared" si="4"/>
        <v>1240764583</v>
      </c>
      <c r="J105" s="6"/>
      <c r="K105" s="8">
        <f t="shared" si="5"/>
        <v>7.7697273850371399E-3</v>
      </c>
      <c r="L105" s="6"/>
      <c r="M105" s="6">
        <v>1329546767</v>
      </c>
      <c r="N105" s="6"/>
      <c r="O105" s="6">
        <v>-19890401962</v>
      </c>
      <c r="P105" s="6"/>
      <c r="Q105" s="6">
        <v>0</v>
      </c>
      <c r="R105" s="6"/>
      <c r="S105" s="6">
        <f t="shared" si="6"/>
        <v>-18560855195</v>
      </c>
      <c r="T105" s="6"/>
      <c r="U105" s="8">
        <f t="shared" si="7"/>
        <v>-7.665826631504731E-3</v>
      </c>
    </row>
    <row r="106" spans="1:21" x14ac:dyDescent="0.55000000000000004">
      <c r="A106" s="1" t="s">
        <v>22</v>
      </c>
      <c r="C106" s="6">
        <v>0</v>
      </c>
      <c r="D106" s="6"/>
      <c r="E106" s="6">
        <v>9746783761</v>
      </c>
      <c r="F106" s="6"/>
      <c r="G106" s="6">
        <v>0</v>
      </c>
      <c r="H106" s="6"/>
      <c r="I106" s="6">
        <f t="shared" si="4"/>
        <v>9746783761</v>
      </c>
      <c r="J106" s="6"/>
      <c r="K106" s="8">
        <f t="shared" si="5"/>
        <v>6.1034827832345526E-2</v>
      </c>
      <c r="L106" s="6"/>
      <c r="M106" s="6">
        <v>12649917600</v>
      </c>
      <c r="N106" s="6"/>
      <c r="O106" s="6">
        <v>21348092214</v>
      </c>
      <c r="P106" s="6"/>
      <c r="Q106" s="6">
        <v>0</v>
      </c>
      <c r="R106" s="6"/>
      <c r="S106" s="6">
        <f t="shared" si="6"/>
        <v>33998009814</v>
      </c>
      <c r="T106" s="6"/>
      <c r="U106" s="8">
        <f t="shared" si="7"/>
        <v>1.4041532370799815E-2</v>
      </c>
    </row>
    <row r="107" spans="1:21" x14ac:dyDescent="0.55000000000000004">
      <c r="A107" s="1" t="s">
        <v>34</v>
      </c>
      <c r="C107" s="6">
        <v>0</v>
      </c>
      <c r="D107" s="6"/>
      <c r="E107" s="6">
        <v>-9291198751</v>
      </c>
      <c r="F107" s="6"/>
      <c r="G107" s="6">
        <v>0</v>
      </c>
      <c r="H107" s="6"/>
      <c r="I107" s="6">
        <f t="shared" si="4"/>
        <v>-9291198751</v>
      </c>
      <c r="J107" s="6"/>
      <c r="K107" s="8">
        <f t="shared" si="5"/>
        <v>-5.8181932628123358E-2</v>
      </c>
      <c r="L107" s="6"/>
      <c r="M107" s="6">
        <v>3081103448</v>
      </c>
      <c r="N107" s="6"/>
      <c r="O107" s="6">
        <v>-32909826751</v>
      </c>
      <c r="P107" s="6"/>
      <c r="Q107" s="6">
        <v>0</v>
      </c>
      <c r="R107" s="6"/>
      <c r="S107" s="6">
        <f t="shared" si="6"/>
        <v>-29828723303</v>
      </c>
      <c r="T107" s="6"/>
      <c r="U107" s="8">
        <f t="shared" si="7"/>
        <v>-1.2319573590635039E-2</v>
      </c>
    </row>
    <row r="108" spans="1:21" x14ac:dyDescent="0.55000000000000004">
      <c r="A108" s="1" t="s">
        <v>32</v>
      </c>
      <c r="C108" s="6">
        <v>0</v>
      </c>
      <c r="D108" s="6"/>
      <c r="E108" s="6">
        <v>4372452903</v>
      </c>
      <c r="F108" s="6"/>
      <c r="G108" s="6">
        <v>0</v>
      </c>
      <c r="H108" s="6"/>
      <c r="I108" s="6">
        <f t="shared" si="4"/>
        <v>4372452903</v>
      </c>
      <c r="J108" s="6"/>
      <c r="K108" s="8">
        <f t="shared" si="5"/>
        <v>2.7380509990124566E-2</v>
      </c>
      <c r="L108" s="6"/>
      <c r="M108" s="6">
        <v>4929225455</v>
      </c>
      <c r="N108" s="6"/>
      <c r="O108" s="6">
        <v>22837371940</v>
      </c>
      <c r="P108" s="6"/>
      <c r="Q108" s="6">
        <v>0</v>
      </c>
      <c r="R108" s="6"/>
      <c r="S108" s="6">
        <f t="shared" si="6"/>
        <v>27766597395</v>
      </c>
      <c r="T108" s="6"/>
      <c r="U108" s="8">
        <f t="shared" si="7"/>
        <v>1.1467894099739561E-2</v>
      </c>
    </row>
    <row r="109" spans="1:21" x14ac:dyDescent="0.55000000000000004">
      <c r="A109" s="1" t="s">
        <v>26</v>
      </c>
      <c r="C109" s="6">
        <v>0</v>
      </c>
      <c r="D109" s="6"/>
      <c r="E109" s="6">
        <v>6625740870</v>
      </c>
      <c r="F109" s="6"/>
      <c r="G109" s="6">
        <v>0</v>
      </c>
      <c r="H109" s="6"/>
      <c r="I109" s="6">
        <f t="shared" si="4"/>
        <v>6625740870</v>
      </c>
      <c r="J109" s="6"/>
      <c r="K109" s="8">
        <f t="shared" si="5"/>
        <v>4.1490707414718976E-2</v>
      </c>
      <c r="L109" s="6"/>
      <c r="M109" s="6">
        <v>6240000000</v>
      </c>
      <c r="N109" s="6"/>
      <c r="O109" s="6">
        <v>20004468717</v>
      </c>
      <c r="P109" s="6"/>
      <c r="Q109" s="6">
        <v>0</v>
      </c>
      <c r="R109" s="6"/>
      <c r="S109" s="6">
        <f t="shared" si="6"/>
        <v>26244468717</v>
      </c>
      <c r="T109" s="6"/>
      <c r="U109" s="8">
        <f t="shared" si="7"/>
        <v>1.0839239092532094E-2</v>
      </c>
    </row>
    <row r="110" spans="1:21" x14ac:dyDescent="0.55000000000000004">
      <c r="A110" s="1" t="s">
        <v>46</v>
      </c>
      <c r="C110" s="6">
        <v>0</v>
      </c>
      <c r="D110" s="6"/>
      <c r="E110" s="6">
        <v>-1030174731</v>
      </c>
      <c r="F110" s="6"/>
      <c r="G110" s="6">
        <v>0</v>
      </c>
      <c r="H110" s="6"/>
      <c r="I110" s="6">
        <f t="shared" si="4"/>
        <v>-1030174731</v>
      </c>
      <c r="J110" s="6"/>
      <c r="K110" s="8">
        <f t="shared" si="5"/>
        <v>-6.4510036218723759E-3</v>
      </c>
      <c r="L110" s="6"/>
      <c r="M110" s="6">
        <v>1907376000</v>
      </c>
      <c r="N110" s="6"/>
      <c r="O110" s="6">
        <v>22622572288</v>
      </c>
      <c r="P110" s="6"/>
      <c r="Q110" s="6">
        <v>0</v>
      </c>
      <c r="R110" s="6"/>
      <c r="S110" s="6">
        <f t="shared" si="6"/>
        <v>24529948288</v>
      </c>
      <c r="T110" s="6"/>
      <c r="U110" s="8">
        <f t="shared" si="7"/>
        <v>1.0131124287109352E-2</v>
      </c>
    </row>
    <row r="111" spans="1:21" x14ac:dyDescent="0.55000000000000004">
      <c r="A111" s="1" t="s">
        <v>23</v>
      </c>
      <c r="C111" s="6">
        <v>0</v>
      </c>
      <c r="D111" s="6"/>
      <c r="E111" s="6">
        <v>13414111551</v>
      </c>
      <c r="F111" s="6"/>
      <c r="G111" s="6">
        <v>0</v>
      </c>
      <c r="H111" s="6"/>
      <c r="I111" s="6">
        <f t="shared" si="4"/>
        <v>13414111551</v>
      </c>
      <c r="J111" s="6"/>
      <c r="K111" s="8">
        <f t="shared" si="5"/>
        <v>8.3999810513408019E-2</v>
      </c>
      <c r="L111" s="6"/>
      <c r="M111" s="6">
        <v>10330198350</v>
      </c>
      <c r="N111" s="6"/>
      <c r="O111" s="6">
        <v>60008886205</v>
      </c>
      <c r="P111" s="6"/>
      <c r="Q111" s="6">
        <v>0</v>
      </c>
      <c r="R111" s="6"/>
      <c r="S111" s="6">
        <f t="shared" si="6"/>
        <v>70339084555</v>
      </c>
      <c r="T111" s="6"/>
      <c r="U111" s="8">
        <f t="shared" si="7"/>
        <v>2.9050774975208901E-2</v>
      </c>
    </row>
    <row r="112" spans="1:21" x14ac:dyDescent="0.55000000000000004">
      <c r="A112" s="1" t="s">
        <v>28</v>
      </c>
      <c r="C112" s="6">
        <v>0</v>
      </c>
      <c r="D112" s="6"/>
      <c r="E112" s="6">
        <v>8886807000</v>
      </c>
      <c r="F112" s="6"/>
      <c r="G112" s="6">
        <v>0</v>
      </c>
      <c r="H112" s="6"/>
      <c r="I112" s="6">
        <f t="shared" si="4"/>
        <v>8886807000</v>
      </c>
      <c r="J112" s="6"/>
      <c r="K112" s="8">
        <f t="shared" si="5"/>
        <v>5.5649612069431344E-2</v>
      </c>
      <c r="L112" s="6"/>
      <c r="M112" s="6">
        <v>6000000000</v>
      </c>
      <c r="N112" s="6"/>
      <c r="O112" s="6">
        <v>23123883000</v>
      </c>
      <c r="P112" s="6"/>
      <c r="Q112" s="6">
        <v>0</v>
      </c>
      <c r="R112" s="6"/>
      <c r="S112" s="6">
        <f t="shared" si="6"/>
        <v>29123883000</v>
      </c>
      <c r="T112" s="6"/>
      <c r="U112" s="8">
        <f t="shared" si="7"/>
        <v>1.2028467199850266E-2</v>
      </c>
    </row>
    <row r="113" spans="1:21" x14ac:dyDescent="0.55000000000000004">
      <c r="A113" s="1" t="s">
        <v>98</v>
      </c>
      <c r="C113" s="6">
        <v>0</v>
      </c>
      <c r="D113" s="6"/>
      <c r="E113" s="6">
        <v>8146049005</v>
      </c>
      <c r="F113" s="6"/>
      <c r="G113" s="6">
        <v>0</v>
      </c>
      <c r="H113" s="6"/>
      <c r="I113" s="6">
        <f t="shared" si="4"/>
        <v>8146049005</v>
      </c>
      <c r="J113" s="6"/>
      <c r="K113" s="8">
        <f t="shared" si="5"/>
        <v>5.1010949942631494E-2</v>
      </c>
      <c r="L113" s="6"/>
      <c r="M113" s="6">
        <v>0</v>
      </c>
      <c r="N113" s="6"/>
      <c r="O113" s="6">
        <v>8146049014</v>
      </c>
      <c r="P113" s="6"/>
      <c r="Q113" s="6">
        <v>0</v>
      </c>
      <c r="R113" s="6"/>
      <c r="S113" s="6">
        <f t="shared" si="6"/>
        <v>8146049014</v>
      </c>
      <c r="T113" s="6"/>
      <c r="U113" s="8">
        <f t="shared" si="7"/>
        <v>3.3644031385949326E-3</v>
      </c>
    </row>
    <row r="114" spans="1:21" x14ac:dyDescent="0.55000000000000004">
      <c r="A114" s="1" t="s">
        <v>38</v>
      </c>
      <c r="C114" s="6">
        <v>0</v>
      </c>
      <c r="D114" s="6"/>
      <c r="E114" s="6">
        <v>-958595375</v>
      </c>
      <c r="F114" s="6"/>
      <c r="G114" s="6">
        <v>0</v>
      </c>
      <c r="H114" s="6"/>
      <c r="I114" s="6">
        <f t="shared" si="4"/>
        <v>-958595375</v>
      </c>
      <c r="J114" s="6"/>
      <c r="K114" s="8">
        <f t="shared" si="5"/>
        <v>-6.0027702582379772E-3</v>
      </c>
      <c r="L114" s="6"/>
      <c r="M114" s="6">
        <v>0</v>
      </c>
      <c r="N114" s="6"/>
      <c r="O114" s="6">
        <v>-3873072529</v>
      </c>
      <c r="P114" s="6"/>
      <c r="Q114" s="6">
        <v>0</v>
      </c>
      <c r="R114" s="6"/>
      <c r="S114" s="6">
        <f t="shared" si="6"/>
        <v>-3873072529</v>
      </c>
      <c r="T114" s="6"/>
      <c r="U114" s="8">
        <f t="shared" si="7"/>
        <v>-1.5996193185406498E-3</v>
      </c>
    </row>
    <row r="115" spans="1:21" x14ac:dyDescent="0.55000000000000004">
      <c r="A115" s="1" t="s">
        <v>75</v>
      </c>
      <c r="C115" s="6">
        <v>0</v>
      </c>
      <c r="D115" s="6"/>
      <c r="E115" s="6">
        <v>-2408182888</v>
      </c>
      <c r="F115" s="6"/>
      <c r="G115" s="6">
        <v>0</v>
      </c>
      <c r="H115" s="6"/>
      <c r="I115" s="6">
        <f t="shared" si="4"/>
        <v>-2408182888</v>
      </c>
      <c r="J115" s="6"/>
      <c r="K115" s="8">
        <f t="shared" si="5"/>
        <v>-1.5080156856049966E-2</v>
      </c>
      <c r="L115" s="6"/>
      <c r="M115" s="6">
        <v>0</v>
      </c>
      <c r="N115" s="6"/>
      <c r="O115" s="6">
        <v>-2960794290</v>
      </c>
      <c r="P115" s="6"/>
      <c r="Q115" s="6">
        <v>0</v>
      </c>
      <c r="R115" s="6"/>
      <c r="S115" s="6">
        <f t="shared" si="6"/>
        <v>-2960794290</v>
      </c>
      <c r="T115" s="6"/>
      <c r="U115" s="8">
        <f t="shared" si="7"/>
        <v>-1.2228388983285283E-3</v>
      </c>
    </row>
    <row r="116" spans="1:21" x14ac:dyDescent="0.55000000000000004">
      <c r="A116" s="1" t="s">
        <v>58</v>
      </c>
      <c r="C116" s="6">
        <v>0</v>
      </c>
      <c r="D116" s="6"/>
      <c r="E116" s="6">
        <v>-99212229</v>
      </c>
      <c r="F116" s="6"/>
      <c r="G116" s="6">
        <v>0</v>
      </c>
      <c r="H116" s="6"/>
      <c r="I116" s="6">
        <f t="shared" si="4"/>
        <v>-99212229</v>
      </c>
      <c r="J116" s="6"/>
      <c r="K116" s="8">
        <f t="shared" si="5"/>
        <v>-6.2127174095190612E-4</v>
      </c>
      <c r="L116" s="6"/>
      <c r="M116" s="6">
        <v>0</v>
      </c>
      <c r="N116" s="6"/>
      <c r="O116" s="6">
        <v>-942781400</v>
      </c>
      <c r="P116" s="6"/>
      <c r="Q116" s="6">
        <v>0</v>
      </c>
      <c r="R116" s="6"/>
      <c r="S116" s="6">
        <f t="shared" si="6"/>
        <v>-942781400</v>
      </c>
      <c r="T116" s="6"/>
      <c r="U116" s="8">
        <f t="shared" si="7"/>
        <v>-3.8937854360041594E-4</v>
      </c>
    </row>
    <row r="117" spans="1:21" x14ac:dyDescent="0.55000000000000004">
      <c r="A117" s="1" t="s">
        <v>47</v>
      </c>
      <c r="C117" s="6">
        <v>0</v>
      </c>
      <c r="D117" s="6"/>
      <c r="E117" s="6">
        <v>1569130657</v>
      </c>
      <c r="F117" s="6"/>
      <c r="G117" s="6">
        <v>0</v>
      </c>
      <c r="H117" s="6"/>
      <c r="I117" s="6">
        <f t="shared" si="4"/>
        <v>1569130657</v>
      </c>
      <c r="J117" s="6"/>
      <c r="K117" s="8">
        <f t="shared" si="5"/>
        <v>9.8259715045349739E-3</v>
      </c>
      <c r="L117" s="6"/>
      <c r="M117" s="6">
        <v>0</v>
      </c>
      <c r="N117" s="6"/>
      <c r="O117" s="6">
        <v>-1154809640</v>
      </c>
      <c r="P117" s="6"/>
      <c r="Q117" s="6">
        <v>0</v>
      </c>
      <c r="R117" s="6"/>
      <c r="S117" s="6">
        <f t="shared" si="6"/>
        <v>-1154809640</v>
      </c>
      <c r="T117" s="6"/>
      <c r="U117" s="8">
        <f t="shared" si="7"/>
        <v>-4.7694841641861057E-4</v>
      </c>
    </row>
    <row r="118" spans="1:21" x14ac:dyDescent="0.55000000000000004">
      <c r="A118" s="1" t="s">
        <v>60</v>
      </c>
      <c r="C118" s="6">
        <v>0</v>
      </c>
      <c r="D118" s="6"/>
      <c r="E118" s="6">
        <v>-29410090</v>
      </c>
      <c r="F118" s="6"/>
      <c r="G118" s="6">
        <v>0</v>
      </c>
      <c r="H118" s="6"/>
      <c r="I118" s="6">
        <f t="shared" si="4"/>
        <v>-29410090</v>
      </c>
      <c r="J118" s="6"/>
      <c r="K118" s="8">
        <f t="shared" si="5"/>
        <v>-1.8416739549166107E-4</v>
      </c>
      <c r="L118" s="6"/>
      <c r="M118" s="6">
        <v>0</v>
      </c>
      <c r="N118" s="6"/>
      <c r="O118" s="6">
        <v>-339540873</v>
      </c>
      <c r="P118" s="6"/>
      <c r="Q118" s="6">
        <v>0</v>
      </c>
      <c r="R118" s="6"/>
      <c r="S118" s="6">
        <f t="shared" si="6"/>
        <v>-339540873</v>
      </c>
      <c r="T118" s="6"/>
      <c r="U118" s="8">
        <f t="shared" si="7"/>
        <v>-1.402339191476983E-4</v>
      </c>
    </row>
    <row r="119" spans="1:21" x14ac:dyDescent="0.55000000000000004">
      <c r="A119" s="1" t="s">
        <v>15</v>
      </c>
      <c r="C119" s="6">
        <v>0</v>
      </c>
      <c r="D119" s="6"/>
      <c r="E119" s="6">
        <v>-16807677482</v>
      </c>
      <c r="F119" s="6"/>
      <c r="G119" s="6">
        <v>0</v>
      </c>
      <c r="H119" s="6"/>
      <c r="I119" s="6">
        <f t="shared" si="4"/>
        <v>-16807677482</v>
      </c>
      <c r="J119" s="6"/>
      <c r="K119" s="8">
        <f t="shared" si="5"/>
        <v>-0.1052504832907271</v>
      </c>
      <c r="L119" s="6"/>
      <c r="M119" s="6">
        <v>0</v>
      </c>
      <c r="N119" s="6"/>
      <c r="O119" s="6">
        <v>-2556412743</v>
      </c>
      <c r="P119" s="6"/>
      <c r="Q119" s="6">
        <v>0</v>
      </c>
      <c r="R119" s="6"/>
      <c r="S119" s="6">
        <f t="shared" si="6"/>
        <v>-2556412743</v>
      </c>
      <c r="T119" s="6"/>
      <c r="U119" s="8">
        <f t="shared" si="7"/>
        <v>-1.0558251050677119E-3</v>
      </c>
    </row>
    <row r="120" spans="1:21" x14ac:dyDescent="0.55000000000000004">
      <c r="A120" s="1" t="s">
        <v>59</v>
      </c>
      <c r="C120" s="6">
        <v>0</v>
      </c>
      <c r="D120" s="6"/>
      <c r="E120" s="6">
        <v>-1908230760</v>
      </c>
      <c r="F120" s="6"/>
      <c r="G120" s="6">
        <v>0</v>
      </c>
      <c r="H120" s="6"/>
      <c r="I120" s="6">
        <f t="shared" si="4"/>
        <v>-1908230760</v>
      </c>
      <c r="J120" s="6"/>
      <c r="K120" s="8">
        <f t="shared" si="5"/>
        <v>-1.1949432628947173E-2</v>
      </c>
      <c r="L120" s="6"/>
      <c r="M120" s="6">
        <v>0</v>
      </c>
      <c r="N120" s="6"/>
      <c r="O120" s="6">
        <v>1832202689</v>
      </c>
      <c r="P120" s="6"/>
      <c r="Q120" s="6">
        <v>0</v>
      </c>
      <c r="R120" s="6"/>
      <c r="S120" s="6">
        <f t="shared" si="6"/>
        <v>1832202689</v>
      </c>
      <c r="T120" s="6"/>
      <c r="U120" s="8">
        <f t="shared" si="7"/>
        <v>7.567188052538859E-4</v>
      </c>
    </row>
    <row r="121" spans="1:21" x14ac:dyDescent="0.55000000000000004">
      <c r="A121" s="1" t="s">
        <v>44</v>
      </c>
      <c r="C121" s="6">
        <v>0</v>
      </c>
      <c r="D121" s="6"/>
      <c r="E121" s="6">
        <v>-240865917</v>
      </c>
      <c r="F121" s="6"/>
      <c r="G121" s="6">
        <v>0</v>
      </c>
      <c r="H121" s="6"/>
      <c r="I121" s="6">
        <f t="shared" si="4"/>
        <v>-240865917</v>
      </c>
      <c r="J121" s="6"/>
      <c r="K121" s="8">
        <f t="shared" si="5"/>
        <v>-1.5083139356799184E-3</v>
      </c>
      <c r="L121" s="6"/>
      <c r="M121" s="6">
        <v>0</v>
      </c>
      <c r="N121" s="6"/>
      <c r="O121" s="6">
        <v>978691127</v>
      </c>
      <c r="P121" s="6"/>
      <c r="Q121" s="6">
        <v>0</v>
      </c>
      <c r="R121" s="6"/>
      <c r="S121" s="6">
        <f t="shared" si="6"/>
        <v>978691127</v>
      </c>
      <c r="T121" s="6"/>
      <c r="U121" s="8">
        <f t="shared" si="7"/>
        <v>4.0420963509240818E-4</v>
      </c>
    </row>
    <row r="122" spans="1:21" x14ac:dyDescent="0.55000000000000004">
      <c r="A122" s="1" t="s">
        <v>55</v>
      </c>
      <c r="C122" s="6">
        <v>0</v>
      </c>
      <c r="D122" s="6"/>
      <c r="E122" s="6">
        <v>-5698157247</v>
      </c>
      <c r="F122" s="6"/>
      <c r="G122" s="6">
        <v>0</v>
      </c>
      <c r="H122" s="6"/>
      <c r="I122" s="6">
        <f t="shared" si="4"/>
        <v>-5698157247</v>
      </c>
      <c r="J122" s="6"/>
      <c r="K122" s="8">
        <f t="shared" si="5"/>
        <v>-3.5682134236308817E-2</v>
      </c>
      <c r="L122" s="6"/>
      <c r="M122" s="6">
        <v>0</v>
      </c>
      <c r="N122" s="6"/>
      <c r="O122" s="6">
        <v>-13990869140</v>
      </c>
      <c r="P122" s="6"/>
      <c r="Q122" s="6">
        <v>0</v>
      </c>
      <c r="R122" s="6"/>
      <c r="S122" s="6">
        <f t="shared" si="6"/>
        <v>-13990869140</v>
      </c>
      <c r="T122" s="6"/>
      <c r="U122" s="8">
        <f t="shared" si="7"/>
        <v>-5.7783747636909301E-3</v>
      </c>
    </row>
    <row r="123" spans="1:21" x14ac:dyDescent="0.55000000000000004">
      <c r="A123" s="1" t="s">
        <v>17</v>
      </c>
      <c r="C123" s="6">
        <v>0</v>
      </c>
      <c r="D123" s="6"/>
      <c r="E123" s="6">
        <v>-7940829897</v>
      </c>
      <c r="F123" s="6"/>
      <c r="G123" s="6">
        <v>0</v>
      </c>
      <c r="H123" s="6"/>
      <c r="I123" s="6">
        <f t="shared" si="4"/>
        <v>-7940829897</v>
      </c>
      <c r="J123" s="6"/>
      <c r="K123" s="8">
        <f t="shared" si="5"/>
        <v>-4.972585803623196E-2</v>
      </c>
      <c r="L123" s="6"/>
      <c r="M123" s="6">
        <v>0</v>
      </c>
      <c r="N123" s="6"/>
      <c r="O123" s="6">
        <v>-18267931554</v>
      </c>
      <c r="P123" s="6"/>
      <c r="Q123" s="6">
        <v>0</v>
      </c>
      <c r="R123" s="6"/>
      <c r="S123" s="6">
        <f t="shared" si="6"/>
        <v>-18267931554</v>
      </c>
      <c r="T123" s="6"/>
      <c r="U123" s="8">
        <f t="shared" si="7"/>
        <v>-7.5448461150046057E-3</v>
      </c>
    </row>
    <row r="124" spans="1:21" x14ac:dyDescent="0.55000000000000004">
      <c r="A124" s="1" t="s">
        <v>76</v>
      </c>
      <c r="C124" s="6">
        <v>0</v>
      </c>
      <c r="D124" s="6"/>
      <c r="E124" s="6">
        <v>5106935552</v>
      </c>
      <c r="F124" s="6"/>
      <c r="G124" s="6">
        <v>0</v>
      </c>
      <c r="H124" s="6"/>
      <c r="I124" s="6">
        <f t="shared" si="4"/>
        <v>5106935552</v>
      </c>
      <c r="J124" s="6"/>
      <c r="K124" s="8">
        <f t="shared" si="5"/>
        <v>3.1979875599007293E-2</v>
      </c>
      <c r="L124" s="6"/>
      <c r="M124" s="6">
        <v>0</v>
      </c>
      <c r="N124" s="6"/>
      <c r="O124" s="6">
        <v>6086892045</v>
      </c>
      <c r="P124" s="6"/>
      <c r="Q124" s="6">
        <v>0</v>
      </c>
      <c r="R124" s="6"/>
      <c r="S124" s="6">
        <f t="shared" si="6"/>
        <v>6086892045</v>
      </c>
      <c r="T124" s="6"/>
      <c r="U124" s="8">
        <f t="shared" si="7"/>
        <v>2.5139498504478954E-3</v>
      </c>
    </row>
    <row r="125" spans="1:21" x14ac:dyDescent="0.55000000000000004">
      <c r="A125" s="1" t="s">
        <v>48</v>
      </c>
      <c r="C125" s="6">
        <v>0</v>
      </c>
      <c r="D125" s="6"/>
      <c r="E125" s="6">
        <v>-5064273712</v>
      </c>
      <c r="F125" s="6"/>
      <c r="G125" s="6">
        <v>0</v>
      </c>
      <c r="H125" s="6"/>
      <c r="I125" s="6">
        <f t="shared" si="4"/>
        <v>-5064273712</v>
      </c>
      <c r="J125" s="6"/>
      <c r="K125" s="8">
        <f t="shared" si="5"/>
        <v>-3.17127251088292E-2</v>
      </c>
      <c r="L125" s="6"/>
      <c r="M125" s="6">
        <v>0</v>
      </c>
      <c r="N125" s="6"/>
      <c r="O125" s="6">
        <v>-8818460386</v>
      </c>
      <c r="P125" s="6"/>
      <c r="Q125" s="6">
        <v>0</v>
      </c>
      <c r="R125" s="6"/>
      <c r="S125" s="6">
        <f t="shared" si="6"/>
        <v>-8818460386</v>
      </c>
      <c r="T125" s="6"/>
      <c r="U125" s="8">
        <f t="shared" si="7"/>
        <v>-3.6421160429115826E-3</v>
      </c>
    </row>
    <row r="126" spans="1:21" x14ac:dyDescent="0.55000000000000004">
      <c r="A126" s="1" t="s">
        <v>92</v>
      </c>
      <c r="C126" s="6">
        <v>0</v>
      </c>
      <c r="D126" s="6"/>
      <c r="E126" s="6">
        <v>-2212663877</v>
      </c>
      <c r="F126" s="6"/>
      <c r="G126" s="6">
        <v>0</v>
      </c>
      <c r="H126" s="6"/>
      <c r="I126" s="6">
        <f t="shared" si="4"/>
        <v>-2212663877</v>
      </c>
      <c r="J126" s="6"/>
      <c r="K126" s="8">
        <f t="shared" si="5"/>
        <v>-1.3855807422744068E-2</v>
      </c>
      <c r="L126" s="6"/>
      <c r="M126" s="6">
        <v>0</v>
      </c>
      <c r="N126" s="6"/>
      <c r="O126" s="6">
        <v>-3647117526</v>
      </c>
      <c r="P126" s="6"/>
      <c r="Q126" s="6">
        <v>0</v>
      </c>
      <c r="R126" s="6"/>
      <c r="S126" s="6">
        <f t="shared" si="6"/>
        <v>-3647117526</v>
      </c>
      <c r="T126" s="6"/>
      <c r="U126" s="8">
        <f t="shared" si="7"/>
        <v>-1.5062975474626804E-3</v>
      </c>
    </row>
    <row r="127" spans="1:21" x14ac:dyDescent="0.55000000000000004">
      <c r="A127" s="1" t="s">
        <v>82</v>
      </c>
      <c r="C127" s="6">
        <v>0</v>
      </c>
      <c r="D127" s="6"/>
      <c r="E127" s="6">
        <v>15519718343</v>
      </c>
      <c r="F127" s="6"/>
      <c r="G127" s="6">
        <v>0</v>
      </c>
      <c r="H127" s="6"/>
      <c r="I127" s="6">
        <f t="shared" si="4"/>
        <v>15519718343</v>
      </c>
      <c r="J127" s="6"/>
      <c r="K127" s="8">
        <f t="shared" si="5"/>
        <v>9.7185221330314459E-2</v>
      </c>
      <c r="L127" s="6"/>
      <c r="M127" s="6">
        <v>0</v>
      </c>
      <c r="N127" s="6"/>
      <c r="O127" s="6">
        <v>5013211343</v>
      </c>
      <c r="P127" s="6"/>
      <c r="Q127" s="6">
        <v>0</v>
      </c>
      <c r="R127" s="6"/>
      <c r="S127" s="6">
        <f t="shared" si="6"/>
        <v>5013211343</v>
      </c>
      <c r="T127" s="6"/>
      <c r="U127" s="8">
        <f t="shared" si="7"/>
        <v>2.0705085309260718E-3</v>
      </c>
    </row>
    <row r="128" spans="1:21" x14ac:dyDescent="0.55000000000000004">
      <c r="A128" s="1" t="s">
        <v>63</v>
      </c>
      <c r="C128" s="6">
        <v>0</v>
      </c>
      <c r="D128" s="6"/>
      <c r="E128" s="6">
        <v>-4199351652</v>
      </c>
      <c r="F128" s="6"/>
      <c r="G128" s="6">
        <v>0</v>
      </c>
      <c r="H128" s="6"/>
      <c r="I128" s="6">
        <f t="shared" si="4"/>
        <v>-4199351652</v>
      </c>
      <c r="J128" s="6"/>
      <c r="K128" s="8">
        <f t="shared" si="5"/>
        <v>-2.6296541646164438E-2</v>
      </c>
      <c r="L128" s="6"/>
      <c r="M128" s="6">
        <v>0</v>
      </c>
      <c r="N128" s="6"/>
      <c r="O128" s="6">
        <v>-9869518082</v>
      </c>
      <c r="P128" s="6"/>
      <c r="Q128" s="6">
        <v>0</v>
      </c>
      <c r="R128" s="6"/>
      <c r="S128" s="6">
        <f t="shared" si="6"/>
        <v>-9869518082</v>
      </c>
      <c r="T128" s="6"/>
      <c r="U128" s="8">
        <f t="shared" si="7"/>
        <v>-4.0762138251848531E-3</v>
      </c>
    </row>
    <row r="129" spans="1:21" x14ac:dyDescent="0.55000000000000004">
      <c r="A129" s="1" t="s">
        <v>79</v>
      </c>
      <c r="C129" s="6">
        <v>0</v>
      </c>
      <c r="D129" s="6"/>
      <c r="E129" s="6">
        <v>-6799302000</v>
      </c>
      <c r="F129" s="6"/>
      <c r="G129" s="6">
        <v>0</v>
      </c>
      <c r="H129" s="6"/>
      <c r="I129" s="6">
        <f t="shared" si="4"/>
        <v>-6799302000</v>
      </c>
      <c r="J129" s="6"/>
      <c r="K129" s="8">
        <f t="shared" si="5"/>
        <v>-4.2577555543054854E-2</v>
      </c>
      <c r="L129" s="6"/>
      <c r="M129" s="6">
        <v>0</v>
      </c>
      <c r="N129" s="6"/>
      <c r="O129" s="6">
        <v>17403287400</v>
      </c>
      <c r="P129" s="6"/>
      <c r="Q129" s="6">
        <v>0</v>
      </c>
      <c r="R129" s="6"/>
      <c r="S129" s="6">
        <f t="shared" si="6"/>
        <v>17403287400</v>
      </c>
      <c r="T129" s="6"/>
      <c r="U129" s="8">
        <f t="shared" si="7"/>
        <v>7.1877390683264116E-3</v>
      </c>
    </row>
    <row r="130" spans="1:21" ht="24.75" thickBot="1" x14ac:dyDescent="0.6">
      <c r="C130" s="7">
        <f>SUM(C8:C129)</f>
        <v>7954747149</v>
      </c>
      <c r="D130" s="6"/>
      <c r="E130" s="7">
        <f>SUM(E8:E129)</f>
        <v>137586086489</v>
      </c>
      <c r="F130" s="6"/>
      <c r="G130" s="7">
        <f>SUM(G8:G129)</f>
        <v>14151330773</v>
      </c>
      <c r="H130" s="6"/>
      <c r="I130" s="7">
        <f>SUM(I8:I129)</f>
        <v>159692164411</v>
      </c>
      <c r="J130" s="6"/>
      <c r="K130" s="9">
        <f>SUM(K8:K129)</f>
        <v>1.0000000000000007</v>
      </c>
      <c r="L130" s="6"/>
      <c r="M130" s="7">
        <f>SUM(M8:M129)</f>
        <v>510533281601</v>
      </c>
      <c r="N130" s="6"/>
      <c r="O130" s="7">
        <f>SUM(O8:O129)</f>
        <v>1450431081897</v>
      </c>
      <c r="P130" s="6"/>
      <c r="Q130" s="7">
        <f>SUM(Q8:Q129)</f>
        <v>460282044387</v>
      </c>
      <c r="R130" s="6"/>
      <c r="S130" s="7">
        <f>SUM(S8:S129)</f>
        <v>2421246407885</v>
      </c>
      <c r="T130" s="6"/>
      <c r="U130" s="9">
        <f>SUM(U8:U129)</f>
        <v>1.0000000000000002</v>
      </c>
    </row>
    <row r="131" spans="1:21" ht="24.75" thickTop="1" x14ac:dyDescent="0.55000000000000004">
      <c r="C131" s="5"/>
      <c r="E131" s="5"/>
      <c r="G131" s="5"/>
      <c r="M131" s="5"/>
      <c r="O131" s="5"/>
      <c r="Q131" s="5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2"/>
  <sheetViews>
    <sheetView rightToLeft="1" workbookViewId="0">
      <selection activeCell="G22" sqref="G22"/>
    </sheetView>
  </sheetViews>
  <sheetFormatPr defaultRowHeight="24" x14ac:dyDescent="0.55000000000000004"/>
  <cols>
    <col min="1" max="1" width="30.140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4.75" x14ac:dyDescent="0.55000000000000004">
      <c r="A3" s="22" t="s">
        <v>155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4.75" x14ac:dyDescent="0.55000000000000004">
      <c r="A6" s="20" t="s">
        <v>159</v>
      </c>
      <c r="C6" s="21" t="s">
        <v>157</v>
      </c>
      <c r="D6" s="21" t="s">
        <v>157</v>
      </c>
      <c r="E6" s="21" t="s">
        <v>157</v>
      </c>
      <c r="F6" s="21" t="s">
        <v>157</v>
      </c>
      <c r="G6" s="21" t="s">
        <v>157</v>
      </c>
      <c r="H6" s="21" t="s">
        <v>157</v>
      </c>
      <c r="I6" s="21" t="s">
        <v>157</v>
      </c>
      <c r="K6" s="21" t="s">
        <v>158</v>
      </c>
      <c r="L6" s="21" t="s">
        <v>158</v>
      </c>
      <c r="M6" s="21" t="s">
        <v>158</v>
      </c>
      <c r="N6" s="21" t="s">
        <v>158</v>
      </c>
      <c r="O6" s="21" t="s">
        <v>158</v>
      </c>
      <c r="P6" s="21" t="s">
        <v>158</v>
      </c>
      <c r="Q6" s="21" t="s">
        <v>158</v>
      </c>
    </row>
    <row r="7" spans="1:17" ht="24.75" x14ac:dyDescent="0.55000000000000004">
      <c r="A7" s="21" t="s">
        <v>159</v>
      </c>
      <c r="C7" s="21" t="s">
        <v>264</v>
      </c>
      <c r="E7" s="21" t="s">
        <v>261</v>
      </c>
      <c r="G7" s="21" t="s">
        <v>262</v>
      </c>
      <c r="I7" s="21" t="s">
        <v>265</v>
      </c>
      <c r="K7" s="21" t="s">
        <v>264</v>
      </c>
      <c r="M7" s="21" t="s">
        <v>261</v>
      </c>
      <c r="O7" s="21" t="s">
        <v>262</v>
      </c>
      <c r="Q7" s="21" t="s">
        <v>265</v>
      </c>
    </row>
    <row r="8" spans="1:17" x14ac:dyDescent="0.55000000000000004">
      <c r="A8" s="1" t="s">
        <v>130</v>
      </c>
      <c r="C8" s="6">
        <v>0</v>
      </c>
      <c r="D8" s="6"/>
      <c r="E8" s="6">
        <v>-520796236</v>
      </c>
      <c r="F8" s="6"/>
      <c r="G8" s="6">
        <v>574197970</v>
      </c>
      <c r="H8" s="6"/>
      <c r="I8" s="6">
        <f>C8+E8+G8</f>
        <v>53401734</v>
      </c>
      <c r="J8" s="6"/>
      <c r="K8" s="6">
        <v>0</v>
      </c>
      <c r="L8" s="6"/>
      <c r="M8" s="6">
        <v>0</v>
      </c>
      <c r="N8" s="6"/>
      <c r="O8" s="6">
        <v>574197970</v>
      </c>
      <c r="P8" s="6"/>
      <c r="Q8" s="6">
        <f>K8+M8+O8</f>
        <v>574197970</v>
      </c>
    </row>
    <row r="9" spans="1:17" x14ac:dyDescent="0.55000000000000004">
      <c r="A9" s="1" t="s">
        <v>257</v>
      </c>
      <c r="C9" s="6">
        <v>0</v>
      </c>
      <c r="D9" s="6"/>
      <c r="E9" s="6">
        <v>0</v>
      </c>
      <c r="F9" s="6"/>
      <c r="G9" s="6">
        <v>0</v>
      </c>
      <c r="H9" s="6"/>
      <c r="I9" s="6">
        <f t="shared" ref="I9:I20" si="0">C9+E9+G9</f>
        <v>0</v>
      </c>
      <c r="J9" s="6"/>
      <c r="K9" s="6">
        <v>0</v>
      </c>
      <c r="L9" s="6"/>
      <c r="M9" s="6">
        <v>0</v>
      </c>
      <c r="N9" s="6"/>
      <c r="O9" s="6">
        <v>1179682571</v>
      </c>
      <c r="P9" s="6"/>
      <c r="Q9" s="6">
        <f t="shared" ref="Q9:Q20" si="1">K9+M9+O9</f>
        <v>1179682571</v>
      </c>
    </row>
    <row r="10" spans="1:17" x14ac:dyDescent="0.55000000000000004">
      <c r="A10" s="1" t="s">
        <v>258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f t="shared" si="0"/>
        <v>0</v>
      </c>
      <c r="J10" s="6"/>
      <c r="K10" s="6">
        <v>0</v>
      </c>
      <c r="L10" s="6"/>
      <c r="M10" s="6">
        <v>0</v>
      </c>
      <c r="N10" s="6"/>
      <c r="O10" s="6">
        <v>2837806</v>
      </c>
      <c r="P10" s="6"/>
      <c r="Q10" s="6">
        <f t="shared" si="1"/>
        <v>2837806</v>
      </c>
    </row>
    <row r="11" spans="1:17" x14ac:dyDescent="0.55000000000000004">
      <c r="A11" s="1" t="s">
        <v>259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f t="shared" si="0"/>
        <v>0</v>
      </c>
      <c r="J11" s="6"/>
      <c r="K11" s="6">
        <v>0</v>
      </c>
      <c r="L11" s="6"/>
      <c r="M11" s="6">
        <v>0</v>
      </c>
      <c r="N11" s="6"/>
      <c r="O11" s="6">
        <v>60943856</v>
      </c>
      <c r="P11" s="6"/>
      <c r="Q11" s="6">
        <f t="shared" si="1"/>
        <v>60943856</v>
      </c>
    </row>
    <row r="12" spans="1:17" x14ac:dyDescent="0.55000000000000004">
      <c r="A12" s="1" t="s">
        <v>121</v>
      </c>
      <c r="C12" s="6">
        <v>0</v>
      </c>
      <c r="D12" s="6"/>
      <c r="E12" s="6">
        <v>397245778</v>
      </c>
      <c r="F12" s="6"/>
      <c r="G12" s="6">
        <v>0</v>
      </c>
      <c r="H12" s="6"/>
      <c r="I12" s="6">
        <f t="shared" si="0"/>
        <v>397245778</v>
      </c>
      <c r="J12" s="6"/>
      <c r="K12" s="6">
        <v>0</v>
      </c>
      <c r="L12" s="6"/>
      <c r="M12" s="6">
        <v>9455716622</v>
      </c>
      <c r="N12" s="6"/>
      <c r="O12" s="6">
        <v>5744194543</v>
      </c>
      <c r="P12" s="6"/>
      <c r="Q12" s="6">
        <f t="shared" si="1"/>
        <v>15199911165</v>
      </c>
    </row>
    <row r="13" spans="1:17" x14ac:dyDescent="0.55000000000000004">
      <c r="A13" s="1" t="s">
        <v>136</v>
      </c>
      <c r="C13" s="6">
        <v>12210617</v>
      </c>
      <c r="D13" s="6"/>
      <c r="E13" s="6">
        <v>0</v>
      </c>
      <c r="F13" s="6"/>
      <c r="G13" s="6">
        <v>0</v>
      </c>
      <c r="H13" s="6"/>
      <c r="I13" s="6">
        <f t="shared" si="0"/>
        <v>12210617</v>
      </c>
      <c r="J13" s="6"/>
      <c r="K13" s="6">
        <v>102181787</v>
      </c>
      <c r="L13" s="6"/>
      <c r="M13" s="6">
        <v>-20356870</v>
      </c>
      <c r="N13" s="6"/>
      <c r="O13" s="6">
        <v>0</v>
      </c>
      <c r="P13" s="6"/>
      <c r="Q13" s="6">
        <f t="shared" si="1"/>
        <v>81824917</v>
      </c>
    </row>
    <row r="14" spans="1:17" x14ac:dyDescent="0.55000000000000004">
      <c r="A14" s="1" t="s">
        <v>127</v>
      </c>
      <c r="C14" s="6">
        <v>0</v>
      </c>
      <c r="D14" s="6"/>
      <c r="E14" s="6">
        <v>117068778</v>
      </c>
      <c r="F14" s="6"/>
      <c r="G14" s="6">
        <v>0</v>
      </c>
      <c r="H14" s="6"/>
      <c r="I14" s="6">
        <f t="shared" si="0"/>
        <v>117068778</v>
      </c>
      <c r="J14" s="6"/>
      <c r="K14" s="6">
        <v>0</v>
      </c>
      <c r="L14" s="6"/>
      <c r="M14" s="6">
        <v>585415339</v>
      </c>
      <c r="N14" s="6"/>
      <c r="O14" s="6">
        <v>0</v>
      </c>
      <c r="P14" s="6"/>
      <c r="Q14" s="6">
        <f t="shared" si="1"/>
        <v>585415339</v>
      </c>
    </row>
    <row r="15" spans="1:17" x14ac:dyDescent="0.55000000000000004">
      <c r="A15" s="1" t="s">
        <v>124</v>
      </c>
      <c r="C15" s="6">
        <v>0</v>
      </c>
      <c r="D15" s="6"/>
      <c r="E15" s="6">
        <v>148783028</v>
      </c>
      <c r="F15" s="6"/>
      <c r="G15" s="6">
        <v>0</v>
      </c>
      <c r="H15" s="6"/>
      <c r="I15" s="6">
        <f t="shared" si="0"/>
        <v>148783028</v>
      </c>
      <c r="J15" s="6"/>
      <c r="K15" s="6">
        <v>0</v>
      </c>
      <c r="L15" s="6"/>
      <c r="M15" s="6">
        <v>2060644941</v>
      </c>
      <c r="N15" s="6"/>
      <c r="O15" s="6">
        <v>0</v>
      </c>
      <c r="P15" s="6"/>
      <c r="Q15" s="6">
        <f t="shared" si="1"/>
        <v>2060644941</v>
      </c>
    </row>
    <row r="16" spans="1:17" x14ac:dyDescent="0.55000000000000004">
      <c r="A16" s="1" t="s">
        <v>112</v>
      </c>
      <c r="C16" s="6">
        <v>0</v>
      </c>
      <c r="D16" s="6"/>
      <c r="E16" s="6">
        <v>1285089987</v>
      </c>
      <c r="F16" s="6"/>
      <c r="G16" s="6">
        <v>0</v>
      </c>
      <c r="H16" s="6"/>
      <c r="I16" s="6">
        <f t="shared" si="0"/>
        <v>1285089987</v>
      </c>
      <c r="J16" s="6"/>
      <c r="K16" s="6">
        <v>0</v>
      </c>
      <c r="L16" s="6"/>
      <c r="M16" s="6">
        <v>11852693289</v>
      </c>
      <c r="N16" s="6"/>
      <c r="O16" s="6">
        <v>0</v>
      </c>
      <c r="P16" s="6"/>
      <c r="Q16" s="6">
        <f t="shared" si="1"/>
        <v>11852693289</v>
      </c>
    </row>
    <row r="17" spans="1:17" x14ac:dyDescent="0.55000000000000004">
      <c r="A17" s="1" t="s">
        <v>133</v>
      </c>
      <c r="C17" s="6">
        <v>0</v>
      </c>
      <c r="D17" s="6"/>
      <c r="E17" s="6">
        <v>1253002856</v>
      </c>
      <c r="F17" s="6"/>
      <c r="G17" s="6">
        <v>0</v>
      </c>
      <c r="H17" s="6"/>
      <c r="I17" s="6">
        <f t="shared" si="0"/>
        <v>1253002856</v>
      </c>
      <c r="J17" s="6"/>
      <c r="K17" s="6">
        <v>0</v>
      </c>
      <c r="L17" s="6"/>
      <c r="M17" s="6">
        <v>5872487217</v>
      </c>
      <c r="N17" s="6"/>
      <c r="O17" s="6">
        <v>0</v>
      </c>
      <c r="P17" s="6"/>
      <c r="Q17" s="6">
        <f t="shared" si="1"/>
        <v>5872487217</v>
      </c>
    </row>
    <row r="18" spans="1:17" x14ac:dyDescent="0.55000000000000004">
      <c r="A18" s="1" t="s">
        <v>118</v>
      </c>
      <c r="C18" s="6">
        <v>0</v>
      </c>
      <c r="D18" s="6"/>
      <c r="E18" s="6">
        <v>26170759</v>
      </c>
      <c r="F18" s="6"/>
      <c r="G18" s="6">
        <v>0</v>
      </c>
      <c r="H18" s="6"/>
      <c r="I18" s="6">
        <f t="shared" si="0"/>
        <v>26170759</v>
      </c>
      <c r="J18" s="6"/>
      <c r="K18" s="6">
        <v>0</v>
      </c>
      <c r="L18" s="6"/>
      <c r="M18" s="6">
        <v>220580025</v>
      </c>
      <c r="N18" s="6"/>
      <c r="O18" s="6">
        <v>0</v>
      </c>
      <c r="P18" s="6"/>
      <c r="Q18" s="6">
        <f t="shared" si="1"/>
        <v>220580025</v>
      </c>
    </row>
    <row r="19" spans="1:17" x14ac:dyDescent="0.55000000000000004">
      <c r="A19" s="1" t="s">
        <v>115</v>
      </c>
      <c r="C19" s="6">
        <v>0</v>
      </c>
      <c r="D19" s="6"/>
      <c r="E19" s="6">
        <v>5908131677</v>
      </c>
      <c r="F19" s="6"/>
      <c r="G19" s="6">
        <v>0</v>
      </c>
      <c r="H19" s="6"/>
      <c r="I19" s="6">
        <f t="shared" si="0"/>
        <v>5908131677</v>
      </c>
      <c r="J19" s="6"/>
      <c r="K19" s="6">
        <v>0</v>
      </c>
      <c r="L19" s="6"/>
      <c r="M19" s="6">
        <v>65269618483</v>
      </c>
      <c r="N19" s="6"/>
      <c r="O19" s="6">
        <v>0</v>
      </c>
      <c r="P19" s="6"/>
      <c r="Q19" s="6">
        <f t="shared" si="1"/>
        <v>65269618483</v>
      </c>
    </row>
    <row r="20" spans="1:17" x14ac:dyDescent="0.55000000000000004">
      <c r="A20" s="1" t="s">
        <v>108</v>
      </c>
      <c r="C20" s="6">
        <v>0</v>
      </c>
      <c r="D20" s="6"/>
      <c r="E20" s="6">
        <v>344726127</v>
      </c>
      <c r="F20" s="6"/>
      <c r="G20" s="6">
        <v>0</v>
      </c>
      <c r="H20" s="6"/>
      <c r="I20" s="6">
        <f t="shared" si="0"/>
        <v>344726127</v>
      </c>
      <c r="J20" s="6"/>
      <c r="K20" s="6">
        <v>0</v>
      </c>
      <c r="L20" s="6"/>
      <c r="M20" s="6">
        <v>3635101265</v>
      </c>
      <c r="N20" s="6"/>
      <c r="O20" s="6">
        <v>0</v>
      </c>
      <c r="P20" s="6"/>
      <c r="Q20" s="6">
        <f t="shared" si="1"/>
        <v>3635101265</v>
      </c>
    </row>
    <row r="21" spans="1:17" ht="24.75" thickBot="1" x14ac:dyDescent="0.6">
      <c r="C21" s="7">
        <f>SUM(C8:C20)</f>
        <v>12210617</v>
      </c>
      <c r="D21" s="6"/>
      <c r="E21" s="7">
        <f>SUM(E8:E20)</f>
        <v>8959422754</v>
      </c>
      <c r="F21" s="6"/>
      <c r="G21" s="7">
        <f>SUM(G8:G20)</f>
        <v>574197970</v>
      </c>
      <c r="H21" s="6"/>
      <c r="I21" s="7">
        <f>SUM(I8:I20)</f>
        <v>9545831341</v>
      </c>
      <c r="J21" s="6"/>
      <c r="K21" s="7">
        <f>SUM(K8:K20)</f>
        <v>102181787</v>
      </c>
      <c r="L21" s="6"/>
      <c r="M21" s="7">
        <f>SUM(M8:M20)</f>
        <v>98931900311</v>
      </c>
      <c r="N21" s="6"/>
      <c r="O21" s="7">
        <f>SUM(O8:O20)</f>
        <v>7561856746</v>
      </c>
      <c r="P21" s="6"/>
      <c r="Q21" s="7">
        <f>SUM(Q8:Q20)</f>
        <v>106595938844</v>
      </c>
    </row>
    <row r="22" spans="1:17" ht="24.75" thickTop="1" x14ac:dyDescent="0.55000000000000004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G21" sqref="G21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4.75" x14ac:dyDescent="0.55000000000000004">
      <c r="A3" s="22" t="s">
        <v>155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6" spans="1:11" ht="24.75" x14ac:dyDescent="0.55000000000000004">
      <c r="A6" s="21" t="s">
        <v>266</v>
      </c>
      <c r="B6" s="21" t="s">
        <v>266</v>
      </c>
      <c r="C6" s="21" t="s">
        <v>266</v>
      </c>
      <c r="E6" s="21" t="s">
        <v>157</v>
      </c>
      <c r="F6" s="21" t="s">
        <v>157</v>
      </c>
      <c r="G6" s="21" t="s">
        <v>157</v>
      </c>
      <c r="I6" s="21" t="s">
        <v>158</v>
      </c>
      <c r="J6" s="21" t="s">
        <v>158</v>
      </c>
      <c r="K6" s="21" t="s">
        <v>158</v>
      </c>
    </row>
    <row r="7" spans="1:11" ht="24.75" x14ac:dyDescent="0.55000000000000004">
      <c r="A7" s="21" t="s">
        <v>267</v>
      </c>
      <c r="C7" s="21" t="s">
        <v>142</v>
      </c>
      <c r="E7" s="21" t="s">
        <v>268</v>
      </c>
      <c r="G7" s="21" t="s">
        <v>269</v>
      </c>
      <c r="I7" s="21" t="s">
        <v>268</v>
      </c>
      <c r="K7" s="21" t="s">
        <v>269</v>
      </c>
    </row>
    <row r="8" spans="1:11" x14ac:dyDescent="0.55000000000000004">
      <c r="A8" s="1" t="s">
        <v>148</v>
      </c>
      <c r="C8" s="4" t="s">
        <v>149</v>
      </c>
      <c r="D8" s="4"/>
      <c r="E8" s="10">
        <v>1161659716</v>
      </c>
      <c r="F8" s="4"/>
      <c r="G8" s="8">
        <f>E8/$E$10</f>
        <v>0.62501381190149263</v>
      </c>
      <c r="H8" s="4"/>
      <c r="I8" s="10">
        <v>25999543453</v>
      </c>
      <c r="J8" s="4"/>
      <c r="K8" s="8">
        <f>I8/$I$10</f>
        <v>0.9341945765893922</v>
      </c>
    </row>
    <row r="9" spans="1:11" x14ac:dyDescent="0.55000000000000004">
      <c r="A9" s="1" t="s">
        <v>152</v>
      </c>
      <c r="C9" s="4" t="s">
        <v>153</v>
      </c>
      <c r="D9" s="4"/>
      <c r="E9" s="10">
        <v>696954756</v>
      </c>
      <c r="F9" s="4"/>
      <c r="G9" s="8">
        <f>E9/$E$10</f>
        <v>0.37498618809850737</v>
      </c>
      <c r="H9" s="4"/>
      <c r="I9" s="10">
        <v>1831428921</v>
      </c>
      <c r="J9" s="4"/>
      <c r="K9" s="8">
        <f>I9/$I$10</f>
        <v>6.5805423410607855E-2</v>
      </c>
    </row>
    <row r="10" spans="1:11" ht="24.75" thickBot="1" x14ac:dyDescent="0.6">
      <c r="E10" s="17">
        <f>SUM(E8:E9)</f>
        <v>1858614472</v>
      </c>
      <c r="F10" s="4"/>
      <c r="G10" s="18">
        <f>SUM(G8:G9)</f>
        <v>1</v>
      </c>
      <c r="H10" s="4"/>
      <c r="I10" s="17">
        <f>SUM(I8:I9)</f>
        <v>27830972374</v>
      </c>
      <c r="J10" s="4"/>
      <c r="K10" s="18">
        <f>SUM(K8:K9)</f>
        <v>1</v>
      </c>
    </row>
    <row r="11" spans="1:11" ht="24.75" thickTop="1" x14ac:dyDescent="0.55000000000000004">
      <c r="E11" s="3"/>
      <c r="I11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A11" sqref="A11"/>
    </sheetView>
  </sheetViews>
  <sheetFormatPr defaultRowHeight="24" x14ac:dyDescent="0.55000000000000004"/>
  <cols>
    <col min="1" max="1" width="37.42578125" style="1" bestFit="1" customWidth="1"/>
    <col min="2" max="2" width="1" style="1" customWidth="1"/>
    <col min="3" max="3" width="12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2" t="s">
        <v>0</v>
      </c>
      <c r="B2" s="22"/>
      <c r="C2" s="22"/>
      <c r="D2" s="22"/>
      <c r="E2" s="22"/>
    </row>
    <row r="3" spans="1:5" ht="24.75" x14ac:dyDescent="0.55000000000000004">
      <c r="A3" s="22" t="s">
        <v>155</v>
      </c>
      <c r="B3" s="22"/>
      <c r="C3" s="22"/>
      <c r="D3" s="22"/>
      <c r="E3" s="22"/>
    </row>
    <row r="4" spans="1:5" ht="24.75" x14ac:dyDescent="0.55000000000000004">
      <c r="A4" s="22" t="s">
        <v>2</v>
      </c>
      <c r="B4" s="22"/>
      <c r="C4" s="22"/>
      <c r="D4" s="22"/>
      <c r="E4" s="22"/>
    </row>
    <row r="6" spans="1:5" ht="24.75" x14ac:dyDescent="0.55000000000000004">
      <c r="A6" s="20" t="s">
        <v>270</v>
      </c>
      <c r="C6" s="21" t="s">
        <v>157</v>
      </c>
      <c r="E6" s="21" t="s">
        <v>6</v>
      </c>
    </row>
    <row r="7" spans="1:5" ht="24.75" x14ac:dyDescent="0.55000000000000004">
      <c r="A7" s="21" t="s">
        <v>270</v>
      </c>
      <c r="C7" s="21" t="s">
        <v>145</v>
      </c>
      <c r="E7" s="21" t="s">
        <v>145</v>
      </c>
    </row>
    <row r="8" spans="1:5" x14ac:dyDescent="0.55000000000000004">
      <c r="A8" s="1" t="s">
        <v>271</v>
      </c>
      <c r="C8" s="5">
        <v>12750157</v>
      </c>
      <c r="D8" s="5"/>
      <c r="E8" s="5">
        <v>11415523360</v>
      </c>
    </row>
    <row r="9" spans="1:5" x14ac:dyDescent="0.55000000000000004">
      <c r="A9" s="1" t="s">
        <v>272</v>
      </c>
      <c r="C9" s="5">
        <v>0</v>
      </c>
      <c r="D9" s="5"/>
      <c r="E9" s="5">
        <v>-83981310</v>
      </c>
    </row>
    <row r="10" spans="1:5" ht="25.5" thickBot="1" x14ac:dyDescent="0.65">
      <c r="A10" s="2"/>
      <c r="C10" s="12">
        <f>SUM(C8:C9)</f>
        <v>12750157</v>
      </c>
      <c r="E10" s="12">
        <f>SUM(E8:E9)</f>
        <v>11331542050</v>
      </c>
    </row>
    <row r="11" spans="1:5" ht="24.75" thickTop="1" x14ac:dyDescent="0.55000000000000004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5"/>
  <sheetViews>
    <sheetView rightToLeft="1" topLeftCell="A76" workbookViewId="0">
      <selection activeCell="E95" sqref="E95"/>
    </sheetView>
  </sheetViews>
  <sheetFormatPr defaultRowHeight="24" x14ac:dyDescent="0.55000000000000004"/>
  <cols>
    <col min="1" max="1" width="34.42578125" style="1" bestFit="1" customWidth="1"/>
    <col min="2" max="2" width="1" style="1" customWidth="1"/>
    <col min="3" max="3" width="12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2" style="1" customWidth="1"/>
    <col min="18" max="18" width="2" style="1" customWidth="1"/>
    <col min="19" max="19" width="12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ht="24.75" x14ac:dyDescent="0.55000000000000004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6" spans="1:25" ht="24.75" x14ac:dyDescent="0.55000000000000004">
      <c r="A6" s="20" t="s">
        <v>3</v>
      </c>
      <c r="C6" s="21" t="s">
        <v>276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4.75" x14ac:dyDescent="0.55000000000000004">
      <c r="A7" s="20" t="s">
        <v>3</v>
      </c>
      <c r="C7" s="20" t="s">
        <v>7</v>
      </c>
      <c r="E7" s="20" t="s">
        <v>8</v>
      </c>
      <c r="G7" s="20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5" ht="24.75" x14ac:dyDescent="0.55000000000000004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 x14ac:dyDescent="0.55000000000000004">
      <c r="A9" s="1" t="s">
        <v>15</v>
      </c>
      <c r="C9" s="6">
        <v>1150528</v>
      </c>
      <c r="D9" s="6"/>
      <c r="E9" s="6">
        <v>26486700867</v>
      </c>
      <c r="F9" s="6"/>
      <c r="G9" s="6">
        <v>40737965606.208</v>
      </c>
      <c r="H9" s="6"/>
      <c r="I9" s="6">
        <v>1400000</v>
      </c>
      <c r="J9" s="6"/>
      <c r="K9" s="6">
        <v>46755335629</v>
      </c>
      <c r="L9" s="6"/>
      <c r="M9" s="6">
        <v>0</v>
      </c>
      <c r="N9" s="6"/>
      <c r="O9" s="6">
        <v>0</v>
      </c>
      <c r="P9" s="6"/>
      <c r="Q9" s="6">
        <v>2550528</v>
      </c>
      <c r="R9" s="6"/>
      <c r="S9" s="6">
        <v>27880</v>
      </c>
      <c r="T9" s="6"/>
      <c r="U9" s="6">
        <v>73242036496</v>
      </c>
      <c r="V9" s="6"/>
      <c r="W9" s="6">
        <v>70685623752.192001</v>
      </c>
      <c r="X9" s="6"/>
      <c r="Y9" s="8">
        <v>6.0419474783944939E-3</v>
      </c>
    </row>
    <row r="10" spans="1:25" x14ac:dyDescent="0.55000000000000004">
      <c r="A10" s="1" t="s">
        <v>16</v>
      </c>
      <c r="C10" s="6">
        <v>51449352</v>
      </c>
      <c r="D10" s="6"/>
      <c r="E10" s="6">
        <v>58278327873</v>
      </c>
      <c r="F10" s="6"/>
      <c r="G10" s="6">
        <v>110725089389.87399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51449352</v>
      </c>
      <c r="R10" s="6"/>
      <c r="S10" s="6">
        <v>2005</v>
      </c>
      <c r="T10" s="6"/>
      <c r="U10" s="6">
        <v>58278327873</v>
      </c>
      <c r="V10" s="6"/>
      <c r="W10" s="6">
        <v>102542172852.978</v>
      </c>
      <c r="X10" s="6"/>
      <c r="Y10" s="8">
        <v>8.7649282811758447E-3</v>
      </c>
    </row>
    <row r="11" spans="1:25" x14ac:dyDescent="0.55000000000000004">
      <c r="A11" s="1" t="s">
        <v>17</v>
      </c>
      <c r="C11" s="6">
        <v>30212671</v>
      </c>
      <c r="D11" s="6"/>
      <c r="E11" s="6">
        <v>89133445971</v>
      </c>
      <c r="F11" s="6"/>
      <c r="G11" s="6">
        <v>78806344314.211197</v>
      </c>
      <c r="H11" s="6"/>
      <c r="I11" s="6">
        <v>3000000</v>
      </c>
      <c r="J11" s="6"/>
      <c r="K11" s="6">
        <v>7050016817</v>
      </c>
      <c r="L11" s="6"/>
      <c r="M11" s="6">
        <v>0</v>
      </c>
      <c r="N11" s="6"/>
      <c r="O11" s="6">
        <v>0</v>
      </c>
      <c r="P11" s="6"/>
      <c r="Q11" s="6">
        <v>33212671</v>
      </c>
      <c r="R11" s="6"/>
      <c r="S11" s="6">
        <v>2360</v>
      </c>
      <c r="T11" s="6"/>
      <c r="U11" s="6">
        <v>96183462788</v>
      </c>
      <c r="V11" s="6"/>
      <c r="W11" s="6">
        <v>77915531233.817993</v>
      </c>
      <c r="X11" s="6"/>
      <c r="Y11" s="8">
        <v>6.6599334132824359E-3</v>
      </c>
    </row>
    <row r="12" spans="1:25" x14ac:dyDescent="0.55000000000000004">
      <c r="A12" s="1" t="s">
        <v>18</v>
      </c>
      <c r="C12" s="6">
        <v>24077083</v>
      </c>
      <c r="D12" s="6"/>
      <c r="E12" s="6">
        <v>29215932274</v>
      </c>
      <c r="F12" s="6"/>
      <c r="G12" s="6">
        <v>50572170864.544998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24077083</v>
      </c>
      <c r="R12" s="6"/>
      <c r="S12" s="6">
        <v>2012</v>
      </c>
      <c r="T12" s="6"/>
      <c r="U12" s="6">
        <v>29215932274</v>
      </c>
      <c r="V12" s="6"/>
      <c r="W12" s="6">
        <v>48154854604.573799</v>
      </c>
      <c r="X12" s="6"/>
      <c r="Y12" s="8">
        <v>4.1161000908835534E-3</v>
      </c>
    </row>
    <row r="13" spans="1:25" x14ac:dyDescent="0.55000000000000004">
      <c r="A13" s="1" t="s">
        <v>19</v>
      </c>
      <c r="C13" s="6">
        <v>11684260</v>
      </c>
      <c r="D13" s="6"/>
      <c r="E13" s="6">
        <v>48031897552</v>
      </c>
      <c r="F13" s="6"/>
      <c r="G13" s="6">
        <v>45192948098.822998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11684260</v>
      </c>
      <c r="R13" s="6"/>
      <c r="S13" s="6">
        <v>3597</v>
      </c>
      <c r="T13" s="6"/>
      <c r="U13" s="6">
        <v>48031897552</v>
      </c>
      <c r="V13" s="6"/>
      <c r="W13" s="6">
        <v>41778214934.841003</v>
      </c>
      <c r="X13" s="6"/>
      <c r="Y13" s="8">
        <v>3.5710483543629767E-3</v>
      </c>
    </row>
    <row r="14" spans="1:25" x14ac:dyDescent="0.55000000000000004">
      <c r="A14" s="1" t="s">
        <v>20</v>
      </c>
      <c r="C14" s="6">
        <v>1095372</v>
      </c>
      <c r="D14" s="6"/>
      <c r="E14" s="6">
        <v>34879505060</v>
      </c>
      <c r="F14" s="6"/>
      <c r="G14" s="6">
        <v>42497992563.498001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1095372</v>
      </c>
      <c r="R14" s="6"/>
      <c r="S14" s="6">
        <v>38010</v>
      </c>
      <c r="T14" s="6"/>
      <c r="U14" s="6">
        <v>34879505060</v>
      </c>
      <c r="V14" s="6"/>
      <c r="W14" s="6">
        <v>41387360936.166</v>
      </c>
      <c r="X14" s="6"/>
      <c r="Y14" s="8">
        <v>3.5376395902273756E-3</v>
      </c>
    </row>
    <row r="15" spans="1:25" x14ac:dyDescent="0.55000000000000004">
      <c r="A15" s="1" t="s">
        <v>21</v>
      </c>
      <c r="C15" s="6">
        <v>1230933</v>
      </c>
      <c r="D15" s="6"/>
      <c r="E15" s="6">
        <v>84345442542</v>
      </c>
      <c r="F15" s="6"/>
      <c r="G15" s="6">
        <v>147919638584.401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1230933</v>
      </c>
      <c r="R15" s="6"/>
      <c r="S15" s="6">
        <v>130796</v>
      </c>
      <c r="T15" s="6"/>
      <c r="U15" s="6">
        <v>84345442542</v>
      </c>
      <c r="V15" s="6"/>
      <c r="W15" s="6">
        <v>160043156047.625</v>
      </c>
      <c r="X15" s="6"/>
      <c r="Y15" s="8">
        <v>1.3679901114068587E-2</v>
      </c>
    </row>
    <row r="16" spans="1:25" x14ac:dyDescent="0.55000000000000004">
      <c r="A16" s="1" t="s">
        <v>22</v>
      </c>
      <c r="C16" s="6">
        <v>1452611</v>
      </c>
      <c r="D16" s="6"/>
      <c r="E16" s="6">
        <v>123048704241</v>
      </c>
      <c r="F16" s="6"/>
      <c r="G16" s="6">
        <v>134650012694.28799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1452611</v>
      </c>
      <c r="R16" s="6"/>
      <c r="S16" s="6">
        <v>100000</v>
      </c>
      <c r="T16" s="6"/>
      <c r="U16" s="6">
        <v>123048704241</v>
      </c>
      <c r="V16" s="6"/>
      <c r="W16" s="6">
        <v>144396796455</v>
      </c>
      <c r="X16" s="6"/>
      <c r="Y16" s="8">
        <v>1.234250776774783E-2</v>
      </c>
    </row>
    <row r="17" spans="1:25" x14ac:dyDescent="0.55000000000000004">
      <c r="A17" s="1" t="s">
        <v>23</v>
      </c>
      <c r="C17" s="6">
        <v>1861297</v>
      </c>
      <c r="D17" s="6"/>
      <c r="E17" s="6">
        <v>77185096068</v>
      </c>
      <c r="F17" s="6"/>
      <c r="G17" s="6">
        <v>123779870722.66499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1861297</v>
      </c>
      <c r="R17" s="6"/>
      <c r="S17" s="6">
        <v>74150</v>
      </c>
      <c r="T17" s="6"/>
      <c r="U17" s="6">
        <v>77185096068</v>
      </c>
      <c r="V17" s="6"/>
      <c r="W17" s="6">
        <v>137193982273.328</v>
      </c>
      <c r="X17" s="6"/>
      <c r="Y17" s="8">
        <v>1.1726837668621801E-2</v>
      </c>
    </row>
    <row r="18" spans="1:25" x14ac:dyDescent="0.55000000000000004">
      <c r="A18" s="1" t="s">
        <v>24</v>
      </c>
      <c r="C18" s="6">
        <v>716817</v>
      </c>
      <c r="D18" s="6"/>
      <c r="E18" s="6">
        <v>65010966337</v>
      </c>
      <c r="F18" s="6"/>
      <c r="G18" s="6">
        <v>140729007922.875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716817</v>
      </c>
      <c r="R18" s="6"/>
      <c r="S18" s="6">
        <v>203390</v>
      </c>
      <c r="T18" s="6"/>
      <c r="U18" s="6">
        <v>65010966337</v>
      </c>
      <c r="V18" s="6"/>
      <c r="W18" s="6">
        <v>144925938842.702</v>
      </c>
      <c r="X18" s="6"/>
      <c r="Y18" s="8">
        <v>1.2387736915421419E-2</v>
      </c>
    </row>
    <row r="19" spans="1:25" x14ac:dyDescent="0.55000000000000004">
      <c r="A19" s="1" t="s">
        <v>25</v>
      </c>
      <c r="C19" s="6">
        <v>2521994</v>
      </c>
      <c r="D19" s="6"/>
      <c r="E19" s="6">
        <v>107440725705</v>
      </c>
      <c r="F19" s="6"/>
      <c r="G19" s="6">
        <v>391466197389.55499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2521994</v>
      </c>
      <c r="R19" s="6"/>
      <c r="S19" s="6">
        <v>188930</v>
      </c>
      <c r="T19" s="6"/>
      <c r="U19" s="6">
        <v>107440725705</v>
      </c>
      <c r="V19" s="6"/>
      <c r="W19" s="6">
        <v>473645268477.80103</v>
      </c>
      <c r="X19" s="6"/>
      <c r="Y19" s="8">
        <v>4.0485457772369011E-2</v>
      </c>
    </row>
    <row r="20" spans="1:25" x14ac:dyDescent="0.55000000000000004">
      <c r="A20" s="1" t="s">
        <v>26</v>
      </c>
      <c r="C20" s="6">
        <v>12600000</v>
      </c>
      <c r="D20" s="6"/>
      <c r="E20" s="6">
        <v>121403119983</v>
      </c>
      <c r="F20" s="6"/>
      <c r="G20" s="6">
        <v>134781847830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12600000</v>
      </c>
      <c r="R20" s="6"/>
      <c r="S20" s="6">
        <v>11290</v>
      </c>
      <c r="T20" s="6"/>
      <c r="U20" s="6">
        <v>121403119983</v>
      </c>
      <c r="V20" s="6"/>
      <c r="W20" s="6">
        <v>141407588700</v>
      </c>
      <c r="X20" s="6"/>
      <c r="Y20" s="8">
        <v>1.2087001268703044E-2</v>
      </c>
    </row>
    <row r="21" spans="1:25" x14ac:dyDescent="0.55000000000000004">
      <c r="A21" s="1" t="s">
        <v>27</v>
      </c>
      <c r="C21" s="6">
        <v>796980</v>
      </c>
      <c r="D21" s="6"/>
      <c r="E21" s="6">
        <v>99638197576</v>
      </c>
      <c r="F21" s="6"/>
      <c r="G21" s="6">
        <v>195682778343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796980</v>
      </c>
      <c r="R21" s="6"/>
      <c r="S21" s="6">
        <v>315141</v>
      </c>
      <c r="T21" s="6"/>
      <c r="U21" s="6">
        <v>99638197576</v>
      </c>
      <c r="V21" s="6"/>
      <c r="W21" s="6">
        <v>249666665788.629</v>
      </c>
      <c r="X21" s="6"/>
      <c r="Y21" s="8">
        <v>2.1340589524811108E-2</v>
      </c>
    </row>
    <row r="22" spans="1:25" x14ac:dyDescent="0.55000000000000004">
      <c r="A22" s="1" t="s">
        <v>28</v>
      </c>
      <c r="C22" s="6">
        <v>600000</v>
      </c>
      <c r="D22" s="6"/>
      <c r="E22" s="6">
        <v>41350200000</v>
      </c>
      <c r="F22" s="6"/>
      <c r="G22" s="6">
        <v>55587276000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600000</v>
      </c>
      <c r="R22" s="6"/>
      <c r="S22" s="6">
        <v>108100</v>
      </c>
      <c r="T22" s="6"/>
      <c r="U22" s="6">
        <v>41350200000</v>
      </c>
      <c r="V22" s="6"/>
      <c r="W22" s="6">
        <v>64474083000</v>
      </c>
      <c r="X22" s="6"/>
      <c r="Y22" s="8">
        <v>5.511007790909777E-3</v>
      </c>
    </row>
    <row r="23" spans="1:25" x14ac:dyDescent="0.55000000000000004">
      <c r="A23" s="1" t="s">
        <v>29</v>
      </c>
      <c r="C23" s="6">
        <v>3000000</v>
      </c>
      <c r="D23" s="6"/>
      <c r="E23" s="6">
        <v>75900082495</v>
      </c>
      <c r="F23" s="6"/>
      <c r="G23" s="6">
        <v>301137507000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3000000</v>
      </c>
      <c r="R23" s="6"/>
      <c r="S23" s="6">
        <v>109810</v>
      </c>
      <c r="T23" s="6"/>
      <c r="U23" s="6">
        <v>75900082495</v>
      </c>
      <c r="V23" s="6"/>
      <c r="W23" s="6">
        <v>327469891500</v>
      </c>
      <c r="X23" s="6"/>
      <c r="Y23" s="8">
        <v>2.7990923474551465E-2</v>
      </c>
    </row>
    <row r="24" spans="1:25" x14ac:dyDescent="0.55000000000000004">
      <c r="A24" s="1" t="s">
        <v>30</v>
      </c>
      <c r="C24" s="6">
        <v>1500000</v>
      </c>
      <c r="D24" s="6"/>
      <c r="E24" s="6">
        <v>18414881631</v>
      </c>
      <c r="F24" s="6"/>
      <c r="G24" s="6">
        <v>113769022500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1500000</v>
      </c>
      <c r="R24" s="6"/>
      <c r="S24" s="6">
        <v>89810</v>
      </c>
      <c r="T24" s="6"/>
      <c r="U24" s="6">
        <v>18414881631</v>
      </c>
      <c r="V24" s="6"/>
      <c r="W24" s="6">
        <v>133913445750</v>
      </c>
      <c r="X24" s="6"/>
      <c r="Y24" s="8">
        <v>1.1446429456558906E-2</v>
      </c>
    </row>
    <row r="25" spans="1:25" x14ac:dyDescent="0.55000000000000004">
      <c r="A25" s="1" t="s">
        <v>31</v>
      </c>
      <c r="C25" s="6">
        <v>1750968</v>
      </c>
      <c r="D25" s="6"/>
      <c r="E25" s="6">
        <v>38546182659</v>
      </c>
      <c r="F25" s="6"/>
      <c r="G25" s="6">
        <v>58306675753.659599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1750968</v>
      </c>
      <c r="R25" s="6"/>
      <c r="S25" s="6">
        <v>33260</v>
      </c>
      <c r="T25" s="6"/>
      <c r="U25" s="6">
        <v>38546182659</v>
      </c>
      <c r="V25" s="6"/>
      <c r="W25" s="6">
        <v>57890684365.704002</v>
      </c>
      <c r="X25" s="6"/>
      <c r="Y25" s="8">
        <v>4.9482830575580828E-3</v>
      </c>
    </row>
    <row r="26" spans="1:25" x14ac:dyDescent="0.55000000000000004">
      <c r="A26" s="1" t="s">
        <v>32</v>
      </c>
      <c r="C26" s="6">
        <v>519932</v>
      </c>
      <c r="D26" s="6"/>
      <c r="E26" s="6">
        <v>37860130296</v>
      </c>
      <c r="F26" s="6"/>
      <c r="G26" s="6">
        <v>56325049333.307999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519932</v>
      </c>
      <c r="R26" s="6"/>
      <c r="S26" s="6">
        <v>117440</v>
      </c>
      <c r="T26" s="6"/>
      <c r="U26" s="6">
        <v>37860130296</v>
      </c>
      <c r="V26" s="6"/>
      <c r="W26" s="6">
        <v>60697502236.223999</v>
      </c>
      <c r="X26" s="6"/>
      <c r="Y26" s="8">
        <v>5.1881995392256157E-3</v>
      </c>
    </row>
    <row r="27" spans="1:25" x14ac:dyDescent="0.55000000000000004">
      <c r="A27" s="1" t="s">
        <v>33</v>
      </c>
      <c r="C27" s="6">
        <v>1800000</v>
      </c>
      <c r="D27" s="6"/>
      <c r="E27" s="6">
        <v>67883088225</v>
      </c>
      <c r="F27" s="6"/>
      <c r="G27" s="6">
        <v>185012586000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1800000</v>
      </c>
      <c r="R27" s="6"/>
      <c r="S27" s="6">
        <v>109963</v>
      </c>
      <c r="T27" s="6"/>
      <c r="U27" s="6">
        <v>67883088225</v>
      </c>
      <c r="V27" s="6"/>
      <c r="W27" s="6">
        <v>196755696270</v>
      </c>
      <c r="X27" s="6"/>
      <c r="Y27" s="8">
        <v>1.681795420106786E-2</v>
      </c>
    </row>
    <row r="28" spans="1:25" x14ac:dyDescent="0.55000000000000004">
      <c r="A28" s="1" t="s">
        <v>34</v>
      </c>
      <c r="C28" s="6">
        <v>3600000</v>
      </c>
      <c r="D28" s="6"/>
      <c r="E28" s="6">
        <v>8110800000</v>
      </c>
      <c r="F28" s="6"/>
      <c r="G28" s="6">
        <v>31348360800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3600000</v>
      </c>
      <c r="R28" s="6"/>
      <c r="S28" s="6">
        <v>5660</v>
      </c>
      <c r="T28" s="6"/>
      <c r="U28" s="6">
        <v>6308400751</v>
      </c>
      <c r="V28" s="6"/>
      <c r="W28" s="6">
        <v>20254762800</v>
      </c>
      <c r="X28" s="6"/>
      <c r="Y28" s="8">
        <v>1.7313027250628681E-3</v>
      </c>
    </row>
    <row r="29" spans="1:25" x14ac:dyDescent="0.55000000000000004">
      <c r="A29" s="1" t="s">
        <v>35</v>
      </c>
      <c r="C29" s="6">
        <v>10538346</v>
      </c>
      <c r="D29" s="6"/>
      <c r="E29" s="6">
        <v>50812680942</v>
      </c>
      <c r="F29" s="6"/>
      <c r="G29" s="6">
        <v>70396319893.535995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10538346</v>
      </c>
      <c r="R29" s="6"/>
      <c r="S29" s="6">
        <v>5710</v>
      </c>
      <c r="T29" s="6"/>
      <c r="U29" s="6">
        <v>50812680942</v>
      </c>
      <c r="V29" s="6"/>
      <c r="W29" s="6">
        <v>59815920623.822998</v>
      </c>
      <c r="X29" s="6"/>
      <c r="Y29" s="8">
        <v>5.1128451811920982E-3</v>
      </c>
    </row>
    <row r="30" spans="1:25" x14ac:dyDescent="0.55000000000000004">
      <c r="A30" s="1" t="s">
        <v>36</v>
      </c>
      <c r="C30" s="6">
        <v>4400785</v>
      </c>
      <c r="D30" s="6"/>
      <c r="E30" s="6">
        <v>38787988633</v>
      </c>
      <c r="F30" s="6"/>
      <c r="G30" s="6">
        <v>127738329614.10001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4400785</v>
      </c>
      <c r="R30" s="6"/>
      <c r="S30" s="6">
        <v>24310</v>
      </c>
      <c r="T30" s="6"/>
      <c r="U30" s="6">
        <v>38787988633</v>
      </c>
      <c r="V30" s="6"/>
      <c r="W30" s="6">
        <v>106346534004.06799</v>
      </c>
      <c r="X30" s="6"/>
      <c r="Y30" s="8">
        <v>9.0901110983256685E-3</v>
      </c>
    </row>
    <row r="31" spans="1:25" x14ac:dyDescent="0.55000000000000004">
      <c r="A31" s="1" t="s">
        <v>37</v>
      </c>
      <c r="C31" s="6">
        <v>12005900</v>
      </c>
      <c r="D31" s="6"/>
      <c r="E31" s="6">
        <v>99318649694</v>
      </c>
      <c r="F31" s="6"/>
      <c r="G31" s="6">
        <v>121015474035.3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12005900</v>
      </c>
      <c r="R31" s="6"/>
      <c r="S31" s="6">
        <v>10640</v>
      </c>
      <c r="T31" s="6"/>
      <c r="U31" s="6">
        <v>99318649694</v>
      </c>
      <c r="V31" s="6"/>
      <c r="W31" s="6">
        <v>126982706482.8</v>
      </c>
      <c r="X31" s="6"/>
      <c r="Y31" s="8">
        <v>1.0854015321745953E-2</v>
      </c>
    </row>
    <row r="32" spans="1:25" x14ac:dyDescent="0.55000000000000004">
      <c r="A32" s="1" t="s">
        <v>38</v>
      </c>
      <c r="C32" s="6">
        <v>3666666</v>
      </c>
      <c r="D32" s="6"/>
      <c r="E32" s="6">
        <v>11403331260</v>
      </c>
      <c r="F32" s="6"/>
      <c r="G32" s="6">
        <v>8488854106.5717001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3666666</v>
      </c>
      <c r="R32" s="6"/>
      <c r="S32" s="6">
        <v>2066</v>
      </c>
      <c r="T32" s="6"/>
      <c r="U32" s="6">
        <v>11403331260</v>
      </c>
      <c r="V32" s="6"/>
      <c r="W32" s="6">
        <v>7530258730.8618002</v>
      </c>
      <c r="X32" s="6"/>
      <c r="Y32" s="8">
        <v>6.4365885643299112E-4</v>
      </c>
    </row>
    <row r="33" spans="1:25" x14ac:dyDescent="0.55000000000000004">
      <c r="A33" s="1" t="s">
        <v>39</v>
      </c>
      <c r="C33" s="6">
        <v>695035</v>
      </c>
      <c r="D33" s="6"/>
      <c r="E33" s="6">
        <v>19453796871</v>
      </c>
      <c r="F33" s="6"/>
      <c r="G33" s="6">
        <v>17272488543.75</v>
      </c>
      <c r="H33" s="6"/>
      <c r="I33" s="6">
        <v>30000</v>
      </c>
      <c r="J33" s="6"/>
      <c r="K33" s="6">
        <v>746580651</v>
      </c>
      <c r="L33" s="6"/>
      <c r="M33" s="6">
        <v>-725035</v>
      </c>
      <c r="N33" s="6"/>
      <c r="O33" s="6">
        <v>0</v>
      </c>
      <c r="P33" s="6"/>
      <c r="Q33" s="6">
        <v>0</v>
      </c>
      <c r="R33" s="6"/>
      <c r="S33" s="6">
        <v>0</v>
      </c>
      <c r="T33" s="6"/>
      <c r="U33" s="6">
        <v>0</v>
      </c>
      <c r="V33" s="6"/>
      <c r="W33" s="6">
        <v>0</v>
      </c>
      <c r="X33" s="6"/>
      <c r="Y33" s="8">
        <v>0</v>
      </c>
    </row>
    <row r="34" spans="1:25" x14ac:dyDescent="0.55000000000000004">
      <c r="A34" s="1" t="s">
        <v>40</v>
      </c>
      <c r="C34" s="6">
        <v>20256825</v>
      </c>
      <c r="D34" s="6"/>
      <c r="E34" s="6">
        <v>136367385943</v>
      </c>
      <c r="F34" s="6"/>
      <c r="G34" s="6">
        <v>122831411036.625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20256825</v>
      </c>
      <c r="R34" s="6"/>
      <c r="S34" s="6">
        <v>5460</v>
      </c>
      <c r="T34" s="6"/>
      <c r="U34" s="6">
        <v>136367385943</v>
      </c>
      <c r="V34" s="6"/>
      <c r="W34" s="6">
        <v>109944181026.22501</v>
      </c>
      <c r="X34" s="6"/>
      <c r="Y34" s="8">
        <v>9.3976247510293535E-3</v>
      </c>
    </row>
    <row r="35" spans="1:25" x14ac:dyDescent="0.55000000000000004">
      <c r="A35" s="1" t="s">
        <v>41</v>
      </c>
      <c r="C35" s="6">
        <v>394452</v>
      </c>
      <c r="D35" s="6"/>
      <c r="E35" s="6">
        <v>12391505164</v>
      </c>
      <c r="F35" s="6"/>
      <c r="G35" s="6">
        <v>10782887791.5</v>
      </c>
      <c r="H35" s="6"/>
      <c r="I35" s="6">
        <v>725035</v>
      </c>
      <c r="J35" s="6"/>
      <c r="K35" s="6">
        <v>0</v>
      </c>
      <c r="L35" s="6"/>
      <c r="M35" s="6">
        <v>-60000</v>
      </c>
      <c r="N35" s="6"/>
      <c r="O35" s="6">
        <v>1656157715</v>
      </c>
      <c r="P35" s="6"/>
      <c r="Q35" s="6">
        <v>1059487</v>
      </c>
      <c r="R35" s="6"/>
      <c r="S35" s="6">
        <v>27890</v>
      </c>
      <c r="T35" s="6"/>
      <c r="U35" s="6">
        <v>31483022852</v>
      </c>
      <c r="V35" s="6"/>
      <c r="W35" s="6">
        <v>29373275330.0415</v>
      </c>
      <c r="X35" s="6"/>
      <c r="Y35" s="8">
        <v>2.5107196823318397E-3</v>
      </c>
    </row>
    <row r="36" spans="1:25" x14ac:dyDescent="0.55000000000000004">
      <c r="A36" s="1" t="s">
        <v>42</v>
      </c>
      <c r="C36" s="6">
        <v>2910253</v>
      </c>
      <c r="D36" s="6"/>
      <c r="E36" s="6">
        <v>93656451531</v>
      </c>
      <c r="F36" s="6"/>
      <c r="G36" s="6">
        <v>74840280051.595505</v>
      </c>
      <c r="H36" s="6"/>
      <c r="I36" s="6">
        <v>0</v>
      </c>
      <c r="J36" s="6"/>
      <c r="K36" s="6">
        <v>0</v>
      </c>
      <c r="L36" s="6"/>
      <c r="M36" s="6">
        <v>-2910253</v>
      </c>
      <c r="N36" s="6"/>
      <c r="O36" s="6">
        <v>95374652424</v>
      </c>
      <c r="P36" s="6"/>
      <c r="Q36" s="6">
        <v>0</v>
      </c>
      <c r="R36" s="6"/>
      <c r="S36" s="6">
        <v>0</v>
      </c>
      <c r="T36" s="6"/>
      <c r="U36" s="6">
        <v>0</v>
      </c>
      <c r="V36" s="6"/>
      <c r="W36" s="6">
        <v>0</v>
      </c>
      <c r="X36" s="6"/>
      <c r="Y36" s="8">
        <v>0</v>
      </c>
    </row>
    <row r="37" spans="1:25" x14ac:dyDescent="0.55000000000000004">
      <c r="A37" s="1" t="s">
        <v>43</v>
      </c>
      <c r="C37" s="6">
        <v>2092534</v>
      </c>
      <c r="D37" s="6"/>
      <c r="E37" s="6">
        <v>6980748587</v>
      </c>
      <c r="F37" s="6"/>
      <c r="G37" s="6">
        <v>9661987498.4414997</v>
      </c>
      <c r="H37" s="6"/>
      <c r="I37" s="6">
        <v>0</v>
      </c>
      <c r="J37" s="6"/>
      <c r="K37" s="6">
        <v>0</v>
      </c>
      <c r="L37" s="6"/>
      <c r="M37" s="6">
        <v>-697767</v>
      </c>
      <c r="N37" s="6"/>
      <c r="O37" s="6">
        <v>2900079348</v>
      </c>
      <c r="P37" s="6"/>
      <c r="Q37" s="6">
        <v>1394767</v>
      </c>
      <c r="R37" s="6"/>
      <c r="S37" s="6">
        <v>4434</v>
      </c>
      <c r="T37" s="6"/>
      <c r="U37" s="6">
        <v>4652979479</v>
      </c>
      <c r="V37" s="6"/>
      <c r="W37" s="6">
        <v>6147599716.5759001</v>
      </c>
      <c r="X37" s="6"/>
      <c r="Y37" s="8">
        <v>5.2547424262621193E-4</v>
      </c>
    </row>
    <row r="38" spans="1:25" x14ac:dyDescent="0.55000000000000004">
      <c r="A38" s="1" t="s">
        <v>44</v>
      </c>
      <c r="C38" s="6">
        <v>241824</v>
      </c>
      <c r="D38" s="6"/>
      <c r="E38" s="6">
        <v>1215784881</v>
      </c>
      <c r="F38" s="6"/>
      <c r="G38" s="6">
        <v>2435341926.2831998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241824</v>
      </c>
      <c r="R38" s="6"/>
      <c r="S38" s="6">
        <v>9129</v>
      </c>
      <c r="T38" s="6"/>
      <c r="U38" s="6">
        <v>1215784881</v>
      </c>
      <c r="V38" s="6"/>
      <c r="W38" s="6">
        <v>2194476008.7887998</v>
      </c>
      <c r="X38" s="6"/>
      <c r="Y38" s="8">
        <v>1.8757574855930356E-4</v>
      </c>
    </row>
    <row r="39" spans="1:25" x14ac:dyDescent="0.55000000000000004">
      <c r="A39" s="1" t="s">
        <v>45</v>
      </c>
      <c r="C39" s="6">
        <v>517833</v>
      </c>
      <c r="D39" s="6"/>
      <c r="E39" s="6">
        <v>189234310427</v>
      </c>
      <c r="F39" s="6"/>
      <c r="G39" s="6">
        <v>284395273722.68799</v>
      </c>
      <c r="H39" s="6"/>
      <c r="I39" s="6">
        <v>20000</v>
      </c>
      <c r="J39" s="6"/>
      <c r="K39" s="6">
        <v>9323644249</v>
      </c>
      <c r="L39" s="6"/>
      <c r="M39" s="6">
        <v>-20000</v>
      </c>
      <c r="N39" s="6"/>
      <c r="O39" s="6">
        <v>9750437806</v>
      </c>
      <c r="P39" s="6"/>
      <c r="Q39" s="6">
        <v>517833</v>
      </c>
      <c r="R39" s="6"/>
      <c r="S39" s="6">
        <v>458200</v>
      </c>
      <c r="T39" s="6"/>
      <c r="U39" s="6">
        <v>191174326121</v>
      </c>
      <c r="V39" s="6"/>
      <c r="W39" s="6">
        <v>235859317670.42999</v>
      </c>
      <c r="X39" s="6"/>
      <c r="Y39" s="8">
        <v>2.0160388124332126E-2</v>
      </c>
    </row>
    <row r="40" spans="1:25" x14ac:dyDescent="0.55000000000000004">
      <c r="A40" s="1" t="s">
        <v>46</v>
      </c>
      <c r="C40" s="6">
        <v>635792</v>
      </c>
      <c r="D40" s="6"/>
      <c r="E40" s="6">
        <v>13364022312</v>
      </c>
      <c r="F40" s="6"/>
      <c r="G40" s="6">
        <v>37016769332.232002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635792</v>
      </c>
      <c r="R40" s="6"/>
      <c r="S40" s="6">
        <v>56940</v>
      </c>
      <c r="T40" s="6"/>
      <c r="U40" s="6">
        <v>13364022312</v>
      </c>
      <c r="V40" s="6"/>
      <c r="W40" s="6">
        <v>35986594600.944</v>
      </c>
      <c r="X40" s="6"/>
      <c r="Y40" s="8">
        <v>3.0760019217972298E-3</v>
      </c>
    </row>
    <row r="41" spans="1:25" x14ac:dyDescent="0.55000000000000004">
      <c r="A41" s="1" t="s">
        <v>47</v>
      </c>
      <c r="C41" s="6">
        <v>8868106</v>
      </c>
      <c r="D41" s="6"/>
      <c r="E41" s="6">
        <v>65854388596</v>
      </c>
      <c r="F41" s="6"/>
      <c r="G41" s="6">
        <v>76332035721.368698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8868106</v>
      </c>
      <c r="R41" s="6"/>
      <c r="S41" s="6">
        <v>8837</v>
      </c>
      <c r="T41" s="6"/>
      <c r="U41" s="6">
        <v>65854388596</v>
      </c>
      <c r="V41" s="6"/>
      <c r="W41" s="6">
        <v>77901166378.304092</v>
      </c>
      <c r="X41" s="6"/>
      <c r="Y41" s="8">
        <v>6.6587055581975889E-3</v>
      </c>
    </row>
    <row r="42" spans="1:25" x14ac:dyDescent="0.55000000000000004">
      <c r="A42" s="1" t="s">
        <v>48</v>
      </c>
      <c r="C42" s="6">
        <v>1230000</v>
      </c>
      <c r="D42" s="6"/>
      <c r="E42" s="6">
        <v>31007757309</v>
      </c>
      <c r="F42" s="6"/>
      <c r="G42" s="6">
        <v>27253570635</v>
      </c>
      <c r="H42" s="6"/>
      <c r="I42" s="6">
        <v>260000</v>
      </c>
      <c r="J42" s="6"/>
      <c r="K42" s="6">
        <v>4959898462</v>
      </c>
      <c r="L42" s="6"/>
      <c r="M42" s="6">
        <v>0</v>
      </c>
      <c r="N42" s="6"/>
      <c r="O42" s="6">
        <v>0</v>
      </c>
      <c r="P42" s="6"/>
      <c r="Q42" s="6">
        <v>1490000</v>
      </c>
      <c r="R42" s="6"/>
      <c r="S42" s="6">
        <v>18330</v>
      </c>
      <c r="T42" s="6"/>
      <c r="U42" s="6">
        <v>35967655771</v>
      </c>
      <c r="V42" s="6"/>
      <c r="W42" s="6">
        <v>27149195385</v>
      </c>
      <c r="X42" s="6"/>
      <c r="Y42" s="8">
        <v>2.320613498041791E-3</v>
      </c>
    </row>
    <row r="43" spans="1:25" x14ac:dyDescent="0.55000000000000004">
      <c r="A43" s="1" t="s">
        <v>49</v>
      </c>
      <c r="C43" s="6">
        <v>2306861</v>
      </c>
      <c r="D43" s="6"/>
      <c r="E43" s="6">
        <v>11246374053</v>
      </c>
      <c r="F43" s="6"/>
      <c r="G43" s="6">
        <v>28687121064.8955</v>
      </c>
      <c r="H43" s="6"/>
      <c r="I43" s="6">
        <v>0</v>
      </c>
      <c r="J43" s="6"/>
      <c r="K43" s="6">
        <v>0</v>
      </c>
      <c r="L43" s="6"/>
      <c r="M43" s="6">
        <v>-2306861</v>
      </c>
      <c r="N43" s="6"/>
      <c r="O43" s="6">
        <v>29691500443</v>
      </c>
      <c r="P43" s="6"/>
      <c r="Q43" s="6">
        <v>0</v>
      </c>
      <c r="R43" s="6"/>
      <c r="S43" s="6">
        <v>0</v>
      </c>
      <c r="T43" s="6"/>
      <c r="U43" s="6">
        <v>0</v>
      </c>
      <c r="V43" s="6"/>
      <c r="W43" s="6">
        <v>0</v>
      </c>
      <c r="X43" s="6"/>
      <c r="Y43" s="8">
        <v>0</v>
      </c>
    </row>
    <row r="44" spans="1:25" x14ac:dyDescent="0.55000000000000004">
      <c r="A44" s="1" t="s">
        <v>50</v>
      </c>
      <c r="C44" s="6">
        <v>14006000</v>
      </c>
      <c r="D44" s="6"/>
      <c r="E44" s="6">
        <v>65534129773</v>
      </c>
      <c r="F44" s="6"/>
      <c r="G44" s="6">
        <v>95509477098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14006000</v>
      </c>
      <c r="R44" s="6"/>
      <c r="S44" s="6">
        <v>6290</v>
      </c>
      <c r="T44" s="6"/>
      <c r="U44" s="6">
        <v>65534129773</v>
      </c>
      <c r="V44" s="6"/>
      <c r="W44" s="6">
        <v>87573558447</v>
      </c>
      <c r="X44" s="6"/>
      <c r="Y44" s="8">
        <v>7.485466103939931E-3</v>
      </c>
    </row>
    <row r="45" spans="1:25" x14ac:dyDescent="0.55000000000000004">
      <c r="A45" s="1" t="s">
        <v>51</v>
      </c>
      <c r="C45" s="6">
        <v>434900</v>
      </c>
      <c r="D45" s="6"/>
      <c r="E45" s="6">
        <v>827930877</v>
      </c>
      <c r="F45" s="6"/>
      <c r="G45" s="6">
        <v>1660079404.8</v>
      </c>
      <c r="H45" s="6"/>
      <c r="I45" s="6">
        <v>0</v>
      </c>
      <c r="J45" s="6"/>
      <c r="K45" s="6">
        <v>0</v>
      </c>
      <c r="L45" s="6"/>
      <c r="M45" s="6">
        <v>-434900</v>
      </c>
      <c r="N45" s="6"/>
      <c r="O45" s="6">
        <v>1431488323</v>
      </c>
      <c r="P45" s="6"/>
      <c r="Q45" s="6">
        <v>0</v>
      </c>
      <c r="R45" s="6"/>
      <c r="S45" s="6">
        <v>0</v>
      </c>
      <c r="T45" s="6"/>
      <c r="U45" s="6">
        <v>0</v>
      </c>
      <c r="V45" s="6"/>
      <c r="W45" s="6">
        <v>0</v>
      </c>
      <c r="X45" s="6"/>
      <c r="Y45" s="8">
        <v>0</v>
      </c>
    </row>
    <row r="46" spans="1:25" x14ac:dyDescent="0.55000000000000004">
      <c r="A46" s="1" t="s">
        <v>52</v>
      </c>
      <c r="C46" s="6">
        <v>42196739</v>
      </c>
      <c r="D46" s="6"/>
      <c r="E46" s="6">
        <v>233259138316</v>
      </c>
      <c r="F46" s="6"/>
      <c r="G46" s="6">
        <v>276421954775.44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42196739</v>
      </c>
      <c r="R46" s="6"/>
      <c r="S46" s="6">
        <v>6330</v>
      </c>
      <c r="T46" s="6"/>
      <c r="U46" s="6">
        <v>233259138316</v>
      </c>
      <c r="V46" s="6"/>
      <c r="W46" s="6">
        <v>265516080990.673</v>
      </c>
      <c r="X46" s="6"/>
      <c r="Y46" s="8">
        <v>2.2695339318768291E-2</v>
      </c>
    </row>
    <row r="47" spans="1:25" x14ac:dyDescent="0.55000000000000004">
      <c r="A47" s="1" t="s">
        <v>53</v>
      </c>
      <c r="C47" s="6">
        <v>11849127</v>
      </c>
      <c r="D47" s="6"/>
      <c r="E47" s="6">
        <v>37397269430</v>
      </c>
      <c r="F47" s="6"/>
      <c r="G47" s="6">
        <v>95289073777.291504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11849127</v>
      </c>
      <c r="R47" s="6"/>
      <c r="S47" s="6">
        <v>8390</v>
      </c>
      <c r="T47" s="6"/>
      <c r="U47" s="6">
        <v>37397269430</v>
      </c>
      <c r="V47" s="6"/>
      <c r="W47" s="6">
        <v>98822661185.596497</v>
      </c>
      <c r="X47" s="6"/>
      <c r="Y47" s="8">
        <v>8.4469980862272916E-3</v>
      </c>
    </row>
    <row r="48" spans="1:25" x14ac:dyDescent="0.55000000000000004">
      <c r="A48" s="1" t="s">
        <v>54</v>
      </c>
      <c r="C48" s="6">
        <v>16066474</v>
      </c>
      <c r="D48" s="6"/>
      <c r="E48" s="6">
        <v>317320599136</v>
      </c>
      <c r="F48" s="6"/>
      <c r="G48" s="6">
        <v>261922407067.07999</v>
      </c>
      <c r="H48" s="6"/>
      <c r="I48" s="6">
        <v>0</v>
      </c>
      <c r="J48" s="6"/>
      <c r="K48" s="6">
        <v>0</v>
      </c>
      <c r="L48" s="6"/>
      <c r="M48" s="6">
        <v>-1200000</v>
      </c>
      <c r="N48" s="6"/>
      <c r="O48" s="6">
        <v>18220936680</v>
      </c>
      <c r="P48" s="6"/>
      <c r="Q48" s="6">
        <v>14866474</v>
      </c>
      <c r="R48" s="6"/>
      <c r="S48" s="6">
        <v>15420</v>
      </c>
      <c r="T48" s="6"/>
      <c r="U48" s="6">
        <v>293620021210</v>
      </c>
      <c r="V48" s="6"/>
      <c r="W48" s="6">
        <v>227877044956.974</v>
      </c>
      <c r="X48" s="6"/>
      <c r="Y48" s="8">
        <v>1.9478092772988818E-2</v>
      </c>
    </row>
    <row r="49" spans="1:25" x14ac:dyDescent="0.55000000000000004">
      <c r="A49" s="1" t="s">
        <v>55</v>
      </c>
      <c r="C49" s="6">
        <v>7746303</v>
      </c>
      <c r="D49" s="6"/>
      <c r="E49" s="6">
        <v>82137749740</v>
      </c>
      <c r="F49" s="6"/>
      <c r="G49" s="6">
        <v>73845037847.668503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7746303</v>
      </c>
      <c r="R49" s="6"/>
      <c r="S49" s="6">
        <v>8850</v>
      </c>
      <c r="T49" s="6"/>
      <c r="U49" s="6">
        <v>82137749740</v>
      </c>
      <c r="V49" s="6"/>
      <c r="W49" s="6">
        <v>68146880599.777496</v>
      </c>
      <c r="X49" s="6"/>
      <c r="Y49" s="8">
        <v>5.8249450389480087E-3</v>
      </c>
    </row>
    <row r="50" spans="1:25" x14ac:dyDescent="0.55000000000000004">
      <c r="A50" s="1" t="s">
        <v>56</v>
      </c>
      <c r="C50" s="6">
        <v>8700000</v>
      </c>
      <c r="D50" s="6"/>
      <c r="E50" s="6">
        <v>34862392156</v>
      </c>
      <c r="F50" s="6"/>
      <c r="G50" s="6">
        <v>151776524250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8700000</v>
      </c>
      <c r="R50" s="6"/>
      <c r="S50" s="6">
        <v>19800</v>
      </c>
      <c r="T50" s="6"/>
      <c r="U50" s="6">
        <v>34862392156</v>
      </c>
      <c r="V50" s="6"/>
      <c r="W50" s="6">
        <v>171235053000</v>
      </c>
      <c r="X50" s="6"/>
      <c r="Y50" s="8">
        <v>1.4636543355876013E-2</v>
      </c>
    </row>
    <row r="51" spans="1:25" x14ac:dyDescent="0.55000000000000004">
      <c r="A51" s="1" t="s">
        <v>57</v>
      </c>
      <c r="C51" s="6">
        <v>20999849</v>
      </c>
      <c r="D51" s="6"/>
      <c r="E51" s="6">
        <v>232094003354</v>
      </c>
      <c r="F51" s="6"/>
      <c r="G51" s="6">
        <v>290578606586.42401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20999849</v>
      </c>
      <c r="R51" s="6"/>
      <c r="S51" s="6">
        <v>16010</v>
      </c>
      <c r="T51" s="6"/>
      <c r="U51" s="6">
        <v>232094003354</v>
      </c>
      <c r="V51" s="6"/>
      <c r="W51" s="6">
        <v>334207147374.185</v>
      </c>
      <c r="X51" s="6"/>
      <c r="Y51" s="8">
        <v>2.8566799359625878E-2</v>
      </c>
    </row>
    <row r="52" spans="1:25" x14ac:dyDescent="0.55000000000000004">
      <c r="A52" s="1" t="s">
        <v>58</v>
      </c>
      <c r="C52" s="6">
        <v>12400</v>
      </c>
      <c r="D52" s="6"/>
      <c r="E52" s="6">
        <v>10963769675</v>
      </c>
      <c r="F52" s="6"/>
      <c r="G52" s="6">
        <v>14491239679.5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12400</v>
      </c>
      <c r="R52" s="6"/>
      <c r="S52" s="6">
        <v>1162100</v>
      </c>
      <c r="T52" s="6"/>
      <c r="U52" s="6">
        <v>10963769675</v>
      </c>
      <c r="V52" s="6"/>
      <c r="W52" s="6">
        <v>14392027450</v>
      </c>
      <c r="X52" s="6"/>
      <c r="Y52" s="8">
        <v>1.2301776421378087E-3</v>
      </c>
    </row>
    <row r="53" spans="1:25" x14ac:dyDescent="0.55000000000000004">
      <c r="A53" s="1" t="s">
        <v>59</v>
      </c>
      <c r="C53" s="6">
        <v>94800</v>
      </c>
      <c r="D53" s="6"/>
      <c r="E53" s="6">
        <v>106894899301</v>
      </c>
      <c r="F53" s="6"/>
      <c r="G53" s="6">
        <v>110635332750</v>
      </c>
      <c r="H53" s="6"/>
      <c r="I53" s="6">
        <v>7200</v>
      </c>
      <c r="J53" s="6"/>
      <c r="K53" s="6">
        <v>8650800000</v>
      </c>
      <c r="L53" s="6"/>
      <c r="M53" s="6">
        <v>0</v>
      </c>
      <c r="N53" s="6"/>
      <c r="O53" s="6">
        <v>0</v>
      </c>
      <c r="P53" s="6"/>
      <c r="Q53" s="6">
        <v>102000</v>
      </c>
      <c r="R53" s="6"/>
      <c r="S53" s="6">
        <v>1152204</v>
      </c>
      <c r="T53" s="6"/>
      <c r="U53" s="6">
        <v>115545699301</v>
      </c>
      <c r="V53" s="6"/>
      <c r="W53" s="6">
        <v>117377901990</v>
      </c>
      <c r="X53" s="6"/>
      <c r="Y53" s="8">
        <v>1.0033031913730891E-2</v>
      </c>
    </row>
    <row r="54" spans="1:25" x14ac:dyDescent="0.55000000000000004">
      <c r="A54" s="1" t="s">
        <v>60</v>
      </c>
      <c r="C54" s="6">
        <v>3100</v>
      </c>
      <c r="D54" s="6"/>
      <c r="E54" s="6">
        <v>2726726764</v>
      </c>
      <c r="F54" s="6"/>
      <c r="G54" s="6">
        <v>3611629812.5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3100</v>
      </c>
      <c r="R54" s="6"/>
      <c r="S54" s="6">
        <v>1157001</v>
      </c>
      <c r="T54" s="6"/>
      <c r="U54" s="6">
        <v>2726726764</v>
      </c>
      <c r="V54" s="6"/>
      <c r="W54" s="6">
        <v>3582219721.125</v>
      </c>
      <c r="X54" s="6"/>
      <c r="Y54" s="8">
        <v>3.0619498367848868E-4</v>
      </c>
    </row>
    <row r="55" spans="1:25" x14ac:dyDescent="0.55000000000000004">
      <c r="A55" s="1" t="s">
        <v>61</v>
      </c>
      <c r="C55" s="6">
        <v>6099933</v>
      </c>
      <c r="D55" s="6"/>
      <c r="E55" s="6">
        <v>212564896026</v>
      </c>
      <c r="F55" s="6"/>
      <c r="G55" s="6">
        <v>242545535946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6099933</v>
      </c>
      <c r="R55" s="6"/>
      <c r="S55" s="6">
        <v>39300</v>
      </c>
      <c r="T55" s="6"/>
      <c r="U55" s="6">
        <v>212564896026</v>
      </c>
      <c r="V55" s="6"/>
      <c r="W55" s="6">
        <v>238300989066.94501</v>
      </c>
      <c r="X55" s="6"/>
      <c r="Y55" s="8">
        <v>2.0369093226644878E-2</v>
      </c>
    </row>
    <row r="56" spans="1:25" x14ac:dyDescent="0.55000000000000004">
      <c r="A56" s="1" t="s">
        <v>62</v>
      </c>
      <c r="C56" s="6">
        <v>4824696</v>
      </c>
      <c r="D56" s="6"/>
      <c r="E56" s="6">
        <v>121085875002</v>
      </c>
      <c r="F56" s="6"/>
      <c r="G56" s="6">
        <v>116398654457.076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4824696</v>
      </c>
      <c r="R56" s="6"/>
      <c r="S56" s="6">
        <v>18000</v>
      </c>
      <c r="T56" s="6"/>
      <c r="U56" s="6">
        <v>121085875002</v>
      </c>
      <c r="V56" s="6"/>
      <c r="W56" s="6">
        <v>86327803058.399994</v>
      </c>
      <c r="X56" s="6"/>
      <c r="Y56" s="8">
        <v>7.3789835091872076E-3</v>
      </c>
    </row>
    <row r="57" spans="1:25" x14ac:dyDescent="0.55000000000000004">
      <c r="A57" s="1" t="s">
        <v>63</v>
      </c>
      <c r="C57" s="6">
        <v>2438775</v>
      </c>
      <c r="D57" s="6"/>
      <c r="E57" s="6">
        <v>64288876931</v>
      </c>
      <c r="F57" s="6"/>
      <c r="G57" s="6">
        <v>58618710501.974998</v>
      </c>
      <c r="H57" s="6"/>
      <c r="I57" s="6">
        <v>506085</v>
      </c>
      <c r="J57" s="6"/>
      <c r="K57" s="6">
        <v>11738481827</v>
      </c>
      <c r="L57" s="6"/>
      <c r="M57" s="6">
        <v>0</v>
      </c>
      <c r="N57" s="6"/>
      <c r="O57" s="6">
        <v>0</v>
      </c>
      <c r="P57" s="6"/>
      <c r="Q57" s="6">
        <v>2944860</v>
      </c>
      <c r="R57" s="6"/>
      <c r="S57" s="6">
        <v>22600</v>
      </c>
      <c r="T57" s="6"/>
      <c r="U57" s="6">
        <v>76027358758</v>
      </c>
      <c r="V57" s="6"/>
      <c r="W57" s="6">
        <v>66157840675.800003</v>
      </c>
      <c r="X57" s="6"/>
      <c r="Y57" s="8">
        <v>5.6549292123177861E-3</v>
      </c>
    </row>
    <row r="58" spans="1:25" x14ac:dyDescent="0.55000000000000004">
      <c r="A58" s="1" t="s">
        <v>64</v>
      </c>
      <c r="C58" s="6">
        <v>9347168</v>
      </c>
      <c r="D58" s="6"/>
      <c r="E58" s="6">
        <v>60011895040</v>
      </c>
      <c r="F58" s="6"/>
      <c r="G58" s="6">
        <v>138230424316.901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9347168</v>
      </c>
      <c r="R58" s="6"/>
      <c r="S58" s="6">
        <v>15315</v>
      </c>
      <c r="T58" s="6"/>
      <c r="U58" s="6">
        <v>60011895040</v>
      </c>
      <c r="V58" s="6"/>
      <c r="W58" s="6">
        <v>142300124246.37601</v>
      </c>
      <c r="X58" s="6"/>
      <c r="Y58" s="8">
        <v>1.2163291928777142E-2</v>
      </c>
    </row>
    <row r="59" spans="1:25" x14ac:dyDescent="0.55000000000000004">
      <c r="A59" s="1" t="s">
        <v>65</v>
      </c>
      <c r="C59" s="6">
        <v>7670000</v>
      </c>
      <c r="D59" s="6"/>
      <c r="E59" s="6">
        <v>73972838392</v>
      </c>
      <c r="F59" s="6"/>
      <c r="G59" s="6">
        <v>75862416825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7670000</v>
      </c>
      <c r="R59" s="6"/>
      <c r="S59" s="6">
        <v>8780</v>
      </c>
      <c r="T59" s="6"/>
      <c r="U59" s="6">
        <v>73972838392</v>
      </c>
      <c r="V59" s="6"/>
      <c r="W59" s="6">
        <v>66941911530</v>
      </c>
      <c r="X59" s="6"/>
      <c r="Y59" s="8">
        <v>5.7219487089133639E-3</v>
      </c>
    </row>
    <row r="60" spans="1:25" x14ac:dyDescent="0.55000000000000004">
      <c r="A60" s="1" t="s">
        <v>66</v>
      </c>
      <c r="C60" s="6">
        <v>6600000</v>
      </c>
      <c r="D60" s="6"/>
      <c r="E60" s="6">
        <v>51681162192</v>
      </c>
      <c r="F60" s="6"/>
      <c r="G60" s="6">
        <v>49205475000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6600000</v>
      </c>
      <c r="R60" s="6"/>
      <c r="S60" s="6">
        <v>6460</v>
      </c>
      <c r="T60" s="6"/>
      <c r="U60" s="6">
        <v>51681162192</v>
      </c>
      <c r="V60" s="6"/>
      <c r="W60" s="6">
        <v>42382315800</v>
      </c>
      <c r="X60" s="6"/>
      <c r="Y60" s="8">
        <v>3.6226846773547527E-3</v>
      </c>
    </row>
    <row r="61" spans="1:25" x14ac:dyDescent="0.55000000000000004">
      <c r="A61" s="1" t="s">
        <v>67</v>
      </c>
      <c r="C61" s="6">
        <v>2700000</v>
      </c>
      <c r="D61" s="6"/>
      <c r="E61" s="6">
        <v>81868514223</v>
      </c>
      <c r="F61" s="6"/>
      <c r="G61" s="6">
        <v>71231634900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2700000</v>
      </c>
      <c r="R61" s="6"/>
      <c r="S61" s="6">
        <v>18959</v>
      </c>
      <c r="T61" s="6"/>
      <c r="U61" s="6">
        <v>81868514223</v>
      </c>
      <c r="V61" s="6"/>
      <c r="W61" s="6">
        <v>50884723665</v>
      </c>
      <c r="X61" s="6"/>
      <c r="Y61" s="8">
        <v>4.3494392709099265E-3</v>
      </c>
    </row>
    <row r="62" spans="1:25" x14ac:dyDescent="0.55000000000000004">
      <c r="A62" s="1" t="s">
        <v>68</v>
      </c>
      <c r="C62" s="6">
        <v>81785</v>
      </c>
      <c r="D62" s="6"/>
      <c r="E62" s="6">
        <v>609083570</v>
      </c>
      <c r="F62" s="6"/>
      <c r="G62" s="6">
        <v>1727997050.95875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81785</v>
      </c>
      <c r="R62" s="6"/>
      <c r="S62" s="6">
        <v>21592</v>
      </c>
      <c r="T62" s="6"/>
      <c r="U62" s="6">
        <v>609083570</v>
      </c>
      <c r="V62" s="6"/>
      <c r="W62" s="6">
        <v>1755394604.766</v>
      </c>
      <c r="X62" s="6"/>
      <c r="Y62" s="8">
        <v>1.5004468296177885E-4</v>
      </c>
    </row>
    <row r="63" spans="1:25" x14ac:dyDescent="0.55000000000000004">
      <c r="A63" s="1" t="s">
        <v>69</v>
      </c>
      <c r="C63" s="6">
        <v>12841998</v>
      </c>
      <c r="D63" s="6"/>
      <c r="E63" s="6">
        <v>146929574491</v>
      </c>
      <c r="F63" s="6"/>
      <c r="G63" s="6">
        <v>155867830846.29901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12841998</v>
      </c>
      <c r="R63" s="6"/>
      <c r="S63" s="6">
        <v>12350</v>
      </c>
      <c r="T63" s="6"/>
      <c r="U63" s="6">
        <v>146929574491</v>
      </c>
      <c r="V63" s="6"/>
      <c r="W63" s="6">
        <v>157655013181.965</v>
      </c>
      <c r="X63" s="6"/>
      <c r="Y63" s="8">
        <v>1.347577143395421E-2</v>
      </c>
    </row>
    <row r="64" spans="1:25" x14ac:dyDescent="0.55000000000000004">
      <c r="A64" s="1" t="s">
        <v>70</v>
      </c>
      <c r="C64" s="6">
        <v>1700000</v>
      </c>
      <c r="D64" s="6"/>
      <c r="E64" s="6">
        <v>72727376058</v>
      </c>
      <c r="F64" s="6"/>
      <c r="G64" s="6">
        <v>56864630250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1700000</v>
      </c>
      <c r="R64" s="6"/>
      <c r="S64" s="6">
        <v>30980</v>
      </c>
      <c r="T64" s="6"/>
      <c r="U64" s="6">
        <v>72727376058</v>
      </c>
      <c r="V64" s="6"/>
      <c r="W64" s="6">
        <v>52352637300</v>
      </c>
      <c r="X64" s="6"/>
      <c r="Y64" s="8">
        <v>4.4749111365410777E-3</v>
      </c>
    </row>
    <row r="65" spans="1:25" x14ac:dyDescent="0.55000000000000004">
      <c r="A65" s="1" t="s">
        <v>71</v>
      </c>
      <c r="C65" s="6">
        <v>328467</v>
      </c>
      <c r="D65" s="6"/>
      <c r="E65" s="6">
        <v>2110669503</v>
      </c>
      <c r="F65" s="6"/>
      <c r="G65" s="6">
        <v>10947968193.865499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328467</v>
      </c>
      <c r="R65" s="6"/>
      <c r="S65" s="6">
        <v>31704</v>
      </c>
      <c r="T65" s="6"/>
      <c r="U65" s="6">
        <v>2110669503</v>
      </c>
      <c r="V65" s="6"/>
      <c r="W65" s="6">
        <v>10351756147.280399</v>
      </c>
      <c r="X65" s="6"/>
      <c r="Y65" s="8">
        <v>8.8483009176354573E-4</v>
      </c>
    </row>
    <row r="66" spans="1:25" x14ac:dyDescent="0.55000000000000004">
      <c r="A66" s="1" t="s">
        <v>72</v>
      </c>
      <c r="C66" s="6">
        <v>1100793</v>
      </c>
      <c r="D66" s="6"/>
      <c r="E66" s="6">
        <v>34206692047</v>
      </c>
      <c r="F66" s="6"/>
      <c r="G66" s="6">
        <v>34085678223.397499</v>
      </c>
      <c r="H66" s="6"/>
      <c r="I66" s="6">
        <v>0</v>
      </c>
      <c r="J66" s="6"/>
      <c r="K66" s="6">
        <v>0</v>
      </c>
      <c r="L66" s="6"/>
      <c r="M66" s="6">
        <v>0</v>
      </c>
      <c r="N66" s="6"/>
      <c r="O66" s="6">
        <v>0</v>
      </c>
      <c r="P66" s="6"/>
      <c r="Q66" s="6">
        <v>1100793</v>
      </c>
      <c r="R66" s="6"/>
      <c r="S66" s="6">
        <v>28990</v>
      </c>
      <c r="T66" s="6"/>
      <c r="U66" s="6">
        <v>34206692047</v>
      </c>
      <c r="V66" s="6"/>
      <c r="W66" s="6">
        <v>31722112735.033501</v>
      </c>
      <c r="X66" s="6"/>
      <c r="Y66" s="8">
        <v>2.7114896760437506E-3</v>
      </c>
    </row>
    <row r="67" spans="1:25" x14ac:dyDescent="0.55000000000000004">
      <c r="A67" s="1" t="s">
        <v>73</v>
      </c>
      <c r="C67" s="6">
        <v>5193373</v>
      </c>
      <c r="D67" s="6"/>
      <c r="E67" s="6">
        <v>132042018679</v>
      </c>
      <c r="F67" s="6"/>
      <c r="G67" s="6">
        <v>159933395901.53699</v>
      </c>
      <c r="H67" s="6"/>
      <c r="I67" s="6">
        <v>0</v>
      </c>
      <c r="J67" s="6"/>
      <c r="K67" s="6">
        <v>0</v>
      </c>
      <c r="L67" s="6"/>
      <c r="M67" s="6">
        <v>0</v>
      </c>
      <c r="N67" s="6"/>
      <c r="O67" s="6">
        <v>0</v>
      </c>
      <c r="P67" s="6"/>
      <c r="Q67" s="6">
        <v>5193373</v>
      </c>
      <c r="R67" s="6"/>
      <c r="S67" s="6">
        <v>33660</v>
      </c>
      <c r="T67" s="6"/>
      <c r="U67" s="6">
        <v>132042018679</v>
      </c>
      <c r="V67" s="6"/>
      <c r="W67" s="6">
        <v>173768822015.67899</v>
      </c>
      <c r="X67" s="6"/>
      <c r="Y67" s="8">
        <v>1.4853120624385171E-2</v>
      </c>
    </row>
    <row r="68" spans="1:25" x14ac:dyDescent="0.55000000000000004">
      <c r="A68" s="1" t="s">
        <v>74</v>
      </c>
      <c r="C68" s="6">
        <v>3500000</v>
      </c>
      <c r="D68" s="6"/>
      <c r="E68" s="6">
        <v>48851727943</v>
      </c>
      <c r="F68" s="6"/>
      <c r="G68" s="6">
        <v>56432218500</v>
      </c>
      <c r="H68" s="6"/>
      <c r="I68" s="6">
        <v>0</v>
      </c>
      <c r="J68" s="6"/>
      <c r="K68" s="6">
        <v>0</v>
      </c>
      <c r="L68" s="6"/>
      <c r="M68" s="6">
        <v>-200000</v>
      </c>
      <c r="N68" s="6"/>
      <c r="O68" s="6">
        <v>3202829138</v>
      </c>
      <c r="P68" s="6"/>
      <c r="Q68" s="6">
        <v>3300000</v>
      </c>
      <c r="R68" s="6"/>
      <c r="S68" s="6">
        <v>13370</v>
      </c>
      <c r="T68" s="6"/>
      <c r="U68" s="6">
        <v>46060200631</v>
      </c>
      <c r="V68" s="6"/>
      <c r="W68" s="6">
        <v>43858480050</v>
      </c>
      <c r="X68" s="6"/>
      <c r="Y68" s="8">
        <v>3.7488617752502356E-3</v>
      </c>
    </row>
    <row r="69" spans="1:25" x14ac:dyDescent="0.55000000000000004">
      <c r="A69" s="1" t="s">
        <v>75</v>
      </c>
      <c r="C69" s="6">
        <v>267532</v>
      </c>
      <c r="D69" s="6"/>
      <c r="E69" s="6">
        <v>10870824624</v>
      </c>
      <c r="F69" s="6"/>
      <c r="G69" s="6">
        <v>10318213222.295401</v>
      </c>
      <c r="H69" s="6"/>
      <c r="I69" s="6">
        <v>200000</v>
      </c>
      <c r="J69" s="6"/>
      <c r="K69" s="6">
        <v>7752050888</v>
      </c>
      <c r="L69" s="6"/>
      <c r="M69" s="6">
        <v>0</v>
      </c>
      <c r="N69" s="6"/>
      <c r="O69" s="6">
        <v>0</v>
      </c>
      <c r="P69" s="6"/>
      <c r="Q69" s="6">
        <v>467532</v>
      </c>
      <c r="R69" s="6"/>
      <c r="S69" s="6">
        <v>33700</v>
      </c>
      <c r="T69" s="6"/>
      <c r="U69" s="6">
        <v>18622875512</v>
      </c>
      <c r="V69" s="6"/>
      <c r="W69" s="6">
        <v>15662081221.02</v>
      </c>
      <c r="X69" s="6"/>
      <c r="Y69" s="8">
        <v>1.3387371733678312E-3</v>
      </c>
    </row>
    <row r="70" spans="1:25" x14ac:dyDescent="0.55000000000000004">
      <c r="A70" s="1" t="s">
        <v>76</v>
      </c>
      <c r="C70" s="6">
        <v>3543106</v>
      </c>
      <c r="D70" s="6"/>
      <c r="E70" s="6">
        <v>20962256263</v>
      </c>
      <c r="F70" s="6"/>
      <c r="G70" s="6">
        <v>21942212755.238998</v>
      </c>
      <c r="H70" s="6"/>
      <c r="I70" s="6">
        <v>0</v>
      </c>
      <c r="J70" s="6"/>
      <c r="K70" s="6">
        <v>0</v>
      </c>
      <c r="L70" s="6"/>
      <c r="M70" s="6">
        <v>0</v>
      </c>
      <c r="N70" s="6"/>
      <c r="O70" s="6">
        <v>0</v>
      </c>
      <c r="P70" s="6"/>
      <c r="Q70" s="6">
        <v>3543106</v>
      </c>
      <c r="R70" s="6"/>
      <c r="S70" s="6">
        <v>7680</v>
      </c>
      <c r="T70" s="6"/>
      <c r="U70" s="6">
        <v>20962256263</v>
      </c>
      <c r="V70" s="6"/>
      <c r="W70" s="6">
        <v>27049148308.223999</v>
      </c>
      <c r="X70" s="6"/>
      <c r="Y70" s="8">
        <v>2.3120618414083759E-3</v>
      </c>
    </row>
    <row r="71" spans="1:25" x14ac:dyDescent="0.55000000000000004">
      <c r="A71" s="1" t="s">
        <v>77</v>
      </c>
      <c r="C71" s="6">
        <v>37145484</v>
      </c>
      <c r="D71" s="6"/>
      <c r="E71" s="6">
        <v>340070103375</v>
      </c>
      <c r="F71" s="6"/>
      <c r="G71" s="6">
        <v>599653366332.04797</v>
      </c>
      <c r="H71" s="6"/>
      <c r="I71" s="6">
        <v>0</v>
      </c>
      <c r="J71" s="6"/>
      <c r="K71" s="6">
        <v>0</v>
      </c>
      <c r="L71" s="6"/>
      <c r="M71" s="6">
        <v>0</v>
      </c>
      <c r="N71" s="6"/>
      <c r="O71" s="6">
        <v>0</v>
      </c>
      <c r="P71" s="6"/>
      <c r="Q71" s="6">
        <v>37145484</v>
      </c>
      <c r="R71" s="6"/>
      <c r="S71" s="6">
        <v>16400</v>
      </c>
      <c r="T71" s="6"/>
      <c r="U71" s="6">
        <v>340070103375</v>
      </c>
      <c r="V71" s="6"/>
      <c r="W71" s="6">
        <v>605561281271.28003</v>
      </c>
      <c r="X71" s="6"/>
      <c r="Y71" s="8">
        <v>5.1761153996704869E-2</v>
      </c>
    </row>
    <row r="72" spans="1:25" x14ac:dyDescent="0.55000000000000004">
      <c r="A72" s="1" t="s">
        <v>78</v>
      </c>
      <c r="C72" s="6">
        <v>10201307</v>
      </c>
      <c r="D72" s="6"/>
      <c r="E72" s="6">
        <v>131374274848</v>
      </c>
      <c r="F72" s="6"/>
      <c r="G72" s="6">
        <v>269030362695.47501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0</v>
      </c>
      <c r="P72" s="6"/>
      <c r="Q72" s="6">
        <v>10201307</v>
      </c>
      <c r="R72" s="6"/>
      <c r="S72" s="6">
        <v>26050</v>
      </c>
      <c r="T72" s="6"/>
      <c r="U72" s="6">
        <v>131374274848</v>
      </c>
      <c r="V72" s="6"/>
      <c r="W72" s="6">
        <v>264162870268.267</v>
      </c>
      <c r="X72" s="6"/>
      <c r="Y72" s="8">
        <v>2.2579671836782979E-2</v>
      </c>
    </row>
    <row r="73" spans="1:25" x14ac:dyDescent="0.55000000000000004">
      <c r="A73" s="1" t="s">
        <v>79</v>
      </c>
      <c r="C73" s="6">
        <v>4500000</v>
      </c>
      <c r="D73" s="6"/>
      <c r="E73" s="6">
        <v>97290201600</v>
      </c>
      <c r="F73" s="6"/>
      <c r="G73" s="6">
        <v>121492791000</v>
      </c>
      <c r="H73" s="6"/>
      <c r="I73" s="6">
        <v>0</v>
      </c>
      <c r="J73" s="6"/>
      <c r="K73" s="6">
        <v>0</v>
      </c>
      <c r="L73" s="6"/>
      <c r="M73" s="6">
        <v>0</v>
      </c>
      <c r="N73" s="6"/>
      <c r="O73" s="6">
        <v>0</v>
      </c>
      <c r="P73" s="6"/>
      <c r="Q73" s="6">
        <v>4500000</v>
      </c>
      <c r="R73" s="6"/>
      <c r="S73" s="6">
        <v>25640</v>
      </c>
      <c r="T73" s="6"/>
      <c r="U73" s="6">
        <v>97290201600</v>
      </c>
      <c r="V73" s="6"/>
      <c r="W73" s="6">
        <v>114693489000</v>
      </c>
      <c r="X73" s="6"/>
      <c r="Y73" s="8">
        <v>9.8035781516369117E-3</v>
      </c>
    </row>
    <row r="74" spans="1:25" x14ac:dyDescent="0.55000000000000004">
      <c r="A74" s="1" t="s">
        <v>80</v>
      </c>
      <c r="C74" s="6">
        <v>38685131</v>
      </c>
      <c r="D74" s="6"/>
      <c r="E74" s="6">
        <v>226509477475</v>
      </c>
      <c r="F74" s="6"/>
      <c r="G74" s="6">
        <v>395316931957.25403</v>
      </c>
      <c r="H74" s="6"/>
      <c r="I74" s="6">
        <v>0</v>
      </c>
      <c r="J74" s="6"/>
      <c r="K74" s="6">
        <v>0</v>
      </c>
      <c r="L74" s="6"/>
      <c r="M74" s="6">
        <v>0</v>
      </c>
      <c r="N74" s="6"/>
      <c r="O74" s="6">
        <v>0</v>
      </c>
      <c r="P74" s="6"/>
      <c r="Q74" s="6">
        <v>38685131</v>
      </c>
      <c r="R74" s="6"/>
      <c r="S74" s="6">
        <v>10470</v>
      </c>
      <c r="T74" s="6"/>
      <c r="U74" s="6">
        <v>226509477475</v>
      </c>
      <c r="V74" s="6"/>
      <c r="W74" s="6">
        <v>402623373306.659</v>
      </c>
      <c r="X74" s="6"/>
      <c r="Y74" s="8">
        <v>3.4414767048262997E-2</v>
      </c>
    </row>
    <row r="75" spans="1:25" x14ac:dyDescent="0.55000000000000004">
      <c r="A75" s="1" t="s">
        <v>81</v>
      </c>
      <c r="C75" s="6">
        <v>22221453</v>
      </c>
      <c r="D75" s="6"/>
      <c r="E75" s="6">
        <v>37618623688</v>
      </c>
      <c r="F75" s="6"/>
      <c r="G75" s="6">
        <v>84248343642.635101</v>
      </c>
      <c r="H75" s="6"/>
      <c r="I75" s="6">
        <v>0</v>
      </c>
      <c r="J75" s="6"/>
      <c r="K75" s="6">
        <v>0</v>
      </c>
      <c r="L75" s="6"/>
      <c r="M75" s="6">
        <v>0</v>
      </c>
      <c r="N75" s="6"/>
      <c r="O75" s="6">
        <v>0</v>
      </c>
      <c r="P75" s="6"/>
      <c r="Q75" s="6">
        <v>22221453</v>
      </c>
      <c r="R75" s="6"/>
      <c r="S75" s="6">
        <v>3297</v>
      </c>
      <c r="T75" s="6"/>
      <c r="U75" s="6">
        <v>37618623688</v>
      </c>
      <c r="V75" s="6"/>
      <c r="W75" s="6">
        <v>72828208964.281097</v>
      </c>
      <c r="X75" s="6"/>
      <c r="Y75" s="8">
        <v>6.2250877922553531E-3</v>
      </c>
    </row>
    <row r="76" spans="1:25" x14ac:dyDescent="0.55000000000000004">
      <c r="A76" s="1" t="s">
        <v>82</v>
      </c>
      <c r="C76" s="6">
        <v>10000000</v>
      </c>
      <c r="D76" s="6"/>
      <c r="E76" s="6">
        <v>129096672000</v>
      </c>
      <c r="F76" s="6"/>
      <c r="G76" s="6">
        <v>118590165000</v>
      </c>
      <c r="H76" s="6"/>
      <c r="I76" s="6">
        <v>15979357</v>
      </c>
      <c r="J76" s="6"/>
      <c r="K76" s="6">
        <v>200579263200</v>
      </c>
      <c r="L76" s="6"/>
      <c r="M76" s="6">
        <v>0</v>
      </c>
      <c r="N76" s="6"/>
      <c r="O76" s="6">
        <v>0</v>
      </c>
      <c r="P76" s="6"/>
      <c r="Q76" s="6">
        <v>25979357</v>
      </c>
      <c r="R76" s="6"/>
      <c r="S76" s="6">
        <v>12960</v>
      </c>
      <c r="T76" s="6"/>
      <c r="U76" s="6">
        <v>329675935200</v>
      </c>
      <c r="V76" s="6"/>
      <c r="W76" s="6">
        <v>334689146543.01599</v>
      </c>
      <c r="X76" s="6"/>
      <c r="Y76" s="8">
        <v>2.8607998878115184E-2</v>
      </c>
    </row>
    <row r="77" spans="1:25" x14ac:dyDescent="0.55000000000000004">
      <c r="A77" s="1" t="s">
        <v>83</v>
      </c>
      <c r="C77" s="6">
        <v>5000000</v>
      </c>
      <c r="D77" s="6"/>
      <c r="E77" s="6">
        <v>91084448000</v>
      </c>
      <c r="F77" s="6"/>
      <c r="G77" s="6">
        <v>148113450000</v>
      </c>
      <c r="H77" s="6"/>
      <c r="I77" s="6">
        <v>0</v>
      </c>
      <c r="J77" s="6"/>
      <c r="K77" s="6">
        <v>0</v>
      </c>
      <c r="L77" s="6"/>
      <c r="M77" s="6">
        <v>0</v>
      </c>
      <c r="N77" s="6"/>
      <c r="O77" s="6">
        <v>0</v>
      </c>
      <c r="P77" s="6"/>
      <c r="Q77" s="6">
        <v>5000000</v>
      </c>
      <c r="R77" s="6"/>
      <c r="S77" s="6">
        <v>34730</v>
      </c>
      <c r="T77" s="6"/>
      <c r="U77" s="6">
        <v>91084448000</v>
      </c>
      <c r="V77" s="6"/>
      <c r="W77" s="6">
        <v>172616782500</v>
      </c>
      <c r="X77" s="6"/>
      <c r="Y77" s="8">
        <v>1.4754648518215892E-2</v>
      </c>
    </row>
    <row r="78" spans="1:25" x14ac:dyDescent="0.55000000000000004">
      <c r="A78" s="1" t="s">
        <v>84</v>
      </c>
      <c r="C78" s="6">
        <v>595424</v>
      </c>
      <c r="D78" s="6"/>
      <c r="E78" s="6">
        <v>114502616130</v>
      </c>
      <c r="F78" s="6"/>
      <c r="G78" s="6">
        <v>94700996352</v>
      </c>
      <c r="H78" s="6"/>
      <c r="I78" s="6">
        <v>0</v>
      </c>
      <c r="J78" s="6"/>
      <c r="K78" s="6">
        <v>0</v>
      </c>
      <c r="L78" s="6"/>
      <c r="M78" s="6">
        <v>0</v>
      </c>
      <c r="N78" s="6"/>
      <c r="O78" s="6">
        <v>0</v>
      </c>
      <c r="P78" s="6"/>
      <c r="Q78" s="6">
        <v>595424</v>
      </c>
      <c r="R78" s="6"/>
      <c r="S78" s="6">
        <v>159850</v>
      </c>
      <c r="T78" s="6"/>
      <c r="U78" s="6">
        <v>114502616130</v>
      </c>
      <c r="V78" s="6"/>
      <c r="W78" s="6">
        <v>94612214167.919998</v>
      </c>
      <c r="X78" s="6"/>
      <c r="Y78" s="8">
        <v>8.0871045408219544E-3</v>
      </c>
    </row>
    <row r="79" spans="1:25" x14ac:dyDescent="0.55000000000000004">
      <c r="A79" s="1" t="s">
        <v>85</v>
      </c>
      <c r="C79" s="6">
        <v>15640728</v>
      </c>
      <c r="D79" s="6"/>
      <c r="E79" s="6">
        <v>242188363413</v>
      </c>
      <c r="F79" s="6"/>
      <c r="G79" s="6">
        <v>351532720762.52399</v>
      </c>
      <c r="H79" s="6"/>
      <c r="I79" s="6">
        <v>0</v>
      </c>
      <c r="J79" s="6"/>
      <c r="K79" s="6">
        <v>0</v>
      </c>
      <c r="L79" s="6"/>
      <c r="M79" s="6">
        <v>0</v>
      </c>
      <c r="N79" s="6"/>
      <c r="O79" s="6">
        <v>0</v>
      </c>
      <c r="P79" s="6"/>
      <c r="Q79" s="6">
        <v>15640728</v>
      </c>
      <c r="R79" s="6"/>
      <c r="S79" s="6">
        <v>24010</v>
      </c>
      <c r="T79" s="6"/>
      <c r="U79" s="6">
        <v>242188363413</v>
      </c>
      <c r="V79" s="6"/>
      <c r="W79" s="6">
        <v>373299452698.284</v>
      </c>
      <c r="X79" s="6"/>
      <c r="Y79" s="8">
        <v>3.1908266026251186E-2</v>
      </c>
    </row>
    <row r="80" spans="1:25" x14ac:dyDescent="0.55000000000000004">
      <c r="A80" s="1" t="s">
        <v>86</v>
      </c>
      <c r="C80" s="6">
        <v>9313336</v>
      </c>
      <c r="D80" s="6"/>
      <c r="E80" s="6">
        <v>115476609875</v>
      </c>
      <c r="F80" s="6"/>
      <c r="G80" s="6">
        <v>81932606609.580002</v>
      </c>
      <c r="H80" s="6"/>
      <c r="I80" s="6">
        <v>0</v>
      </c>
      <c r="J80" s="6"/>
      <c r="K80" s="6">
        <v>0</v>
      </c>
      <c r="L80" s="6"/>
      <c r="M80" s="6">
        <v>0</v>
      </c>
      <c r="N80" s="6"/>
      <c r="O80" s="6">
        <v>0</v>
      </c>
      <c r="P80" s="6"/>
      <c r="Q80" s="6">
        <v>9313336</v>
      </c>
      <c r="R80" s="6"/>
      <c r="S80" s="6">
        <v>8100</v>
      </c>
      <c r="T80" s="6"/>
      <c r="U80" s="6">
        <v>115476609875</v>
      </c>
      <c r="V80" s="6"/>
      <c r="W80" s="6">
        <v>74989165371.479996</v>
      </c>
      <c r="X80" s="6"/>
      <c r="Y80" s="8">
        <v>6.4097984083937715E-3</v>
      </c>
    </row>
    <row r="81" spans="1:25" x14ac:dyDescent="0.55000000000000004">
      <c r="A81" s="1" t="s">
        <v>87</v>
      </c>
      <c r="C81" s="6">
        <v>26709</v>
      </c>
      <c r="D81" s="6"/>
      <c r="E81" s="6">
        <v>635674636</v>
      </c>
      <c r="F81" s="6"/>
      <c r="G81" s="6">
        <v>573216258.50549996</v>
      </c>
      <c r="H81" s="6"/>
      <c r="I81" s="6">
        <v>191965</v>
      </c>
      <c r="J81" s="6"/>
      <c r="K81" s="6">
        <v>3784977910</v>
      </c>
      <c r="L81" s="6"/>
      <c r="M81" s="6">
        <v>0</v>
      </c>
      <c r="N81" s="6"/>
      <c r="O81" s="6">
        <v>0</v>
      </c>
      <c r="P81" s="6"/>
      <c r="Q81" s="6">
        <v>218674</v>
      </c>
      <c r="R81" s="6"/>
      <c r="S81" s="6">
        <v>20680</v>
      </c>
      <c r="T81" s="6"/>
      <c r="U81" s="6">
        <v>4420652546</v>
      </c>
      <c r="V81" s="6"/>
      <c r="W81" s="6">
        <v>4495271358.9960003</v>
      </c>
      <c r="X81" s="6"/>
      <c r="Y81" s="8">
        <v>3.8423928389459282E-4</v>
      </c>
    </row>
    <row r="82" spans="1:25" x14ac:dyDescent="0.55000000000000004">
      <c r="A82" s="1" t="s">
        <v>88</v>
      </c>
      <c r="C82" s="6">
        <v>700215</v>
      </c>
      <c r="D82" s="6"/>
      <c r="E82" s="6">
        <v>3263001900</v>
      </c>
      <c r="F82" s="6"/>
      <c r="G82" s="6">
        <v>14909363598.465</v>
      </c>
      <c r="H82" s="6"/>
      <c r="I82" s="6">
        <v>0</v>
      </c>
      <c r="J82" s="6"/>
      <c r="K82" s="6">
        <v>0</v>
      </c>
      <c r="L82" s="6"/>
      <c r="M82" s="6">
        <v>0</v>
      </c>
      <c r="N82" s="6"/>
      <c r="O82" s="6">
        <v>0</v>
      </c>
      <c r="P82" s="6"/>
      <c r="Q82" s="6">
        <v>700215</v>
      </c>
      <c r="R82" s="6"/>
      <c r="S82" s="6">
        <v>22730</v>
      </c>
      <c r="T82" s="6"/>
      <c r="U82" s="6">
        <v>3263001900</v>
      </c>
      <c r="V82" s="6"/>
      <c r="W82" s="6">
        <v>15821187422.647499</v>
      </c>
      <c r="X82" s="6"/>
      <c r="Y82" s="8">
        <v>1.3523369870596554E-3</v>
      </c>
    </row>
    <row r="83" spans="1:25" x14ac:dyDescent="0.55000000000000004">
      <c r="A83" s="1" t="s">
        <v>89</v>
      </c>
      <c r="C83" s="6">
        <v>1000000</v>
      </c>
      <c r="D83" s="6"/>
      <c r="E83" s="6">
        <v>15694551040</v>
      </c>
      <c r="F83" s="6"/>
      <c r="G83" s="6">
        <v>26590837500</v>
      </c>
      <c r="H83" s="6"/>
      <c r="I83" s="6">
        <v>3501321</v>
      </c>
      <c r="J83" s="6"/>
      <c r="K83" s="6">
        <v>98477365564</v>
      </c>
      <c r="L83" s="6"/>
      <c r="M83" s="6">
        <v>0</v>
      </c>
      <c r="N83" s="6"/>
      <c r="O83" s="6">
        <v>0</v>
      </c>
      <c r="P83" s="6"/>
      <c r="Q83" s="6">
        <v>4501321</v>
      </c>
      <c r="R83" s="6"/>
      <c r="S83" s="6">
        <v>27960</v>
      </c>
      <c r="T83" s="6"/>
      <c r="U83" s="6">
        <v>114171916604</v>
      </c>
      <c r="V83" s="6"/>
      <c r="W83" s="6">
        <v>125108086395.798</v>
      </c>
      <c r="X83" s="6"/>
      <c r="Y83" s="8">
        <v>1.0693779682497483E-2</v>
      </c>
    </row>
    <row r="84" spans="1:25" x14ac:dyDescent="0.55000000000000004">
      <c r="A84" s="1" t="s">
        <v>90</v>
      </c>
      <c r="C84" s="6">
        <v>3168111</v>
      </c>
      <c r="D84" s="6"/>
      <c r="E84" s="6">
        <v>101412986981</v>
      </c>
      <c r="F84" s="6"/>
      <c r="G84" s="6">
        <v>140771955057.88501</v>
      </c>
      <c r="H84" s="6"/>
      <c r="I84" s="6">
        <v>800003</v>
      </c>
      <c r="J84" s="6"/>
      <c r="K84" s="6">
        <v>38828006143</v>
      </c>
      <c r="L84" s="6"/>
      <c r="M84" s="6">
        <v>0</v>
      </c>
      <c r="N84" s="6"/>
      <c r="O84" s="6">
        <v>0</v>
      </c>
      <c r="P84" s="6"/>
      <c r="Q84" s="6">
        <v>3968114</v>
      </c>
      <c r="R84" s="6"/>
      <c r="S84" s="6">
        <v>47751</v>
      </c>
      <c r="T84" s="6"/>
      <c r="U84" s="6">
        <v>140240993124</v>
      </c>
      <c r="V84" s="6"/>
      <c r="W84" s="6">
        <v>188353997214.897</v>
      </c>
      <c r="X84" s="6"/>
      <c r="Y84" s="8">
        <v>1.6099807826662628E-2</v>
      </c>
    </row>
    <row r="85" spans="1:25" x14ac:dyDescent="0.55000000000000004">
      <c r="A85" s="1" t="s">
        <v>91</v>
      </c>
      <c r="C85" s="6">
        <v>4900000</v>
      </c>
      <c r="D85" s="6"/>
      <c r="E85" s="6">
        <v>85503586094</v>
      </c>
      <c r="F85" s="6"/>
      <c r="G85" s="6">
        <v>95108119470</v>
      </c>
      <c r="H85" s="6"/>
      <c r="I85" s="6">
        <v>0</v>
      </c>
      <c r="J85" s="6"/>
      <c r="K85" s="6">
        <v>0</v>
      </c>
      <c r="L85" s="6"/>
      <c r="M85" s="6">
        <v>-400000</v>
      </c>
      <c r="N85" s="6"/>
      <c r="O85" s="6">
        <v>8356779550</v>
      </c>
      <c r="P85" s="6"/>
      <c r="Q85" s="6">
        <v>4500000</v>
      </c>
      <c r="R85" s="6"/>
      <c r="S85" s="6">
        <v>19459</v>
      </c>
      <c r="T85" s="6"/>
      <c r="U85" s="6">
        <v>78523701516</v>
      </c>
      <c r="V85" s="6"/>
      <c r="W85" s="6">
        <v>87044485275</v>
      </c>
      <c r="X85" s="6"/>
      <c r="Y85" s="8">
        <v>7.4402428725703065E-3</v>
      </c>
    </row>
    <row r="86" spans="1:25" x14ac:dyDescent="0.55000000000000004">
      <c r="A86" s="1" t="s">
        <v>92</v>
      </c>
      <c r="C86" s="6">
        <v>5352522</v>
      </c>
      <c r="D86" s="6"/>
      <c r="E86" s="6">
        <v>14044452200</v>
      </c>
      <c r="F86" s="6"/>
      <c r="G86" s="6">
        <v>12609998551.017</v>
      </c>
      <c r="H86" s="6"/>
      <c r="I86" s="6">
        <v>4000000</v>
      </c>
      <c r="J86" s="6"/>
      <c r="K86" s="6">
        <v>8382351805</v>
      </c>
      <c r="L86" s="6"/>
      <c r="M86" s="6">
        <v>0</v>
      </c>
      <c r="N86" s="6"/>
      <c r="O86" s="6">
        <v>0</v>
      </c>
      <c r="P86" s="6"/>
      <c r="Q86" s="6">
        <v>9352522</v>
      </c>
      <c r="R86" s="6"/>
      <c r="S86" s="6">
        <v>2020</v>
      </c>
      <c r="T86" s="6"/>
      <c r="U86" s="6">
        <v>22426804005</v>
      </c>
      <c r="V86" s="6"/>
      <c r="W86" s="6">
        <v>18779686478.082001</v>
      </c>
      <c r="X86" s="6"/>
      <c r="Y86" s="8">
        <v>1.6052186192636955E-3</v>
      </c>
    </row>
    <row r="87" spans="1:25" x14ac:dyDescent="0.55000000000000004">
      <c r="A87" s="1" t="s">
        <v>93</v>
      </c>
      <c r="C87" s="6">
        <v>6285523</v>
      </c>
      <c r="D87" s="6"/>
      <c r="E87" s="6">
        <v>48520336484</v>
      </c>
      <c r="F87" s="6"/>
      <c r="G87" s="6">
        <v>35239420139.166</v>
      </c>
      <c r="H87" s="6"/>
      <c r="I87" s="6">
        <v>0</v>
      </c>
      <c r="J87" s="6"/>
      <c r="K87" s="6">
        <v>0</v>
      </c>
      <c r="L87" s="6"/>
      <c r="M87" s="6">
        <v>-300000</v>
      </c>
      <c r="N87" s="6"/>
      <c r="O87" s="6">
        <v>1878754526</v>
      </c>
      <c r="P87" s="6"/>
      <c r="Q87" s="6">
        <v>5985523</v>
      </c>
      <c r="R87" s="6"/>
      <c r="S87" s="6">
        <v>7770</v>
      </c>
      <c r="T87" s="6"/>
      <c r="U87" s="6">
        <v>46204522677</v>
      </c>
      <c r="V87" s="6"/>
      <c r="W87" s="6">
        <v>46230794003.425499</v>
      </c>
      <c r="X87" s="6"/>
      <c r="Y87" s="8">
        <v>3.9516384580890115E-3</v>
      </c>
    </row>
    <row r="88" spans="1:25" x14ac:dyDescent="0.55000000000000004">
      <c r="A88" s="1" t="s">
        <v>94</v>
      </c>
      <c r="C88" s="6">
        <v>886900</v>
      </c>
      <c r="D88" s="6"/>
      <c r="E88" s="6">
        <v>11337242700</v>
      </c>
      <c r="F88" s="6"/>
      <c r="G88" s="6">
        <v>27718225390.799999</v>
      </c>
      <c r="H88" s="6"/>
      <c r="I88" s="6">
        <v>0</v>
      </c>
      <c r="J88" s="6"/>
      <c r="K88" s="6">
        <v>0</v>
      </c>
      <c r="L88" s="6"/>
      <c r="M88" s="6">
        <v>0</v>
      </c>
      <c r="N88" s="6"/>
      <c r="O88" s="6">
        <v>0</v>
      </c>
      <c r="P88" s="6"/>
      <c r="Q88" s="6">
        <v>886900</v>
      </c>
      <c r="R88" s="6"/>
      <c r="S88" s="6">
        <v>30390</v>
      </c>
      <c r="T88" s="6"/>
      <c r="U88" s="6">
        <v>11337242700</v>
      </c>
      <c r="V88" s="6"/>
      <c r="W88" s="6">
        <v>26792521298.549999</v>
      </c>
      <c r="X88" s="6"/>
      <c r="Y88" s="8">
        <v>2.2901263072547333E-3</v>
      </c>
    </row>
    <row r="89" spans="1:25" x14ac:dyDescent="0.55000000000000004">
      <c r="A89" s="1" t="s">
        <v>95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v>9100000</v>
      </c>
      <c r="J89" s="6"/>
      <c r="K89" s="6">
        <v>122377353710</v>
      </c>
      <c r="L89" s="6"/>
      <c r="M89" s="6">
        <v>-1000000</v>
      </c>
      <c r="N89" s="6"/>
      <c r="O89" s="6">
        <v>14612535112</v>
      </c>
      <c r="P89" s="6"/>
      <c r="Q89" s="6">
        <v>8100000</v>
      </c>
      <c r="R89" s="6"/>
      <c r="S89" s="6">
        <v>11940</v>
      </c>
      <c r="T89" s="6"/>
      <c r="U89" s="6">
        <v>108614593709</v>
      </c>
      <c r="V89" s="6"/>
      <c r="W89" s="6">
        <v>96138551700</v>
      </c>
      <c r="X89" s="6"/>
      <c r="Y89" s="8">
        <v>8.2175702665749032E-3</v>
      </c>
    </row>
    <row r="90" spans="1:25" x14ac:dyDescent="0.55000000000000004">
      <c r="A90" s="1" t="s">
        <v>96</v>
      </c>
      <c r="C90" s="6">
        <v>0</v>
      </c>
      <c r="D90" s="6"/>
      <c r="E90" s="6">
        <v>0</v>
      </c>
      <c r="F90" s="6"/>
      <c r="G90" s="6">
        <v>0</v>
      </c>
      <c r="H90" s="6"/>
      <c r="I90" s="6">
        <v>131593</v>
      </c>
      <c r="J90" s="6"/>
      <c r="K90" s="6">
        <v>7132512036</v>
      </c>
      <c r="L90" s="6"/>
      <c r="M90" s="6">
        <v>0</v>
      </c>
      <c r="N90" s="6"/>
      <c r="O90" s="6">
        <v>0</v>
      </c>
      <c r="P90" s="6"/>
      <c r="Q90" s="6">
        <v>131593</v>
      </c>
      <c r="R90" s="6"/>
      <c r="S90" s="6">
        <v>61900</v>
      </c>
      <c r="T90" s="6"/>
      <c r="U90" s="6">
        <v>7132512036</v>
      </c>
      <c r="V90" s="6"/>
      <c r="W90" s="6">
        <v>8097140340.1350002</v>
      </c>
      <c r="X90" s="6"/>
      <c r="Y90" s="8">
        <v>6.9211381414410853E-4</v>
      </c>
    </row>
    <row r="91" spans="1:25" x14ac:dyDescent="0.55000000000000004">
      <c r="A91" s="1" t="s">
        <v>97</v>
      </c>
      <c r="C91" s="6">
        <v>0</v>
      </c>
      <c r="D91" s="6"/>
      <c r="E91" s="6">
        <v>0</v>
      </c>
      <c r="F91" s="6"/>
      <c r="G91" s="6">
        <v>0</v>
      </c>
      <c r="H91" s="6"/>
      <c r="I91" s="6">
        <v>1843573</v>
      </c>
      <c r="J91" s="6"/>
      <c r="K91" s="6">
        <v>24014845320</v>
      </c>
      <c r="L91" s="6"/>
      <c r="M91" s="6">
        <v>0</v>
      </c>
      <c r="N91" s="6"/>
      <c r="O91" s="6">
        <v>0</v>
      </c>
      <c r="P91" s="6"/>
      <c r="Q91" s="6">
        <v>1843573</v>
      </c>
      <c r="R91" s="6"/>
      <c r="S91" s="6">
        <v>13470</v>
      </c>
      <c r="T91" s="6"/>
      <c r="U91" s="6">
        <v>24014845320</v>
      </c>
      <c r="V91" s="6"/>
      <c r="W91" s="6">
        <v>24685172386.5555</v>
      </c>
      <c r="X91" s="6"/>
      <c r="Y91" s="8">
        <v>2.1099978628972243E-3</v>
      </c>
    </row>
    <row r="92" spans="1:25" x14ac:dyDescent="0.55000000000000004">
      <c r="A92" s="1" t="s">
        <v>98</v>
      </c>
      <c r="C92" s="6">
        <v>0</v>
      </c>
      <c r="D92" s="6"/>
      <c r="E92" s="6">
        <v>0</v>
      </c>
      <c r="F92" s="6"/>
      <c r="G92" s="6">
        <v>0</v>
      </c>
      <c r="H92" s="6"/>
      <c r="I92" s="6">
        <v>2399999</v>
      </c>
      <c r="J92" s="6"/>
      <c r="K92" s="6">
        <v>0</v>
      </c>
      <c r="L92" s="6"/>
      <c r="M92" s="6">
        <v>0</v>
      </c>
      <c r="N92" s="6"/>
      <c r="O92" s="6">
        <v>0</v>
      </c>
      <c r="P92" s="6"/>
      <c r="Q92" s="6">
        <v>2399999</v>
      </c>
      <c r="R92" s="6"/>
      <c r="S92" s="6">
        <v>4170</v>
      </c>
      <c r="T92" s="6"/>
      <c r="U92" s="6">
        <v>1802399249</v>
      </c>
      <c r="V92" s="6"/>
      <c r="W92" s="6">
        <v>9948448254.8115005</v>
      </c>
      <c r="X92" s="6"/>
      <c r="Y92" s="8">
        <v>8.5035681453164604E-4</v>
      </c>
    </row>
    <row r="93" spans="1:25" ht="24.75" thickBot="1" x14ac:dyDescent="0.6">
      <c r="C93" s="6"/>
      <c r="D93" s="6"/>
      <c r="E93" s="7">
        <f>SUM(E9:E92)</f>
        <v>6097684715503</v>
      </c>
      <c r="F93" s="6"/>
      <c r="G93" s="7">
        <f>SUM(G9:G92)</f>
        <v>8712263716941.3994</v>
      </c>
      <c r="H93" s="6"/>
      <c r="I93" s="6"/>
      <c r="J93" s="6"/>
      <c r="K93" s="7">
        <f>SUM(K9:K92)</f>
        <v>600553484211</v>
      </c>
      <c r="L93" s="6"/>
      <c r="M93" s="6"/>
      <c r="N93" s="6"/>
      <c r="O93" s="7">
        <f>SUM(O9:O92)</f>
        <v>187076151065</v>
      </c>
      <c r="P93" s="6"/>
      <c r="Q93" s="6"/>
      <c r="R93" s="6"/>
      <c r="S93" s="6"/>
      <c r="T93" s="6"/>
      <c r="U93" s="7">
        <f>SUM(U9:U92)</f>
        <v>6532136622132</v>
      </c>
      <c r="V93" s="6"/>
      <c r="W93" s="7">
        <f>SUM(W9:W92)</f>
        <v>9278203502321.3457</v>
      </c>
      <c r="X93" s="6"/>
      <c r="Y93" s="9">
        <f>SUM(Y9:Y92)</f>
        <v>0.79306675500819968</v>
      </c>
    </row>
    <row r="94" spans="1:25" ht="24.75" thickTop="1" x14ac:dyDescent="0.55000000000000004"/>
    <row r="95" spans="1:25" x14ac:dyDescent="0.55000000000000004">
      <c r="Y95" s="19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1"/>
  <sheetViews>
    <sheetView rightToLeft="1" topLeftCell="F1" workbookViewId="0">
      <selection activeCell="Q26" sqref="Q26"/>
    </sheetView>
  </sheetViews>
  <sheetFormatPr defaultRowHeight="24" x14ac:dyDescent="0.55000000000000004"/>
  <cols>
    <col min="1" max="1" width="30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9.1406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5" style="1" bestFit="1" customWidth="1"/>
    <col min="28" max="28" width="1" style="1" customWidth="1"/>
    <col min="29" max="29" width="9.140625" style="1" bestFit="1" customWidth="1"/>
    <col min="30" max="30" width="1.140625" style="1" customWidth="1"/>
    <col min="31" max="31" width="21" style="1" bestFit="1" customWidth="1"/>
    <col min="32" max="32" width="1" style="1" customWidth="1"/>
    <col min="33" max="33" width="17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24.75" x14ac:dyDescent="0.55000000000000004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7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6" spans="1:37" ht="24.75" x14ac:dyDescent="0.55000000000000004">
      <c r="A6" s="21" t="s">
        <v>100</v>
      </c>
      <c r="B6" s="21" t="s">
        <v>100</v>
      </c>
      <c r="C6" s="21" t="s">
        <v>100</v>
      </c>
      <c r="D6" s="21" t="s">
        <v>100</v>
      </c>
      <c r="E6" s="21" t="s">
        <v>100</v>
      </c>
      <c r="F6" s="21" t="s">
        <v>100</v>
      </c>
      <c r="G6" s="21" t="s">
        <v>100</v>
      </c>
      <c r="H6" s="21" t="s">
        <v>100</v>
      </c>
      <c r="I6" s="21" t="s">
        <v>100</v>
      </c>
      <c r="J6" s="21" t="s">
        <v>100</v>
      </c>
      <c r="K6" s="21" t="s">
        <v>100</v>
      </c>
      <c r="L6" s="21" t="s">
        <v>100</v>
      </c>
      <c r="M6" s="21" t="s">
        <v>100</v>
      </c>
      <c r="O6" s="21" t="s">
        <v>276</v>
      </c>
      <c r="P6" s="21" t="s">
        <v>4</v>
      </c>
      <c r="Q6" s="21" t="s">
        <v>4</v>
      </c>
      <c r="R6" s="21" t="s">
        <v>4</v>
      </c>
      <c r="S6" s="21" t="s">
        <v>4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  <c r="Z6" s="21" t="s">
        <v>5</v>
      </c>
      <c r="AA6" s="21" t="s">
        <v>5</v>
      </c>
      <c r="AC6" s="21" t="s">
        <v>6</v>
      </c>
      <c r="AD6" s="21" t="s">
        <v>6</v>
      </c>
      <c r="AE6" s="21" t="s">
        <v>6</v>
      </c>
      <c r="AF6" s="21" t="s">
        <v>6</v>
      </c>
      <c r="AG6" s="21" t="s">
        <v>6</v>
      </c>
      <c r="AH6" s="21" t="s">
        <v>6</v>
      </c>
      <c r="AI6" s="21" t="s">
        <v>6</v>
      </c>
      <c r="AJ6" s="21" t="s">
        <v>6</v>
      </c>
      <c r="AK6" s="21" t="s">
        <v>6</v>
      </c>
    </row>
    <row r="7" spans="1:37" ht="24.75" x14ac:dyDescent="0.55000000000000004">
      <c r="A7" s="20" t="s">
        <v>101</v>
      </c>
      <c r="C7" s="20" t="s">
        <v>102</v>
      </c>
      <c r="E7" s="20" t="s">
        <v>103</v>
      </c>
      <c r="G7" s="20" t="s">
        <v>104</v>
      </c>
      <c r="I7" s="20" t="s">
        <v>105</v>
      </c>
      <c r="K7" s="20" t="s">
        <v>106</v>
      </c>
      <c r="M7" s="20" t="s">
        <v>99</v>
      </c>
      <c r="O7" s="20" t="s">
        <v>7</v>
      </c>
      <c r="Q7" s="20" t="s">
        <v>8</v>
      </c>
      <c r="S7" s="20" t="s">
        <v>9</v>
      </c>
      <c r="U7" s="21" t="s">
        <v>10</v>
      </c>
      <c r="V7" s="21" t="s">
        <v>10</v>
      </c>
      <c r="W7" s="21" t="s">
        <v>10</v>
      </c>
      <c r="Y7" s="21" t="s">
        <v>11</v>
      </c>
      <c r="Z7" s="21" t="s">
        <v>11</v>
      </c>
      <c r="AA7" s="21" t="s">
        <v>11</v>
      </c>
      <c r="AC7" s="20" t="s">
        <v>7</v>
      </c>
      <c r="AE7" s="20" t="s">
        <v>107</v>
      </c>
      <c r="AG7" s="20" t="s">
        <v>8</v>
      </c>
      <c r="AI7" s="20" t="s">
        <v>9</v>
      </c>
      <c r="AK7" s="20" t="s">
        <v>13</v>
      </c>
    </row>
    <row r="8" spans="1:37" ht="24.75" x14ac:dyDescent="0.55000000000000004">
      <c r="A8" s="21" t="s">
        <v>101</v>
      </c>
      <c r="C8" s="21" t="s">
        <v>102</v>
      </c>
      <c r="E8" s="21" t="s">
        <v>103</v>
      </c>
      <c r="G8" s="21" t="s">
        <v>104</v>
      </c>
      <c r="I8" s="21" t="s">
        <v>105</v>
      </c>
      <c r="K8" s="21" t="s">
        <v>106</v>
      </c>
      <c r="M8" s="21" t="s">
        <v>99</v>
      </c>
      <c r="O8" s="21" t="s">
        <v>7</v>
      </c>
      <c r="Q8" s="21" t="s">
        <v>8</v>
      </c>
      <c r="S8" s="21" t="s">
        <v>9</v>
      </c>
      <c r="U8" s="21" t="s">
        <v>7</v>
      </c>
      <c r="W8" s="21" t="s">
        <v>8</v>
      </c>
      <c r="Y8" s="21" t="s">
        <v>7</v>
      </c>
      <c r="AA8" s="21" t="s">
        <v>14</v>
      </c>
      <c r="AC8" s="21" t="s">
        <v>7</v>
      </c>
      <c r="AE8" s="21" t="s">
        <v>107</v>
      </c>
      <c r="AG8" s="21" t="s">
        <v>8</v>
      </c>
      <c r="AI8" s="21" t="s">
        <v>9</v>
      </c>
      <c r="AK8" s="21" t="s">
        <v>13</v>
      </c>
    </row>
    <row r="9" spans="1:37" x14ac:dyDescent="0.55000000000000004">
      <c r="A9" s="1" t="s">
        <v>108</v>
      </c>
      <c r="C9" s="6" t="s">
        <v>109</v>
      </c>
      <c r="D9" s="6"/>
      <c r="E9" s="6" t="s">
        <v>109</v>
      </c>
      <c r="F9" s="6"/>
      <c r="G9" s="6" t="s">
        <v>110</v>
      </c>
      <c r="H9" s="6"/>
      <c r="I9" s="6" t="s">
        <v>111</v>
      </c>
      <c r="J9" s="6"/>
      <c r="K9" s="6">
        <v>0</v>
      </c>
      <c r="L9" s="6"/>
      <c r="M9" s="6">
        <v>0</v>
      </c>
      <c r="N9" s="6"/>
      <c r="O9" s="6">
        <v>28380</v>
      </c>
      <c r="P9" s="6"/>
      <c r="Q9" s="6">
        <v>23744208058</v>
      </c>
      <c r="R9" s="6"/>
      <c r="S9" s="6">
        <v>26956113318</v>
      </c>
      <c r="T9" s="6"/>
      <c r="U9" s="6">
        <v>0</v>
      </c>
      <c r="V9" s="6"/>
      <c r="W9" s="6">
        <v>0</v>
      </c>
      <c r="X9" s="6"/>
      <c r="Y9" s="6">
        <v>0</v>
      </c>
      <c r="Z9" s="6"/>
      <c r="AA9" s="6">
        <v>0</v>
      </c>
      <c r="AB9" s="6"/>
      <c r="AC9" s="6">
        <v>28380</v>
      </c>
      <c r="AD9" s="6"/>
      <c r="AE9" s="6">
        <v>962149</v>
      </c>
      <c r="AF9" s="6"/>
      <c r="AG9" s="6">
        <v>23744208058</v>
      </c>
      <c r="AH9" s="6"/>
      <c r="AI9" s="6">
        <v>27300839445</v>
      </c>
      <c r="AJ9" s="6"/>
      <c r="AK9" s="8">
        <v>2.3335754752769724E-3</v>
      </c>
    </row>
    <row r="10" spans="1:37" x14ac:dyDescent="0.55000000000000004">
      <c r="A10" s="1" t="s">
        <v>112</v>
      </c>
      <c r="C10" s="6" t="s">
        <v>109</v>
      </c>
      <c r="D10" s="6"/>
      <c r="E10" s="6" t="s">
        <v>109</v>
      </c>
      <c r="F10" s="6"/>
      <c r="G10" s="6" t="s">
        <v>113</v>
      </c>
      <c r="H10" s="6"/>
      <c r="I10" s="6" t="s">
        <v>114</v>
      </c>
      <c r="J10" s="6"/>
      <c r="K10" s="6">
        <v>0</v>
      </c>
      <c r="L10" s="6"/>
      <c r="M10" s="6">
        <v>0</v>
      </c>
      <c r="N10" s="6"/>
      <c r="O10" s="6">
        <v>91619</v>
      </c>
      <c r="P10" s="6"/>
      <c r="Q10" s="6">
        <v>76079816686</v>
      </c>
      <c r="R10" s="6"/>
      <c r="S10" s="6">
        <v>86561422708</v>
      </c>
      <c r="T10" s="6"/>
      <c r="U10" s="6">
        <v>0</v>
      </c>
      <c r="V10" s="6"/>
      <c r="W10" s="6">
        <v>0</v>
      </c>
      <c r="X10" s="6"/>
      <c r="Y10" s="6">
        <v>0</v>
      </c>
      <c r="Z10" s="6"/>
      <c r="AA10" s="6">
        <v>0</v>
      </c>
      <c r="AB10" s="6"/>
      <c r="AC10" s="6">
        <v>91619</v>
      </c>
      <c r="AD10" s="6"/>
      <c r="AE10" s="6">
        <v>958998</v>
      </c>
      <c r="AF10" s="6"/>
      <c r="AG10" s="6">
        <v>76079816686</v>
      </c>
      <c r="AH10" s="6"/>
      <c r="AI10" s="6">
        <v>87846512695</v>
      </c>
      <c r="AJ10" s="6"/>
      <c r="AK10" s="8">
        <v>7.5087972304530431E-3</v>
      </c>
    </row>
    <row r="11" spans="1:37" x14ac:dyDescent="0.55000000000000004">
      <c r="A11" s="1" t="s">
        <v>115</v>
      </c>
      <c r="C11" s="6" t="s">
        <v>109</v>
      </c>
      <c r="D11" s="6"/>
      <c r="E11" s="6" t="s">
        <v>109</v>
      </c>
      <c r="F11" s="6"/>
      <c r="G11" s="6" t="s">
        <v>116</v>
      </c>
      <c r="H11" s="6"/>
      <c r="I11" s="6" t="s">
        <v>117</v>
      </c>
      <c r="J11" s="6"/>
      <c r="K11" s="6">
        <v>0</v>
      </c>
      <c r="L11" s="6"/>
      <c r="M11" s="6">
        <v>0</v>
      </c>
      <c r="N11" s="6"/>
      <c r="O11" s="6">
        <v>482778</v>
      </c>
      <c r="P11" s="6"/>
      <c r="Q11" s="6">
        <v>388550136719</v>
      </c>
      <c r="R11" s="6"/>
      <c r="S11" s="6">
        <v>449384369539</v>
      </c>
      <c r="T11" s="6"/>
      <c r="U11" s="6">
        <v>0</v>
      </c>
      <c r="V11" s="6"/>
      <c r="W11" s="6">
        <v>0</v>
      </c>
      <c r="X11" s="6"/>
      <c r="Y11" s="6">
        <v>0</v>
      </c>
      <c r="Z11" s="6"/>
      <c r="AA11" s="6">
        <v>0</v>
      </c>
      <c r="AB11" s="6"/>
      <c r="AC11" s="6">
        <v>482778</v>
      </c>
      <c r="AD11" s="6"/>
      <c r="AE11" s="6">
        <v>943239</v>
      </c>
      <c r="AF11" s="6"/>
      <c r="AG11" s="6">
        <v>388550136719</v>
      </c>
      <c r="AH11" s="6"/>
      <c r="AI11" s="6">
        <v>455292501216</v>
      </c>
      <c r="AJ11" s="6"/>
      <c r="AK11" s="8">
        <v>3.8916730639568388E-2</v>
      </c>
    </row>
    <row r="12" spans="1:37" x14ac:dyDescent="0.55000000000000004">
      <c r="A12" s="1" t="s">
        <v>118</v>
      </c>
      <c r="C12" s="6" t="s">
        <v>109</v>
      </c>
      <c r="D12" s="6"/>
      <c r="E12" s="6" t="s">
        <v>109</v>
      </c>
      <c r="F12" s="6"/>
      <c r="G12" s="6" t="s">
        <v>119</v>
      </c>
      <c r="H12" s="6"/>
      <c r="I12" s="6" t="s">
        <v>120</v>
      </c>
      <c r="J12" s="6"/>
      <c r="K12" s="6">
        <v>0</v>
      </c>
      <c r="L12" s="6"/>
      <c r="M12" s="6">
        <v>0</v>
      </c>
      <c r="N12" s="6"/>
      <c r="O12" s="6">
        <v>2348</v>
      </c>
      <c r="P12" s="6"/>
      <c r="Q12" s="6">
        <v>1874064383</v>
      </c>
      <c r="R12" s="6"/>
      <c r="S12" s="6">
        <v>2068473649</v>
      </c>
      <c r="T12" s="6"/>
      <c r="U12" s="6">
        <v>0</v>
      </c>
      <c r="V12" s="6"/>
      <c r="W12" s="6">
        <v>0</v>
      </c>
      <c r="X12" s="6"/>
      <c r="Y12" s="6">
        <v>0</v>
      </c>
      <c r="Z12" s="6"/>
      <c r="AA12" s="6">
        <v>0</v>
      </c>
      <c r="AB12" s="6"/>
      <c r="AC12" s="6">
        <v>2348</v>
      </c>
      <c r="AD12" s="6"/>
      <c r="AE12" s="6">
        <v>892259</v>
      </c>
      <c r="AF12" s="6"/>
      <c r="AG12" s="6">
        <v>1874064383</v>
      </c>
      <c r="AH12" s="6"/>
      <c r="AI12" s="6">
        <v>2094644408</v>
      </c>
      <c r="AJ12" s="6"/>
      <c r="AK12" s="8">
        <v>1.7904251002179587E-4</v>
      </c>
    </row>
    <row r="13" spans="1:37" x14ac:dyDescent="0.55000000000000004">
      <c r="A13" s="1" t="s">
        <v>121</v>
      </c>
      <c r="C13" s="6" t="s">
        <v>109</v>
      </c>
      <c r="D13" s="6"/>
      <c r="E13" s="6" t="s">
        <v>109</v>
      </c>
      <c r="F13" s="6"/>
      <c r="G13" s="6" t="s">
        <v>122</v>
      </c>
      <c r="H13" s="6"/>
      <c r="I13" s="6" t="s">
        <v>123</v>
      </c>
      <c r="J13" s="6"/>
      <c r="K13" s="6">
        <v>0</v>
      </c>
      <c r="L13" s="6"/>
      <c r="M13" s="6">
        <v>0</v>
      </c>
      <c r="N13" s="6"/>
      <c r="O13" s="6">
        <v>76584</v>
      </c>
      <c r="P13" s="6"/>
      <c r="Q13" s="6">
        <v>57824140835</v>
      </c>
      <c r="R13" s="6"/>
      <c r="S13" s="6">
        <v>66769143898</v>
      </c>
      <c r="T13" s="6"/>
      <c r="U13" s="6">
        <v>0</v>
      </c>
      <c r="V13" s="6"/>
      <c r="W13" s="6">
        <v>0</v>
      </c>
      <c r="X13" s="6"/>
      <c r="Y13" s="6">
        <v>0</v>
      </c>
      <c r="Z13" s="6"/>
      <c r="AA13" s="6">
        <v>0</v>
      </c>
      <c r="AB13" s="6"/>
      <c r="AC13" s="6">
        <v>76584</v>
      </c>
      <c r="AD13" s="6"/>
      <c r="AE13" s="6">
        <v>877188</v>
      </c>
      <c r="AF13" s="6"/>
      <c r="AG13" s="6">
        <v>57824140835</v>
      </c>
      <c r="AH13" s="6"/>
      <c r="AI13" s="6">
        <v>67166389676</v>
      </c>
      <c r="AJ13" s="6"/>
      <c r="AK13" s="8">
        <v>5.7411362762882267E-3</v>
      </c>
    </row>
    <row r="14" spans="1:37" x14ac:dyDescent="0.55000000000000004">
      <c r="A14" s="1" t="s">
        <v>124</v>
      </c>
      <c r="C14" s="6" t="s">
        <v>109</v>
      </c>
      <c r="D14" s="6"/>
      <c r="E14" s="6" t="s">
        <v>109</v>
      </c>
      <c r="F14" s="6"/>
      <c r="G14" s="6" t="s">
        <v>125</v>
      </c>
      <c r="H14" s="6"/>
      <c r="I14" s="6" t="s">
        <v>126</v>
      </c>
      <c r="J14" s="6"/>
      <c r="K14" s="6">
        <v>0</v>
      </c>
      <c r="L14" s="6"/>
      <c r="M14" s="6">
        <v>0</v>
      </c>
      <c r="N14" s="6"/>
      <c r="O14" s="6">
        <v>14881</v>
      </c>
      <c r="P14" s="6"/>
      <c r="Q14" s="6">
        <v>10961994450</v>
      </c>
      <c r="R14" s="6"/>
      <c r="S14" s="6">
        <v>12795340424</v>
      </c>
      <c r="T14" s="6"/>
      <c r="U14" s="6">
        <v>0</v>
      </c>
      <c r="V14" s="6"/>
      <c r="W14" s="6">
        <v>0</v>
      </c>
      <c r="X14" s="6"/>
      <c r="Y14" s="6">
        <v>0</v>
      </c>
      <c r="Z14" s="6"/>
      <c r="AA14" s="6">
        <v>0</v>
      </c>
      <c r="AB14" s="6"/>
      <c r="AC14" s="6">
        <v>14881</v>
      </c>
      <c r="AD14" s="6"/>
      <c r="AE14" s="6">
        <v>870000</v>
      </c>
      <c r="AF14" s="6"/>
      <c r="AG14" s="6">
        <v>10961994450</v>
      </c>
      <c r="AH14" s="6"/>
      <c r="AI14" s="6">
        <v>12944123452</v>
      </c>
      <c r="AJ14" s="6"/>
      <c r="AK14" s="8">
        <v>1.1064161267787238E-3</v>
      </c>
    </row>
    <row r="15" spans="1:37" x14ac:dyDescent="0.55000000000000004">
      <c r="A15" s="1" t="s">
        <v>127</v>
      </c>
      <c r="C15" s="6" t="s">
        <v>109</v>
      </c>
      <c r="D15" s="6"/>
      <c r="E15" s="6" t="s">
        <v>109</v>
      </c>
      <c r="F15" s="6"/>
      <c r="G15" s="6" t="s">
        <v>128</v>
      </c>
      <c r="H15" s="6"/>
      <c r="I15" s="6" t="s">
        <v>129</v>
      </c>
      <c r="J15" s="6"/>
      <c r="K15" s="6">
        <v>0</v>
      </c>
      <c r="L15" s="6"/>
      <c r="M15" s="6">
        <v>0</v>
      </c>
      <c r="N15" s="6"/>
      <c r="O15" s="6">
        <v>5000</v>
      </c>
      <c r="P15" s="6"/>
      <c r="Q15" s="6">
        <v>4340786625</v>
      </c>
      <c r="R15" s="6"/>
      <c r="S15" s="6">
        <v>4809133186</v>
      </c>
      <c r="T15" s="6"/>
      <c r="U15" s="6">
        <v>0</v>
      </c>
      <c r="V15" s="6"/>
      <c r="W15" s="6">
        <v>0</v>
      </c>
      <c r="X15" s="6"/>
      <c r="Y15" s="6">
        <v>0</v>
      </c>
      <c r="Z15" s="6"/>
      <c r="AA15" s="6">
        <v>0</v>
      </c>
      <c r="AB15" s="6"/>
      <c r="AC15" s="6">
        <v>5000</v>
      </c>
      <c r="AD15" s="6"/>
      <c r="AE15" s="6">
        <v>985419</v>
      </c>
      <c r="AF15" s="6"/>
      <c r="AG15" s="6">
        <v>4340786625</v>
      </c>
      <c r="AH15" s="6"/>
      <c r="AI15" s="6">
        <v>4926201964</v>
      </c>
      <c r="AJ15" s="6"/>
      <c r="AK15" s="8">
        <v>4.2107364913121829E-4</v>
      </c>
    </row>
    <row r="16" spans="1:37" x14ac:dyDescent="0.55000000000000004">
      <c r="A16" s="1" t="s">
        <v>130</v>
      </c>
      <c r="C16" s="6" t="s">
        <v>109</v>
      </c>
      <c r="D16" s="6"/>
      <c r="E16" s="6" t="s">
        <v>109</v>
      </c>
      <c r="F16" s="6"/>
      <c r="G16" s="6" t="s">
        <v>131</v>
      </c>
      <c r="H16" s="6"/>
      <c r="I16" s="6" t="s">
        <v>132</v>
      </c>
      <c r="J16" s="6"/>
      <c r="K16" s="6">
        <v>0</v>
      </c>
      <c r="L16" s="6"/>
      <c r="M16" s="6">
        <v>0</v>
      </c>
      <c r="N16" s="6"/>
      <c r="O16" s="6">
        <v>5000</v>
      </c>
      <c r="P16" s="6"/>
      <c r="Q16" s="6">
        <v>4425802030</v>
      </c>
      <c r="R16" s="6"/>
      <c r="S16" s="6">
        <v>4946598266</v>
      </c>
      <c r="T16" s="6"/>
      <c r="U16" s="6">
        <v>0</v>
      </c>
      <c r="V16" s="6"/>
      <c r="W16" s="6">
        <v>0</v>
      </c>
      <c r="X16" s="6"/>
      <c r="Y16" s="6">
        <v>5000</v>
      </c>
      <c r="Z16" s="6"/>
      <c r="AA16" s="6">
        <v>5000000000</v>
      </c>
      <c r="AB16" s="6"/>
      <c r="AC16" s="6">
        <v>0</v>
      </c>
      <c r="AD16" s="6"/>
      <c r="AE16" s="6">
        <v>0</v>
      </c>
      <c r="AF16" s="6"/>
      <c r="AG16" s="6">
        <v>0</v>
      </c>
      <c r="AH16" s="6"/>
      <c r="AI16" s="6">
        <v>0</v>
      </c>
      <c r="AJ16" s="6"/>
      <c r="AK16" s="8">
        <v>0</v>
      </c>
    </row>
    <row r="17" spans="1:37" x14ac:dyDescent="0.55000000000000004">
      <c r="A17" s="1" t="s">
        <v>133</v>
      </c>
      <c r="C17" s="6" t="s">
        <v>109</v>
      </c>
      <c r="D17" s="6"/>
      <c r="E17" s="6" t="s">
        <v>109</v>
      </c>
      <c r="F17" s="6"/>
      <c r="G17" s="6" t="s">
        <v>134</v>
      </c>
      <c r="H17" s="6"/>
      <c r="I17" s="6" t="s">
        <v>135</v>
      </c>
      <c r="J17" s="6"/>
      <c r="K17" s="6">
        <v>0</v>
      </c>
      <c r="L17" s="6"/>
      <c r="M17" s="6">
        <v>0</v>
      </c>
      <c r="N17" s="6"/>
      <c r="O17" s="6">
        <v>56965</v>
      </c>
      <c r="P17" s="6"/>
      <c r="Q17" s="6">
        <v>49202683598</v>
      </c>
      <c r="R17" s="6"/>
      <c r="S17" s="6">
        <v>53822167968</v>
      </c>
      <c r="T17" s="6"/>
      <c r="U17" s="6">
        <v>0</v>
      </c>
      <c r="V17" s="6"/>
      <c r="W17" s="6">
        <v>0</v>
      </c>
      <c r="X17" s="6"/>
      <c r="Y17" s="6">
        <v>0</v>
      </c>
      <c r="Z17" s="6"/>
      <c r="AA17" s="6">
        <v>0</v>
      </c>
      <c r="AB17" s="6"/>
      <c r="AC17" s="6">
        <v>56965</v>
      </c>
      <c r="AD17" s="6"/>
      <c r="AE17" s="6">
        <v>967000</v>
      </c>
      <c r="AF17" s="6"/>
      <c r="AG17" s="6">
        <v>49202683598</v>
      </c>
      <c r="AH17" s="6"/>
      <c r="AI17" s="6">
        <v>55075170819</v>
      </c>
      <c r="AJ17" s="6"/>
      <c r="AK17" s="8">
        <v>4.707623301089087E-3</v>
      </c>
    </row>
    <row r="18" spans="1:37" x14ac:dyDescent="0.55000000000000004">
      <c r="A18" s="1" t="s">
        <v>136</v>
      </c>
      <c r="C18" s="6" t="s">
        <v>109</v>
      </c>
      <c r="D18" s="6"/>
      <c r="E18" s="6" t="s">
        <v>109</v>
      </c>
      <c r="F18" s="6"/>
      <c r="G18" s="6" t="s">
        <v>137</v>
      </c>
      <c r="H18" s="6"/>
      <c r="I18" s="6" t="s">
        <v>138</v>
      </c>
      <c r="J18" s="6"/>
      <c r="K18" s="6">
        <v>15</v>
      </c>
      <c r="L18" s="6"/>
      <c r="M18" s="6">
        <v>15</v>
      </c>
      <c r="N18" s="6"/>
      <c r="O18" s="6">
        <v>1000</v>
      </c>
      <c r="P18" s="6"/>
      <c r="Q18" s="6">
        <v>1000179245</v>
      </c>
      <c r="R18" s="6"/>
      <c r="S18" s="6">
        <v>979822375</v>
      </c>
      <c r="T18" s="6"/>
      <c r="U18" s="6">
        <v>0</v>
      </c>
      <c r="V18" s="6"/>
      <c r="W18" s="6">
        <v>0</v>
      </c>
      <c r="X18" s="6"/>
      <c r="Y18" s="6">
        <v>0</v>
      </c>
      <c r="Z18" s="6"/>
      <c r="AA18" s="6">
        <v>0</v>
      </c>
      <c r="AB18" s="6"/>
      <c r="AC18" s="6">
        <v>1000</v>
      </c>
      <c r="AD18" s="6"/>
      <c r="AE18" s="6">
        <v>980000</v>
      </c>
      <c r="AF18" s="6"/>
      <c r="AG18" s="6">
        <v>1000179245</v>
      </c>
      <c r="AH18" s="6"/>
      <c r="AI18" s="6">
        <v>979822375</v>
      </c>
      <c r="AJ18" s="6"/>
      <c r="AK18" s="8">
        <v>8.3751617565971768E-5</v>
      </c>
    </row>
    <row r="19" spans="1:37" ht="24.75" thickBot="1" x14ac:dyDescent="0.6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7">
        <f>SUM(Q9:Q18)</f>
        <v>618003812629</v>
      </c>
      <c r="R19" s="6"/>
      <c r="S19" s="7">
        <f>SUM(S9:S18)</f>
        <v>709092585331</v>
      </c>
      <c r="T19" s="6"/>
      <c r="U19" s="6"/>
      <c r="V19" s="6"/>
      <c r="W19" s="7">
        <f>SUM(W9:W18)</f>
        <v>0</v>
      </c>
      <c r="X19" s="6"/>
      <c r="Y19" s="6"/>
      <c r="Z19" s="6"/>
      <c r="AA19" s="7">
        <f>SUM(AA9:AA18)</f>
        <v>5000000000</v>
      </c>
      <c r="AB19" s="6"/>
      <c r="AC19" s="6"/>
      <c r="AD19" s="6"/>
      <c r="AE19" s="6"/>
      <c r="AF19" s="6"/>
      <c r="AG19" s="7">
        <f>SUM(AG9:AG18)</f>
        <v>613578010599</v>
      </c>
      <c r="AH19" s="6"/>
      <c r="AI19" s="7">
        <f>SUM(AI9:AI18)</f>
        <v>713626206050</v>
      </c>
      <c r="AJ19" s="6"/>
      <c r="AK19" s="9">
        <f>SUM(AK9:AK18)</f>
        <v>6.0998146826173417E-2</v>
      </c>
    </row>
    <row r="20" spans="1:37" ht="24.75" thickTop="1" x14ac:dyDescent="0.55000000000000004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x14ac:dyDescent="0.55000000000000004"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K21" s="11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M16" sqref="M16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4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4.75" x14ac:dyDescent="0.55000000000000004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4.75" x14ac:dyDescent="0.55000000000000004">
      <c r="A6" s="20" t="s">
        <v>140</v>
      </c>
      <c r="C6" s="21" t="s">
        <v>141</v>
      </c>
      <c r="D6" s="21" t="s">
        <v>141</v>
      </c>
      <c r="E6" s="21" t="s">
        <v>141</v>
      </c>
      <c r="F6" s="21" t="s">
        <v>141</v>
      </c>
      <c r="G6" s="21" t="s">
        <v>141</v>
      </c>
      <c r="H6" s="21" t="s">
        <v>141</v>
      </c>
      <c r="I6" s="21" t="s">
        <v>141</v>
      </c>
      <c r="K6" s="21" t="s">
        <v>276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19" ht="24.75" x14ac:dyDescent="0.55000000000000004">
      <c r="A7" s="21" t="s">
        <v>140</v>
      </c>
      <c r="C7" s="21" t="s">
        <v>142</v>
      </c>
      <c r="E7" s="21" t="s">
        <v>143</v>
      </c>
      <c r="G7" s="21" t="s">
        <v>144</v>
      </c>
      <c r="I7" s="21" t="s">
        <v>106</v>
      </c>
      <c r="K7" s="21" t="s">
        <v>145</v>
      </c>
      <c r="M7" s="21" t="s">
        <v>146</v>
      </c>
      <c r="O7" s="21" t="s">
        <v>147</v>
      </c>
      <c r="Q7" s="21" t="s">
        <v>145</v>
      </c>
      <c r="S7" s="21" t="s">
        <v>139</v>
      </c>
    </row>
    <row r="8" spans="1:19" x14ac:dyDescent="0.55000000000000004">
      <c r="A8" s="1" t="s">
        <v>148</v>
      </c>
      <c r="C8" s="1" t="s">
        <v>149</v>
      </c>
      <c r="E8" s="1" t="s">
        <v>150</v>
      </c>
      <c r="G8" s="1" t="s">
        <v>151</v>
      </c>
      <c r="I8" s="4">
        <v>8</v>
      </c>
      <c r="K8" s="3">
        <v>970446679996</v>
      </c>
      <c r="M8" s="3">
        <v>672671499316</v>
      </c>
      <c r="O8" s="3">
        <v>623352674000</v>
      </c>
      <c r="Q8" s="3">
        <v>1019765505312</v>
      </c>
      <c r="S8" s="8">
        <v>8.716580962734248E-2</v>
      </c>
    </row>
    <row r="9" spans="1:19" x14ac:dyDescent="0.55000000000000004">
      <c r="A9" s="1" t="s">
        <v>152</v>
      </c>
      <c r="C9" s="1" t="s">
        <v>153</v>
      </c>
      <c r="E9" s="1" t="s">
        <v>150</v>
      </c>
      <c r="G9" s="1" t="s">
        <v>154</v>
      </c>
      <c r="I9" s="4">
        <v>10</v>
      </c>
      <c r="K9" s="3">
        <v>103269964165</v>
      </c>
      <c r="M9" s="3">
        <v>696954756</v>
      </c>
      <c r="O9" s="3">
        <v>0</v>
      </c>
      <c r="Q9" s="3">
        <v>103966918921</v>
      </c>
      <c r="S9" s="8">
        <v>8.8867103417433046E-3</v>
      </c>
    </row>
    <row r="10" spans="1:19" ht="24.75" thickBot="1" x14ac:dyDescent="0.6">
      <c r="K10" s="12">
        <f>SUM(K8:K9)</f>
        <v>1073716644161</v>
      </c>
      <c r="M10" s="12">
        <f>SUM(M8:M9)</f>
        <v>673368454072</v>
      </c>
      <c r="O10" s="12">
        <f>SUM(O8:O9)</f>
        <v>623352674000</v>
      </c>
      <c r="Q10" s="12">
        <f>SUM(Q8:Q9)</f>
        <v>1123732424233</v>
      </c>
      <c r="S10" s="9">
        <f>SUM(S8:S9)</f>
        <v>9.6052519969085787E-2</v>
      </c>
    </row>
    <row r="11" spans="1:19" ht="24.75" thickTop="1" x14ac:dyDescent="0.55000000000000004">
      <c r="Q11" s="3"/>
      <c r="S11" s="4"/>
    </row>
    <row r="12" spans="1:19" x14ac:dyDescent="0.55000000000000004">
      <c r="Q12" s="3"/>
      <c r="S12" s="11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3"/>
  <sheetViews>
    <sheetView rightToLeft="1" workbookViewId="0">
      <selection activeCell="C16" sqref="C16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6.5703125" style="1" bestFit="1" customWidth="1"/>
    <col min="11" max="16384" width="9.140625" style="1"/>
  </cols>
  <sheetData>
    <row r="2" spans="1:10" ht="24.75" x14ac:dyDescent="0.55000000000000004">
      <c r="A2" s="22" t="s">
        <v>0</v>
      </c>
      <c r="B2" s="22"/>
      <c r="C2" s="22"/>
      <c r="D2" s="22"/>
      <c r="E2" s="22"/>
      <c r="F2" s="22"/>
      <c r="G2" s="22"/>
    </row>
    <row r="3" spans="1:10" ht="24.75" x14ac:dyDescent="0.55000000000000004">
      <c r="A3" s="22" t="s">
        <v>155</v>
      </c>
      <c r="B3" s="22"/>
      <c r="C3" s="22"/>
      <c r="D3" s="22"/>
      <c r="E3" s="22"/>
      <c r="F3" s="22"/>
      <c r="G3" s="22"/>
    </row>
    <row r="4" spans="1:10" ht="24.75" x14ac:dyDescent="0.55000000000000004">
      <c r="A4" s="22" t="s">
        <v>2</v>
      </c>
      <c r="B4" s="22"/>
      <c r="C4" s="22"/>
      <c r="D4" s="22"/>
      <c r="E4" s="22"/>
      <c r="F4" s="22"/>
      <c r="G4" s="22"/>
    </row>
    <row r="6" spans="1:10" ht="24.75" x14ac:dyDescent="0.55000000000000004">
      <c r="A6" s="21" t="s">
        <v>159</v>
      </c>
      <c r="C6" s="21" t="s">
        <v>145</v>
      </c>
      <c r="E6" s="21" t="s">
        <v>263</v>
      </c>
      <c r="G6" s="21" t="s">
        <v>13</v>
      </c>
    </row>
    <row r="7" spans="1:10" x14ac:dyDescent="0.55000000000000004">
      <c r="A7" s="1" t="s">
        <v>273</v>
      </c>
      <c r="C7" s="10">
        <f>'سرمایه‌گذاری در سهام'!I130</f>
        <v>159692164411</v>
      </c>
      <c r="E7" s="8">
        <f>C7/$C$11</f>
        <v>0.93327544475312196</v>
      </c>
      <c r="F7" s="4"/>
      <c r="G7" s="8">
        <v>1.3649899638219998E-2</v>
      </c>
      <c r="J7" s="3"/>
    </row>
    <row r="8" spans="1:10" x14ac:dyDescent="0.55000000000000004">
      <c r="A8" s="1" t="s">
        <v>274</v>
      </c>
      <c r="C8" s="10">
        <f>'سرمایه‌گذاری در اوراق بهادار'!I21</f>
        <v>9545831341</v>
      </c>
      <c r="E8" s="8">
        <f t="shared" ref="E8:E10" si="0">C8/$C$11</f>
        <v>5.5787896814907208E-2</v>
      </c>
      <c r="F8" s="4"/>
      <c r="G8" s="8">
        <v>8.1594259961730248E-4</v>
      </c>
      <c r="J8" s="3"/>
    </row>
    <row r="9" spans="1:10" x14ac:dyDescent="0.55000000000000004">
      <c r="A9" s="1" t="s">
        <v>275</v>
      </c>
      <c r="C9" s="10">
        <f>'درآمد سپرده بانکی'!E10</f>
        <v>1858614472</v>
      </c>
      <c r="E9" s="8">
        <f t="shared" si="0"/>
        <v>1.0862143765025613E-2</v>
      </c>
      <c r="F9" s="4"/>
      <c r="G9" s="8">
        <v>1.5886753806936132E-4</v>
      </c>
      <c r="J9" s="3"/>
    </row>
    <row r="10" spans="1:10" x14ac:dyDescent="0.55000000000000004">
      <c r="A10" s="1" t="s">
        <v>278</v>
      </c>
      <c r="C10" s="10">
        <f>'سایر درآمدها'!C10</f>
        <v>12750157</v>
      </c>
      <c r="E10" s="8">
        <f t="shared" si="0"/>
        <v>7.4514666945220946E-5</v>
      </c>
      <c r="F10" s="4"/>
      <c r="G10" s="8">
        <v>1.0898365869325018E-6</v>
      </c>
      <c r="J10" s="3"/>
    </row>
    <row r="11" spans="1:10" ht="24.75" thickBot="1" x14ac:dyDescent="0.6">
      <c r="C11" s="17">
        <f>SUM(C7:C10)</f>
        <v>171109360381</v>
      </c>
      <c r="E11" s="18">
        <f>SUM(E7:E10)</f>
        <v>1</v>
      </c>
      <c r="F11" s="4"/>
      <c r="G11" s="18">
        <f>SUM(G7:G10)</f>
        <v>1.4625799612493594E-2</v>
      </c>
      <c r="J11" s="3"/>
    </row>
    <row r="12" spans="1:10" ht="24.75" thickTop="1" x14ac:dyDescent="0.55000000000000004">
      <c r="C12" s="4"/>
      <c r="E12" s="4"/>
      <c r="F12" s="4"/>
      <c r="G12" s="4"/>
      <c r="J12" s="3"/>
    </row>
    <row r="13" spans="1:10" x14ac:dyDescent="0.55000000000000004">
      <c r="G13" s="11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8"/>
  <sheetViews>
    <sheetView rightToLeft="1" workbookViewId="0">
      <selection activeCell="C14" sqref="C14"/>
    </sheetView>
  </sheetViews>
  <sheetFormatPr defaultRowHeight="24" x14ac:dyDescent="0.55000000000000004"/>
  <cols>
    <col min="1" max="1" width="28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13.5703125" style="1" bestFit="1" customWidth="1"/>
    <col min="12" max="12" width="1" style="1" customWidth="1"/>
    <col min="13" max="13" width="1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3.570312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4.75" x14ac:dyDescent="0.55000000000000004">
      <c r="A3" s="22" t="s">
        <v>155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4.75" x14ac:dyDescent="0.55000000000000004">
      <c r="A6" s="21" t="s">
        <v>156</v>
      </c>
      <c r="B6" s="21" t="s">
        <v>156</v>
      </c>
      <c r="C6" s="21" t="s">
        <v>156</v>
      </c>
      <c r="D6" s="21" t="s">
        <v>156</v>
      </c>
      <c r="E6" s="21" t="s">
        <v>156</v>
      </c>
      <c r="F6" s="21" t="s">
        <v>156</v>
      </c>
      <c r="G6" s="21" t="s">
        <v>156</v>
      </c>
      <c r="I6" s="21" t="s">
        <v>157</v>
      </c>
      <c r="J6" s="21" t="s">
        <v>157</v>
      </c>
      <c r="K6" s="21" t="s">
        <v>157</v>
      </c>
      <c r="L6" s="21" t="s">
        <v>157</v>
      </c>
      <c r="M6" s="21" t="s">
        <v>157</v>
      </c>
      <c r="O6" s="21" t="s">
        <v>158</v>
      </c>
      <c r="P6" s="21" t="s">
        <v>158</v>
      </c>
      <c r="Q6" s="21" t="s">
        <v>158</v>
      </c>
      <c r="R6" s="21" t="s">
        <v>158</v>
      </c>
      <c r="S6" s="21" t="s">
        <v>158</v>
      </c>
    </row>
    <row r="7" spans="1:19" ht="24.75" x14ac:dyDescent="0.55000000000000004">
      <c r="A7" s="21" t="s">
        <v>159</v>
      </c>
      <c r="C7" s="21" t="s">
        <v>160</v>
      </c>
      <c r="E7" s="21" t="s">
        <v>105</v>
      </c>
      <c r="G7" s="21" t="s">
        <v>106</v>
      </c>
      <c r="I7" s="21" t="s">
        <v>161</v>
      </c>
      <c r="K7" s="21" t="s">
        <v>162</v>
      </c>
      <c r="M7" s="21" t="s">
        <v>163</v>
      </c>
      <c r="O7" s="21" t="s">
        <v>161</v>
      </c>
      <c r="Q7" s="21" t="s">
        <v>162</v>
      </c>
      <c r="S7" s="21" t="s">
        <v>163</v>
      </c>
    </row>
    <row r="8" spans="1:19" x14ac:dyDescent="0.55000000000000004">
      <c r="A8" s="1" t="s">
        <v>136</v>
      </c>
      <c r="C8" s="4" t="s">
        <v>277</v>
      </c>
      <c r="D8" s="4"/>
      <c r="E8" s="4" t="s">
        <v>138</v>
      </c>
      <c r="F8" s="4"/>
      <c r="G8" s="10">
        <v>15</v>
      </c>
      <c r="I8" s="6">
        <v>12210617</v>
      </c>
      <c r="J8" s="6"/>
      <c r="K8" s="6">
        <v>0</v>
      </c>
      <c r="L8" s="6"/>
      <c r="M8" s="6">
        <f>I8-K8</f>
        <v>12210617</v>
      </c>
      <c r="N8" s="6"/>
      <c r="O8" s="6">
        <v>102181787</v>
      </c>
      <c r="P8" s="6"/>
      <c r="Q8" s="6">
        <v>0</v>
      </c>
      <c r="R8" s="6"/>
      <c r="S8" s="6">
        <f>O8-Q8</f>
        <v>102181787</v>
      </c>
    </row>
    <row r="9" spans="1:19" x14ac:dyDescent="0.55000000000000004">
      <c r="A9" s="1" t="s">
        <v>148</v>
      </c>
      <c r="C9" s="10">
        <v>1</v>
      </c>
      <c r="D9" s="4"/>
      <c r="E9" s="4" t="s">
        <v>277</v>
      </c>
      <c r="F9" s="4"/>
      <c r="G9" s="4">
        <v>8</v>
      </c>
      <c r="I9" s="6">
        <v>1161659716</v>
      </c>
      <c r="J9" s="6"/>
      <c r="K9" s="6">
        <v>0</v>
      </c>
      <c r="L9" s="6"/>
      <c r="M9" s="6">
        <f t="shared" ref="M9:M10" si="0">I9-K9</f>
        <v>1161659716</v>
      </c>
      <c r="N9" s="6"/>
      <c r="O9" s="6">
        <v>25999543453</v>
      </c>
      <c r="P9" s="6"/>
      <c r="Q9" s="6">
        <v>0</v>
      </c>
      <c r="R9" s="6"/>
      <c r="S9" s="6">
        <f t="shared" ref="S9:S10" si="1">O9-Q9</f>
        <v>25999543453</v>
      </c>
    </row>
    <row r="10" spans="1:19" x14ac:dyDescent="0.55000000000000004">
      <c r="A10" s="1" t="s">
        <v>152</v>
      </c>
      <c r="C10" s="10">
        <v>25</v>
      </c>
      <c r="D10" s="4"/>
      <c r="E10" s="4" t="s">
        <v>277</v>
      </c>
      <c r="F10" s="4"/>
      <c r="G10" s="4">
        <v>10</v>
      </c>
      <c r="I10" s="6">
        <v>696954756</v>
      </c>
      <c r="J10" s="6"/>
      <c r="K10" s="6">
        <v>0</v>
      </c>
      <c r="L10" s="6"/>
      <c r="M10" s="6">
        <f t="shared" si="0"/>
        <v>696954756</v>
      </c>
      <c r="N10" s="6"/>
      <c r="O10" s="6">
        <v>1831428921</v>
      </c>
      <c r="P10" s="6"/>
      <c r="Q10" s="6">
        <v>0</v>
      </c>
      <c r="R10" s="6"/>
      <c r="S10" s="6">
        <f t="shared" si="1"/>
        <v>1831428921</v>
      </c>
    </row>
    <row r="11" spans="1:19" ht="24.75" thickBot="1" x14ac:dyDescent="0.6">
      <c r="C11" s="4"/>
      <c r="D11" s="4"/>
      <c r="E11" s="4"/>
      <c r="F11" s="4"/>
      <c r="G11" s="4"/>
      <c r="I11" s="7">
        <f>SUM(I8:I10)</f>
        <v>1870825089</v>
      </c>
      <c r="J11" s="6"/>
      <c r="K11" s="7">
        <f>SUM(K8:K10)</f>
        <v>0</v>
      </c>
      <c r="L11" s="6"/>
      <c r="M11" s="7">
        <f>SUM(M8:M10)</f>
        <v>1870825089</v>
      </c>
      <c r="N11" s="6"/>
      <c r="O11" s="7">
        <f>SUM(O8:O10)</f>
        <v>27933154161</v>
      </c>
      <c r="P11" s="6"/>
      <c r="Q11" s="7">
        <f>SUM(Q8:Q10)</f>
        <v>0</v>
      </c>
      <c r="R11" s="6"/>
      <c r="S11" s="7">
        <f>SUM(S8:S10)</f>
        <v>27933154161</v>
      </c>
    </row>
    <row r="12" spans="1:19" ht="24.75" thickTop="1" x14ac:dyDescent="0.55000000000000004"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x14ac:dyDescent="0.55000000000000004">
      <c r="M13" s="3"/>
      <c r="S13" s="10"/>
    </row>
    <row r="14" spans="1:19" x14ac:dyDescent="0.55000000000000004">
      <c r="M14" s="3"/>
      <c r="N14" s="3"/>
      <c r="O14" s="3"/>
      <c r="P14" s="3"/>
      <c r="Q14" s="3"/>
      <c r="R14" s="3"/>
      <c r="S14" s="3"/>
    </row>
    <row r="16" spans="1:19" x14ac:dyDescent="0.55000000000000004">
      <c r="M16" s="5"/>
      <c r="N16" s="5"/>
      <c r="O16" s="5"/>
      <c r="P16" s="5"/>
      <c r="Q16" s="5"/>
      <c r="R16" s="5"/>
      <c r="S16" s="5"/>
    </row>
    <row r="17" spans="13:19" x14ac:dyDescent="0.55000000000000004">
      <c r="M17" s="3"/>
      <c r="S17" s="3"/>
    </row>
    <row r="18" spans="13:19" x14ac:dyDescent="0.55000000000000004">
      <c r="M18" s="3"/>
      <c r="N18" s="3"/>
      <c r="O18" s="3"/>
      <c r="P18" s="3"/>
      <c r="Q18" s="3"/>
      <c r="R18" s="3"/>
      <c r="S18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1"/>
  <sheetViews>
    <sheetView rightToLeft="1" workbookViewId="0">
      <selection activeCell="E77" sqref="E77"/>
    </sheetView>
  </sheetViews>
  <sheetFormatPr defaultRowHeight="24" x14ac:dyDescent="0.55000000000000004"/>
  <cols>
    <col min="1" max="1" width="28.71093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24.7109375" style="1" bestFit="1" customWidth="1"/>
    <col min="8" max="8" width="1" style="1" customWidth="1"/>
    <col min="9" max="9" width="24.285156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26.28515625" style="1" bestFit="1" customWidth="1"/>
    <col min="14" max="14" width="1" style="1" customWidth="1"/>
    <col min="15" max="15" width="24.285156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28515625" style="1" bestFit="1" customWidth="1"/>
    <col min="20" max="20" width="1" style="1" customWidth="1"/>
    <col min="21" max="21" width="12.42578125" style="1" bestFit="1" customWidth="1"/>
    <col min="22" max="16384" width="9.140625" style="1"/>
  </cols>
  <sheetData>
    <row r="2" spans="1:19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4.75" x14ac:dyDescent="0.55000000000000004">
      <c r="A3" s="22" t="s">
        <v>155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4.75" x14ac:dyDescent="0.55000000000000004">
      <c r="A6" s="20" t="s">
        <v>3</v>
      </c>
      <c r="C6" s="21" t="s">
        <v>164</v>
      </c>
      <c r="D6" s="21" t="s">
        <v>164</v>
      </c>
      <c r="E6" s="21" t="s">
        <v>164</v>
      </c>
      <c r="F6" s="21" t="s">
        <v>164</v>
      </c>
      <c r="G6" s="21" t="s">
        <v>164</v>
      </c>
      <c r="I6" s="21" t="s">
        <v>157</v>
      </c>
      <c r="J6" s="21" t="s">
        <v>157</v>
      </c>
      <c r="K6" s="21" t="s">
        <v>157</v>
      </c>
      <c r="L6" s="21" t="s">
        <v>157</v>
      </c>
      <c r="M6" s="21" t="s">
        <v>157</v>
      </c>
      <c r="O6" s="21" t="s">
        <v>158</v>
      </c>
      <c r="P6" s="21" t="s">
        <v>158</v>
      </c>
      <c r="Q6" s="21" t="s">
        <v>158</v>
      </c>
      <c r="R6" s="21" t="s">
        <v>158</v>
      </c>
      <c r="S6" s="21" t="s">
        <v>158</v>
      </c>
    </row>
    <row r="7" spans="1:19" ht="24.75" x14ac:dyDescent="0.55000000000000004">
      <c r="A7" s="21" t="s">
        <v>3</v>
      </c>
      <c r="C7" s="21" t="s">
        <v>165</v>
      </c>
      <c r="E7" s="21" t="s">
        <v>166</v>
      </c>
      <c r="G7" s="21" t="s">
        <v>167</v>
      </c>
      <c r="I7" s="21" t="s">
        <v>168</v>
      </c>
      <c r="K7" s="21" t="s">
        <v>162</v>
      </c>
      <c r="M7" s="21" t="s">
        <v>169</v>
      </c>
      <c r="O7" s="21" t="s">
        <v>168</v>
      </c>
      <c r="Q7" s="21" t="s">
        <v>162</v>
      </c>
      <c r="S7" s="21" t="s">
        <v>169</v>
      </c>
    </row>
    <row r="8" spans="1:19" x14ac:dyDescent="0.55000000000000004">
      <c r="A8" s="1" t="s">
        <v>78</v>
      </c>
      <c r="C8" s="4" t="s">
        <v>170</v>
      </c>
      <c r="D8" s="4"/>
      <c r="E8" s="14">
        <v>4493519</v>
      </c>
      <c r="F8" s="14"/>
      <c r="G8" s="14">
        <v>4500</v>
      </c>
      <c r="H8" s="14"/>
      <c r="I8" s="14">
        <v>0</v>
      </c>
      <c r="J8" s="14"/>
      <c r="K8" s="14">
        <v>0</v>
      </c>
      <c r="L8" s="14"/>
      <c r="M8" s="14">
        <f>I8-K8</f>
        <v>0</v>
      </c>
      <c r="N8" s="14"/>
      <c r="O8" s="14">
        <v>20220835500</v>
      </c>
      <c r="P8" s="14"/>
      <c r="Q8" s="14">
        <v>1235356510</v>
      </c>
      <c r="R8" s="14"/>
      <c r="S8" s="14">
        <f>O8-Q8</f>
        <v>18985478990</v>
      </c>
    </row>
    <row r="9" spans="1:19" x14ac:dyDescent="0.55000000000000004">
      <c r="A9" s="1" t="s">
        <v>86</v>
      </c>
      <c r="C9" s="4" t="s">
        <v>171</v>
      </c>
      <c r="D9" s="4"/>
      <c r="E9" s="14">
        <v>7313336</v>
      </c>
      <c r="F9" s="14"/>
      <c r="G9" s="14">
        <v>300</v>
      </c>
      <c r="H9" s="14"/>
      <c r="I9" s="14">
        <v>0</v>
      </c>
      <c r="J9" s="14"/>
      <c r="K9" s="14">
        <v>0</v>
      </c>
      <c r="L9" s="14"/>
      <c r="M9" s="14">
        <f t="shared" ref="M9:M69" si="0">I9-K9</f>
        <v>0</v>
      </c>
      <c r="N9" s="14"/>
      <c r="O9" s="14">
        <v>2194000800</v>
      </c>
      <c r="P9" s="14"/>
      <c r="Q9" s="14">
        <v>92136517</v>
      </c>
      <c r="R9" s="14"/>
      <c r="S9" s="14">
        <f t="shared" ref="S9:S67" si="1">O9-Q9</f>
        <v>2101864283</v>
      </c>
    </row>
    <row r="10" spans="1:19" x14ac:dyDescent="0.55000000000000004">
      <c r="A10" s="1" t="s">
        <v>54</v>
      </c>
      <c r="C10" s="4" t="s">
        <v>172</v>
      </c>
      <c r="D10" s="4"/>
      <c r="E10" s="14">
        <v>16729798</v>
      </c>
      <c r="F10" s="14"/>
      <c r="G10" s="14">
        <v>500</v>
      </c>
      <c r="H10" s="14"/>
      <c r="I10" s="14">
        <v>0</v>
      </c>
      <c r="J10" s="14"/>
      <c r="K10" s="14">
        <v>0</v>
      </c>
      <c r="L10" s="14"/>
      <c r="M10" s="14">
        <f t="shared" si="0"/>
        <v>0</v>
      </c>
      <c r="N10" s="14"/>
      <c r="O10" s="14">
        <v>8364899000</v>
      </c>
      <c r="P10" s="14"/>
      <c r="Q10" s="14">
        <v>556233693</v>
      </c>
      <c r="R10" s="14"/>
      <c r="S10" s="14">
        <f t="shared" si="1"/>
        <v>7808665307</v>
      </c>
    </row>
    <row r="11" spans="1:19" x14ac:dyDescent="0.55000000000000004">
      <c r="A11" s="1" t="s">
        <v>53</v>
      </c>
      <c r="C11" s="4" t="s">
        <v>173</v>
      </c>
      <c r="D11" s="4"/>
      <c r="E11" s="14">
        <v>5000000</v>
      </c>
      <c r="F11" s="14"/>
      <c r="G11" s="14">
        <v>1300</v>
      </c>
      <c r="H11" s="14"/>
      <c r="I11" s="14">
        <v>0</v>
      </c>
      <c r="J11" s="14"/>
      <c r="K11" s="14">
        <v>0</v>
      </c>
      <c r="L11" s="14"/>
      <c r="M11" s="14">
        <f t="shared" si="0"/>
        <v>0</v>
      </c>
      <c r="N11" s="14"/>
      <c r="O11" s="14">
        <v>6500000000</v>
      </c>
      <c r="P11" s="14"/>
      <c r="Q11" s="14">
        <v>0</v>
      </c>
      <c r="R11" s="14"/>
      <c r="S11" s="14">
        <f t="shared" si="1"/>
        <v>6500000000</v>
      </c>
    </row>
    <row r="12" spans="1:19" x14ac:dyDescent="0.55000000000000004">
      <c r="A12" s="1" t="s">
        <v>52</v>
      </c>
      <c r="C12" s="4" t="s">
        <v>174</v>
      </c>
      <c r="D12" s="4"/>
      <c r="E12" s="14">
        <v>38196739</v>
      </c>
      <c r="F12" s="14"/>
      <c r="G12" s="14">
        <v>125</v>
      </c>
      <c r="H12" s="14"/>
      <c r="I12" s="14">
        <v>0</v>
      </c>
      <c r="J12" s="14"/>
      <c r="K12" s="14">
        <v>0</v>
      </c>
      <c r="L12" s="14"/>
      <c r="M12" s="14">
        <f t="shared" si="0"/>
        <v>0</v>
      </c>
      <c r="N12" s="14"/>
      <c r="O12" s="14">
        <v>4774592375</v>
      </c>
      <c r="P12" s="14"/>
      <c r="Q12" s="14">
        <v>428641709</v>
      </c>
      <c r="R12" s="14"/>
      <c r="S12" s="14">
        <f t="shared" si="1"/>
        <v>4345950666</v>
      </c>
    </row>
    <row r="13" spans="1:19" x14ac:dyDescent="0.55000000000000004">
      <c r="A13" s="1" t="s">
        <v>56</v>
      </c>
      <c r="C13" s="4" t="s">
        <v>175</v>
      </c>
      <c r="D13" s="4"/>
      <c r="E13" s="14">
        <v>8700000</v>
      </c>
      <c r="F13" s="14"/>
      <c r="G13" s="14">
        <v>2000</v>
      </c>
      <c r="H13" s="14"/>
      <c r="I13" s="14">
        <v>0</v>
      </c>
      <c r="J13" s="14"/>
      <c r="K13" s="14">
        <v>0</v>
      </c>
      <c r="L13" s="14"/>
      <c r="M13" s="14">
        <f t="shared" si="0"/>
        <v>0</v>
      </c>
      <c r="N13" s="14"/>
      <c r="O13" s="14">
        <v>17400000000</v>
      </c>
      <c r="P13" s="14"/>
      <c r="Q13" s="14">
        <v>350335570</v>
      </c>
      <c r="R13" s="14"/>
      <c r="S13" s="14">
        <f t="shared" si="1"/>
        <v>17049664430</v>
      </c>
    </row>
    <row r="14" spans="1:19" x14ac:dyDescent="0.55000000000000004">
      <c r="A14" s="1" t="s">
        <v>57</v>
      </c>
      <c r="C14" s="4" t="s">
        <v>176</v>
      </c>
      <c r="D14" s="4"/>
      <c r="E14" s="14">
        <v>11000000</v>
      </c>
      <c r="F14" s="14"/>
      <c r="G14" s="14">
        <v>800</v>
      </c>
      <c r="H14" s="14"/>
      <c r="I14" s="14">
        <v>0</v>
      </c>
      <c r="J14" s="14"/>
      <c r="K14" s="14">
        <v>0</v>
      </c>
      <c r="L14" s="14"/>
      <c r="M14" s="14">
        <f t="shared" si="0"/>
        <v>0</v>
      </c>
      <c r="N14" s="14"/>
      <c r="O14" s="14">
        <v>8800000000</v>
      </c>
      <c r="P14" s="14"/>
      <c r="Q14" s="14">
        <v>0</v>
      </c>
      <c r="R14" s="14"/>
      <c r="S14" s="14">
        <f t="shared" si="1"/>
        <v>8800000000</v>
      </c>
    </row>
    <row r="15" spans="1:19" x14ac:dyDescent="0.55000000000000004">
      <c r="A15" s="1" t="s">
        <v>36</v>
      </c>
      <c r="C15" s="4" t="s">
        <v>177</v>
      </c>
      <c r="D15" s="4"/>
      <c r="E15" s="14">
        <v>4400785</v>
      </c>
      <c r="F15" s="14"/>
      <c r="G15" s="14">
        <v>550</v>
      </c>
      <c r="H15" s="14"/>
      <c r="I15" s="14">
        <v>0</v>
      </c>
      <c r="J15" s="14"/>
      <c r="K15" s="14">
        <v>0</v>
      </c>
      <c r="L15" s="14"/>
      <c r="M15" s="14">
        <f t="shared" si="0"/>
        <v>0</v>
      </c>
      <c r="N15" s="14"/>
      <c r="O15" s="14">
        <v>2420431750</v>
      </c>
      <c r="P15" s="14"/>
      <c r="Q15" s="14">
        <v>224141908</v>
      </c>
      <c r="R15" s="14"/>
      <c r="S15" s="14">
        <f t="shared" si="1"/>
        <v>2196289842</v>
      </c>
    </row>
    <row r="16" spans="1:19" x14ac:dyDescent="0.55000000000000004">
      <c r="A16" s="1" t="s">
        <v>37</v>
      </c>
      <c r="C16" s="4" t="s">
        <v>178</v>
      </c>
      <c r="D16" s="4"/>
      <c r="E16" s="14">
        <v>7846714</v>
      </c>
      <c r="F16" s="14"/>
      <c r="G16" s="14">
        <v>600</v>
      </c>
      <c r="H16" s="14"/>
      <c r="I16" s="14">
        <v>0</v>
      </c>
      <c r="J16" s="14"/>
      <c r="K16" s="14">
        <v>0</v>
      </c>
      <c r="L16" s="14"/>
      <c r="M16" s="14">
        <f t="shared" si="0"/>
        <v>0</v>
      </c>
      <c r="N16" s="14"/>
      <c r="O16" s="14">
        <v>4708028400</v>
      </c>
      <c r="P16" s="14"/>
      <c r="Q16" s="14">
        <v>0</v>
      </c>
      <c r="R16" s="14"/>
      <c r="S16" s="14">
        <f t="shared" si="1"/>
        <v>4708028400</v>
      </c>
    </row>
    <row r="17" spans="1:19" x14ac:dyDescent="0.55000000000000004">
      <c r="A17" s="1" t="s">
        <v>30</v>
      </c>
      <c r="C17" s="4" t="s">
        <v>179</v>
      </c>
      <c r="D17" s="4"/>
      <c r="E17" s="14">
        <v>1500000</v>
      </c>
      <c r="F17" s="14"/>
      <c r="G17" s="14">
        <v>1220</v>
      </c>
      <c r="H17" s="14"/>
      <c r="I17" s="14">
        <v>0</v>
      </c>
      <c r="J17" s="14"/>
      <c r="K17" s="14">
        <v>0</v>
      </c>
      <c r="L17" s="14"/>
      <c r="M17" s="14">
        <f t="shared" si="0"/>
        <v>0</v>
      </c>
      <c r="N17" s="14"/>
      <c r="O17" s="14">
        <v>1830000000</v>
      </c>
      <c r="P17" s="14"/>
      <c r="Q17" s="14">
        <v>138987342</v>
      </c>
      <c r="R17" s="14"/>
      <c r="S17" s="14">
        <f t="shared" si="1"/>
        <v>1691012658</v>
      </c>
    </row>
    <row r="18" spans="1:19" x14ac:dyDescent="0.55000000000000004">
      <c r="A18" s="1" t="s">
        <v>94</v>
      </c>
      <c r="C18" s="4" t="s">
        <v>180</v>
      </c>
      <c r="D18" s="4"/>
      <c r="E18" s="14">
        <v>886900</v>
      </c>
      <c r="F18" s="14"/>
      <c r="G18" s="14">
        <v>1781</v>
      </c>
      <c r="H18" s="14"/>
      <c r="I18" s="14">
        <v>0</v>
      </c>
      <c r="J18" s="14"/>
      <c r="K18" s="14">
        <v>0</v>
      </c>
      <c r="L18" s="14"/>
      <c r="M18" s="14">
        <f t="shared" si="0"/>
        <v>0</v>
      </c>
      <c r="N18" s="14"/>
      <c r="O18" s="14">
        <v>1579568900</v>
      </c>
      <c r="P18" s="14"/>
      <c r="Q18" s="14">
        <v>91716904</v>
      </c>
      <c r="R18" s="14"/>
      <c r="S18" s="14">
        <f t="shared" si="1"/>
        <v>1487851996</v>
      </c>
    </row>
    <row r="19" spans="1:19" x14ac:dyDescent="0.55000000000000004">
      <c r="A19" s="1" t="s">
        <v>181</v>
      </c>
      <c r="C19" s="4" t="s">
        <v>182</v>
      </c>
      <c r="D19" s="4"/>
      <c r="E19" s="14">
        <v>1000000</v>
      </c>
      <c r="F19" s="14"/>
      <c r="G19" s="14">
        <v>1250</v>
      </c>
      <c r="H19" s="14"/>
      <c r="I19" s="14">
        <v>0</v>
      </c>
      <c r="J19" s="14"/>
      <c r="K19" s="14">
        <v>0</v>
      </c>
      <c r="L19" s="14"/>
      <c r="M19" s="14">
        <f t="shared" si="0"/>
        <v>0</v>
      </c>
      <c r="N19" s="14"/>
      <c r="O19" s="14">
        <v>1250000000</v>
      </c>
      <c r="P19" s="14"/>
      <c r="Q19" s="14">
        <v>0</v>
      </c>
      <c r="R19" s="14"/>
      <c r="S19" s="14">
        <f t="shared" si="1"/>
        <v>1250000000</v>
      </c>
    </row>
    <row r="20" spans="1:19" x14ac:dyDescent="0.55000000000000004">
      <c r="A20" s="1" t="s">
        <v>62</v>
      </c>
      <c r="C20" s="4" t="s">
        <v>183</v>
      </c>
      <c r="D20" s="4"/>
      <c r="E20" s="14">
        <v>6230508</v>
      </c>
      <c r="F20" s="14"/>
      <c r="G20" s="14">
        <v>1450</v>
      </c>
      <c r="H20" s="14"/>
      <c r="I20" s="14">
        <v>0</v>
      </c>
      <c r="J20" s="14"/>
      <c r="K20" s="14">
        <v>0</v>
      </c>
      <c r="L20" s="14"/>
      <c r="M20" s="14">
        <f t="shared" si="0"/>
        <v>0</v>
      </c>
      <c r="N20" s="14"/>
      <c r="O20" s="14">
        <v>9034236600</v>
      </c>
      <c r="P20" s="14"/>
      <c r="Q20" s="14">
        <v>356614603</v>
      </c>
      <c r="R20" s="14"/>
      <c r="S20" s="14">
        <f t="shared" si="1"/>
        <v>8677621997</v>
      </c>
    </row>
    <row r="21" spans="1:19" x14ac:dyDescent="0.55000000000000004">
      <c r="A21" s="1" t="s">
        <v>61</v>
      </c>
      <c r="C21" s="4" t="s">
        <v>184</v>
      </c>
      <c r="D21" s="4"/>
      <c r="E21" s="14">
        <v>5856078</v>
      </c>
      <c r="F21" s="14"/>
      <c r="G21" s="14">
        <v>3470</v>
      </c>
      <c r="H21" s="14"/>
      <c r="I21" s="14">
        <v>0</v>
      </c>
      <c r="J21" s="14"/>
      <c r="K21" s="14">
        <v>0</v>
      </c>
      <c r="L21" s="14"/>
      <c r="M21" s="14">
        <f t="shared" si="0"/>
        <v>0</v>
      </c>
      <c r="N21" s="14"/>
      <c r="O21" s="14">
        <v>20320590660</v>
      </c>
      <c r="P21" s="14"/>
      <c r="Q21" s="14">
        <v>0</v>
      </c>
      <c r="R21" s="14"/>
      <c r="S21" s="14">
        <f t="shared" si="1"/>
        <v>20320590660</v>
      </c>
    </row>
    <row r="22" spans="1:19" x14ac:dyDescent="0.55000000000000004">
      <c r="A22" s="1" t="s">
        <v>185</v>
      </c>
      <c r="C22" s="4" t="s">
        <v>186</v>
      </c>
      <c r="D22" s="4"/>
      <c r="E22" s="14">
        <v>20</v>
      </c>
      <c r="F22" s="14"/>
      <c r="G22" s="14">
        <v>5730</v>
      </c>
      <c r="H22" s="14"/>
      <c r="I22" s="14">
        <v>0</v>
      </c>
      <c r="J22" s="14"/>
      <c r="K22" s="14">
        <v>0</v>
      </c>
      <c r="L22" s="14"/>
      <c r="M22" s="14">
        <f t="shared" si="0"/>
        <v>0</v>
      </c>
      <c r="N22" s="14"/>
      <c r="O22" s="14">
        <v>114600</v>
      </c>
      <c r="P22" s="14"/>
      <c r="Q22" s="14">
        <v>6585</v>
      </c>
      <c r="R22" s="14"/>
      <c r="S22" s="14">
        <f t="shared" si="1"/>
        <v>108015</v>
      </c>
    </row>
    <row r="23" spans="1:19" x14ac:dyDescent="0.55000000000000004">
      <c r="A23" s="1" t="s">
        <v>45</v>
      </c>
      <c r="C23" s="4" t="s">
        <v>187</v>
      </c>
      <c r="D23" s="4"/>
      <c r="E23" s="14">
        <v>517833</v>
      </c>
      <c r="F23" s="14"/>
      <c r="G23" s="14">
        <v>51968</v>
      </c>
      <c r="H23" s="14"/>
      <c r="I23" s="14">
        <v>0</v>
      </c>
      <c r="J23" s="14"/>
      <c r="K23" s="14">
        <v>0</v>
      </c>
      <c r="L23" s="14"/>
      <c r="M23" s="14">
        <f t="shared" si="0"/>
        <v>0</v>
      </c>
      <c r="N23" s="14"/>
      <c r="O23" s="14">
        <v>26910745344</v>
      </c>
      <c r="P23" s="14"/>
      <c r="Q23" s="14">
        <v>2200249619</v>
      </c>
      <c r="R23" s="14"/>
      <c r="S23" s="14">
        <f t="shared" si="1"/>
        <v>24710495725</v>
      </c>
    </row>
    <row r="24" spans="1:19" x14ac:dyDescent="0.55000000000000004">
      <c r="A24" s="1" t="s">
        <v>20</v>
      </c>
      <c r="C24" s="4" t="s">
        <v>175</v>
      </c>
      <c r="D24" s="4"/>
      <c r="E24" s="14">
        <v>1100000</v>
      </c>
      <c r="F24" s="14"/>
      <c r="G24" s="14">
        <v>4175</v>
      </c>
      <c r="H24" s="14"/>
      <c r="I24" s="14">
        <v>0</v>
      </c>
      <c r="J24" s="14"/>
      <c r="K24" s="14">
        <v>0</v>
      </c>
      <c r="L24" s="14"/>
      <c r="M24" s="14">
        <f t="shared" si="0"/>
        <v>0</v>
      </c>
      <c r="N24" s="14"/>
      <c r="O24" s="14">
        <v>4592500000</v>
      </c>
      <c r="P24" s="14"/>
      <c r="Q24" s="14">
        <v>0</v>
      </c>
      <c r="R24" s="14"/>
      <c r="S24" s="14">
        <f t="shared" si="1"/>
        <v>4592500000</v>
      </c>
    </row>
    <row r="25" spans="1:19" x14ac:dyDescent="0.55000000000000004">
      <c r="A25" s="1" t="s">
        <v>89</v>
      </c>
      <c r="C25" s="4" t="s">
        <v>188</v>
      </c>
      <c r="D25" s="4"/>
      <c r="E25" s="14">
        <v>1000000</v>
      </c>
      <c r="F25" s="14"/>
      <c r="G25" s="14">
        <v>2130</v>
      </c>
      <c r="H25" s="14"/>
      <c r="I25" s="14">
        <v>0</v>
      </c>
      <c r="J25" s="14"/>
      <c r="K25" s="14">
        <v>0</v>
      </c>
      <c r="L25" s="14"/>
      <c r="M25" s="14">
        <f t="shared" si="0"/>
        <v>0</v>
      </c>
      <c r="N25" s="14"/>
      <c r="O25" s="14">
        <v>2130000000</v>
      </c>
      <c r="P25" s="14"/>
      <c r="Q25" s="14">
        <v>0</v>
      </c>
      <c r="R25" s="14"/>
      <c r="S25" s="14">
        <f t="shared" si="1"/>
        <v>2130000000</v>
      </c>
    </row>
    <row r="26" spans="1:19" x14ac:dyDescent="0.55000000000000004">
      <c r="A26" s="1" t="s">
        <v>80</v>
      </c>
      <c r="C26" s="4" t="s">
        <v>189</v>
      </c>
      <c r="D26" s="4"/>
      <c r="E26" s="14">
        <v>38505741</v>
      </c>
      <c r="F26" s="14"/>
      <c r="G26" s="14">
        <v>400</v>
      </c>
      <c r="H26" s="14"/>
      <c r="I26" s="14">
        <v>0</v>
      </c>
      <c r="J26" s="14"/>
      <c r="K26" s="14">
        <v>0</v>
      </c>
      <c r="L26" s="14"/>
      <c r="M26" s="14">
        <f t="shared" si="0"/>
        <v>0</v>
      </c>
      <c r="N26" s="14"/>
      <c r="O26" s="14">
        <v>15402296400</v>
      </c>
      <c r="P26" s="14"/>
      <c r="Q26" s="14">
        <v>1426315826</v>
      </c>
      <c r="R26" s="14"/>
      <c r="S26" s="14">
        <f t="shared" si="1"/>
        <v>13975980574</v>
      </c>
    </row>
    <row r="27" spans="1:19" x14ac:dyDescent="0.55000000000000004">
      <c r="A27" s="1" t="s">
        <v>77</v>
      </c>
      <c r="C27" s="4" t="s">
        <v>190</v>
      </c>
      <c r="D27" s="4"/>
      <c r="E27" s="14">
        <v>32145484</v>
      </c>
      <c r="F27" s="14"/>
      <c r="G27" s="14">
        <v>800</v>
      </c>
      <c r="H27" s="14"/>
      <c r="I27" s="14">
        <v>0</v>
      </c>
      <c r="J27" s="14"/>
      <c r="K27" s="14">
        <v>0</v>
      </c>
      <c r="L27" s="14"/>
      <c r="M27" s="14">
        <f t="shared" si="0"/>
        <v>0</v>
      </c>
      <c r="N27" s="14"/>
      <c r="O27" s="14">
        <v>25716387200</v>
      </c>
      <c r="P27" s="14"/>
      <c r="Q27" s="14">
        <v>0</v>
      </c>
      <c r="R27" s="14"/>
      <c r="S27" s="14">
        <f t="shared" si="1"/>
        <v>25716387200</v>
      </c>
    </row>
    <row r="28" spans="1:19" x14ac:dyDescent="0.55000000000000004">
      <c r="A28" s="1" t="s">
        <v>41</v>
      </c>
      <c r="C28" s="4" t="s">
        <v>191</v>
      </c>
      <c r="D28" s="4"/>
      <c r="E28" s="14">
        <v>736145</v>
      </c>
      <c r="F28" s="14"/>
      <c r="G28" s="14">
        <v>3547</v>
      </c>
      <c r="H28" s="14"/>
      <c r="I28" s="14">
        <v>0</v>
      </c>
      <c r="J28" s="14"/>
      <c r="K28" s="14">
        <v>0</v>
      </c>
      <c r="L28" s="14"/>
      <c r="M28" s="14">
        <f t="shared" si="0"/>
        <v>0</v>
      </c>
      <c r="N28" s="14"/>
      <c r="O28" s="14">
        <v>2611106315</v>
      </c>
      <c r="P28" s="14"/>
      <c r="Q28" s="14">
        <v>106068652</v>
      </c>
      <c r="R28" s="14"/>
      <c r="S28" s="14">
        <f t="shared" si="1"/>
        <v>2505037663</v>
      </c>
    </row>
    <row r="29" spans="1:19" x14ac:dyDescent="0.55000000000000004">
      <c r="A29" s="1" t="s">
        <v>16</v>
      </c>
      <c r="C29" s="4" t="s">
        <v>177</v>
      </c>
      <c r="D29" s="4"/>
      <c r="E29" s="14">
        <v>51449352</v>
      </c>
      <c r="F29" s="14"/>
      <c r="G29" s="14">
        <v>3</v>
      </c>
      <c r="H29" s="14"/>
      <c r="I29" s="14">
        <v>0</v>
      </c>
      <c r="J29" s="14"/>
      <c r="K29" s="14">
        <v>0</v>
      </c>
      <c r="L29" s="14"/>
      <c r="M29" s="14">
        <f t="shared" si="0"/>
        <v>0</v>
      </c>
      <c r="N29" s="14"/>
      <c r="O29" s="14">
        <v>154348056</v>
      </c>
      <c r="P29" s="14"/>
      <c r="Q29" s="14">
        <v>0</v>
      </c>
      <c r="R29" s="14"/>
      <c r="S29" s="14">
        <f t="shared" si="1"/>
        <v>154348056</v>
      </c>
    </row>
    <row r="30" spans="1:19" x14ac:dyDescent="0.55000000000000004">
      <c r="A30" s="1" t="s">
        <v>18</v>
      </c>
      <c r="C30" s="4" t="s">
        <v>177</v>
      </c>
      <c r="D30" s="4"/>
      <c r="E30" s="14">
        <v>24077083</v>
      </c>
      <c r="F30" s="14"/>
      <c r="G30" s="14">
        <v>11</v>
      </c>
      <c r="H30" s="14"/>
      <c r="I30" s="14">
        <v>0</v>
      </c>
      <c r="J30" s="14"/>
      <c r="K30" s="14">
        <v>0</v>
      </c>
      <c r="L30" s="14"/>
      <c r="M30" s="14">
        <f t="shared" si="0"/>
        <v>0</v>
      </c>
      <c r="N30" s="14"/>
      <c r="O30" s="14">
        <v>264847913</v>
      </c>
      <c r="P30" s="14"/>
      <c r="Q30" s="14">
        <v>24526003</v>
      </c>
      <c r="R30" s="14"/>
      <c r="S30" s="14">
        <f t="shared" si="1"/>
        <v>240321910</v>
      </c>
    </row>
    <row r="31" spans="1:19" x14ac:dyDescent="0.55000000000000004">
      <c r="A31" s="1" t="s">
        <v>21</v>
      </c>
      <c r="C31" s="4" t="s">
        <v>177</v>
      </c>
      <c r="D31" s="4"/>
      <c r="E31" s="14">
        <v>1180933</v>
      </c>
      <c r="F31" s="14"/>
      <c r="G31" s="14">
        <v>14130</v>
      </c>
      <c r="H31" s="14"/>
      <c r="I31" s="14">
        <v>0</v>
      </c>
      <c r="J31" s="14"/>
      <c r="K31" s="14">
        <v>0</v>
      </c>
      <c r="L31" s="14"/>
      <c r="M31" s="14">
        <f t="shared" si="0"/>
        <v>0</v>
      </c>
      <c r="N31" s="14"/>
      <c r="O31" s="14">
        <v>16686583290</v>
      </c>
      <c r="P31" s="14"/>
      <c r="Q31" s="14">
        <v>1545246060</v>
      </c>
      <c r="R31" s="14"/>
      <c r="S31" s="14">
        <f t="shared" si="1"/>
        <v>15141337230</v>
      </c>
    </row>
    <row r="32" spans="1:19" x14ac:dyDescent="0.55000000000000004">
      <c r="A32" s="1" t="s">
        <v>25</v>
      </c>
      <c r="C32" s="4" t="s">
        <v>192</v>
      </c>
      <c r="D32" s="4"/>
      <c r="E32" s="14">
        <v>1800000</v>
      </c>
      <c r="F32" s="14"/>
      <c r="G32" s="14">
        <v>6800</v>
      </c>
      <c r="H32" s="14"/>
      <c r="I32" s="14">
        <v>0</v>
      </c>
      <c r="J32" s="14"/>
      <c r="K32" s="14">
        <v>0</v>
      </c>
      <c r="L32" s="14"/>
      <c r="M32" s="14">
        <f t="shared" si="0"/>
        <v>0</v>
      </c>
      <c r="N32" s="14"/>
      <c r="O32" s="14">
        <v>12240000000</v>
      </c>
      <c r="P32" s="14"/>
      <c r="Q32" s="14">
        <v>0</v>
      </c>
      <c r="R32" s="14"/>
      <c r="S32" s="14">
        <f t="shared" si="1"/>
        <v>12240000000</v>
      </c>
    </row>
    <row r="33" spans="1:19" x14ac:dyDescent="0.55000000000000004">
      <c r="A33" s="1" t="s">
        <v>27</v>
      </c>
      <c r="C33" s="4" t="s">
        <v>193</v>
      </c>
      <c r="D33" s="4"/>
      <c r="E33" s="14">
        <v>497153</v>
      </c>
      <c r="F33" s="14"/>
      <c r="G33" s="14">
        <v>23000</v>
      </c>
      <c r="H33" s="14"/>
      <c r="I33" s="14">
        <v>0</v>
      </c>
      <c r="J33" s="14"/>
      <c r="K33" s="14">
        <v>0</v>
      </c>
      <c r="L33" s="14"/>
      <c r="M33" s="14">
        <f t="shared" si="0"/>
        <v>0</v>
      </c>
      <c r="N33" s="14"/>
      <c r="O33" s="14">
        <v>11434519000</v>
      </c>
      <c r="P33" s="14"/>
      <c r="Q33" s="14">
        <v>0</v>
      </c>
      <c r="R33" s="14"/>
      <c r="S33" s="14">
        <f t="shared" si="1"/>
        <v>11434519000</v>
      </c>
    </row>
    <row r="34" spans="1:19" x14ac:dyDescent="0.55000000000000004">
      <c r="A34" s="1" t="s">
        <v>69</v>
      </c>
      <c r="C34" s="4" t="s">
        <v>194</v>
      </c>
      <c r="D34" s="4"/>
      <c r="E34" s="14">
        <v>12841998</v>
      </c>
      <c r="F34" s="14"/>
      <c r="G34" s="14">
        <v>600</v>
      </c>
      <c r="H34" s="14"/>
      <c r="I34" s="14">
        <v>7705198800</v>
      </c>
      <c r="J34" s="14"/>
      <c r="K34" s="14">
        <v>1079998418</v>
      </c>
      <c r="L34" s="14"/>
      <c r="M34" s="14">
        <f t="shared" si="0"/>
        <v>6625200382</v>
      </c>
      <c r="N34" s="14"/>
      <c r="O34" s="14">
        <v>7705198800</v>
      </c>
      <c r="P34" s="14"/>
      <c r="Q34" s="14">
        <v>1079998418</v>
      </c>
      <c r="R34" s="14"/>
      <c r="S34" s="14">
        <f t="shared" si="1"/>
        <v>6625200382</v>
      </c>
    </row>
    <row r="35" spans="1:19" x14ac:dyDescent="0.55000000000000004">
      <c r="A35" s="1" t="s">
        <v>91</v>
      </c>
      <c r="C35" s="4" t="s">
        <v>174</v>
      </c>
      <c r="D35" s="4"/>
      <c r="E35" s="14">
        <v>5000000</v>
      </c>
      <c r="F35" s="14"/>
      <c r="G35" s="14">
        <v>1550</v>
      </c>
      <c r="H35" s="14"/>
      <c r="I35" s="14">
        <v>0</v>
      </c>
      <c r="J35" s="14"/>
      <c r="K35" s="14">
        <v>0</v>
      </c>
      <c r="L35" s="14"/>
      <c r="M35" s="14">
        <f t="shared" si="0"/>
        <v>0</v>
      </c>
      <c r="N35" s="14"/>
      <c r="O35" s="14">
        <v>7750000000</v>
      </c>
      <c r="P35" s="14"/>
      <c r="Q35" s="14">
        <v>156040268</v>
      </c>
      <c r="R35" s="14"/>
      <c r="S35" s="14">
        <f t="shared" si="1"/>
        <v>7593959732</v>
      </c>
    </row>
    <row r="36" spans="1:19" x14ac:dyDescent="0.55000000000000004">
      <c r="A36" s="1" t="s">
        <v>90</v>
      </c>
      <c r="C36" s="4" t="s">
        <v>195</v>
      </c>
      <c r="D36" s="4"/>
      <c r="E36" s="14">
        <v>3168111</v>
      </c>
      <c r="F36" s="14"/>
      <c r="G36" s="14">
        <v>5000</v>
      </c>
      <c r="H36" s="14"/>
      <c r="I36" s="14">
        <v>0</v>
      </c>
      <c r="J36" s="14"/>
      <c r="K36" s="14">
        <v>0</v>
      </c>
      <c r="L36" s="14"/>
      <c r="M36" s="14">
        <f t="shared" si="0"/>
        <v>0</v>
      </c>
      <c r="N36" s="14"/>
      <c r="O36" s="14">
        <v>15840555000</v>
      </c>
      <c r="P36" s="14"/>
      <c r="Q36" s="14">
        <v>0</v>
      </c>
      <c r="R36" s="14"/>
      <c r="S36" s="14">
        <f t="shared" si="1"/>
        <v>15840555000</v>
      </c>
    </row>
    <row r="37" spans="1:19" x14ac:dyDescent="0.55000000000000004">
      <c r="A37" s="1" t="s">
        <v>65</v>
      </c>
      <c r="C37" s="4" t="s">
        <v>196</v>
      </c>
      <c r="D37" s="4"/>
      <c r="E37" s="14">
        <v>1620000</v>
      </c>
      <c r="F37" s="14"/>
      <c r="G37" s="14">
        <v>2080</v>
      </c>
      <c r="H37" s="14"/>
      <c r="I37" s="14">
        <v>0</v>
      </c>
      <c r="J37" s="14"/>
      <c r="K37" s="14">
        <v>0</v>
      </c>
      <c r="L37" s="14"/>
      <c r="M37" s="14">
        <f t="shared" si="0"/>
        <v>0</v>
      </c>
      <c r="N37" s="14"/>
      <c r="O37" s="14">
        <v>3369600000</v>
      </c>
      <c r="P37" s="14"/>
      <c r="Q37" s="14">
        <v>0</v>
      </c>
      <c r="R37" s="14"/>
      <c r="S37" s="14">
        <f t="shared" si="1"/>
        <v>3369600000</v>
      </c>
    </row>
    <row r="38" spans="1:19" x14ac:dyDescent="0.55000000000000004">
      <c r="A38" s="1" t="s">
        <v>67</v>
      </c>
      <c r="C38" s="4" t="s">
        <v>197</v>
      </c>
      <c r="D38" s="4"/>
      <c r="E38" s="14">
        <v>3100000</v>
      </c>
      <c r="F38" s="14"/>
      <c r="G38" s="14">
        <v>1650</v>
      </c>
      <c r="H38" s="14"/>
      <c r="I38" s="14">
        <v>0</v>
      </c>
      <c r="J38" s="14"/>
      <c r="K38" s="14">
        <v>0</v>
      </c>
      <c r="L38" s="14"/>
      <c r="M38" s="14">
        <f t="shared" si="0"/>
        <v>0</v>
      </c>
      <c r="N38" s="14"/>
      <c r="O38" s="14">
        <v>5115000000</v>
      </c>
      <c r="P38" s="14"/>
      <c r="Q38" s="14">
        <v>102986577</v>
      </c>
      <c r="R38" s="14"/>
      <c r="S38" s="14">
        <f t="shared" si="1"/>
        <v>5012013423</v>
      </c>
    </row>
    <row r="39" spans="1:19" x14ac:dyDescent="0.55000000000000004">
      <c r="A39" s="1" t="s">
        <v>64</v>
      </c>
      <c r="C39" s="4" t="s">
        <v>186</v>
      </c>
      <c r="D39" s="4"/>
      <c r="E39" s="14">
        <v>9347168</v>
      </c>
      <c r="F39" s="14"/>
      <c r="G39" s="14">
        <v>2200</v>
      </c>
      <c r="H39" s="14"/>
      <c r="I39" s="14">
        <v>0</v>
      </c>
      <c r="J39" s="14"/>
      <c r="K39" s="14">
        <v>0</v>
      </c>
      <c r="L39" s="14"/>
      <c r="M39" s="14">
        <f t="shared" si="0"/>
        <v>0</v>
      </c>
      <c r="N39" s="14"/>
      <c r="O39" s="14">
        <v>20563769600</v>
      </c>
      <c r="P39" s="14"/>
      <c r="Q39" s="14">
        <v>0</v>
      </c>
      <c r="R39" s="14"/>
      <c r="S39" s="14">
        <f t="shared" si="1"/>
        <v>20563769600</v>
      </c>
    </row>
    <row r="40" spans="1:19" x14ac:dyDescent="0.55000000000000004">
      <c r="A40" s="1" t="s">
        <v>198</v>
      </c>
      <c r="C40" s="4" t="s">
        <v>199</v>
      </c>
      <c r="D40" s="4"/>
      <c r="E40" s="14">
        <v>236421</v>
      </c>
      <c r="F40" s="14"/>
      <c r="G40" s="14">
        <v>2050</v>
      </c>
      <c r="H40" s="14"/>
      <c r="I40" s="14">
        <v>0</v>
      </c>
      <c r="J40" s="14"/>
      <c r="K40" s="14">
        <v>0</v>
      </c>
      <c r="L40" s="14"/>
      <c r="M40" s="14">
        <f t="shared" si="0"/>
        <v>0</v>
      </c>
      <c r="N40" s="14"/>
      <c r="O40" s="14">
        <v>484663050</v>
      </c>
      <c r="P40" s="14"/>
      <c r="Q40" s="14">
        <v>31068144</v>
      </c>
      <c r="R40" s="14"/>
      <c r="S40" s="14">
        <f t="shared" si="1"/>
        <v>453594906</v>
      </c>
    </row>
    <row r="41" spans="1:19" x14ac:dyDescent="0.55000000000000004">
      <c r="A41" s="1" t="s">
        <v>66</v>
      </c>
      <c r="C41" s="4" t="s">
        <v>188</v>
      </c>
      <c r="D41" s="4"/>
      <c r="E41" s="14">
        <v>6000000</v>
      </c>
      <c r="F41" s="14"/>
      <c r="G41" s="14">
        <v>105</v>
      </c>
      <c r="H41" s="14"/>
      <c r="I41" s="14">
        <v>0</v>
      </c>
      <c r="J41" s="14"/>
      <c r="K41" s="14">
        <v>0</v>
      </c>
      <c r="L41" s="14"/>
      <c r="M41" s="14">
        <f t="shared" si="0"/>
        <v>0</v>
      </c>
      <c r="N41" s="14"/>
      <c r="O41" s="14">
        <v>630000000</v>
      </c>
      <c r="P41" s="14"/>
      <c r="Q41" s="14">
        <v>52236181</v>
      </c>
      <c r="R41" s="14"/>
      <c r="S41" s="14">
        <f t="shared" si="1"/>
        <v>577763819</v>
      </c>
    </row>
    <row r="42" spans="1:19" x14ac:dyDescent="0.55000000000000004">
      <c r="A42" s="1" t="s">
        <v>84</v>
      </c>
      <c r="C42" s="4" t="s">
        <v>200</v>
      </c>
      <c r="D42" s="4"/>
      <c r="E42" s="14">
        <v>595424</v>
      </c>
      <c r="F42" s="14"/>
      <c r="G42" s="14">
        <v>2600</v>
      </c>
      <c r="H42" s="14"/>
      <c r="I42" s="14">
        <v>1548102400</v>
      </c>
      <c r="J42" s="14"/>
      <c r="K42" s="14">
        <v>218555633</v>
      </c>
      <c r="L42" s="14"/>
      <c r="M42" s="14">
        <f t="shared" si="0"/>
        <v>1329546767</v>
      </c>
      <c r="N42" s="14"/>
      <c r="O42" s="14">
        <v>1548102400</v>
      </c>
      <c r="P42" s="14"/>
      <c r="Q42" s="14">
        <v>218555633</v>
      </c>
      <c r="R42" s="14"/>
      <c r="S42" s="14">
        <f t="shared" si="1"/>
        <v>1329546767</v>
      </c>
    </row>
    <row r="43" spans="1:19" x14ac:dyDescent="0.55000000000000004">
      <c r="A43" s="1" t="s">
        <v>22</v>
      </c>
      <c r="C43" s="4" t="s">
        <v>201</v>
      </c>
      <c r="D43" s="4"/>
      <c r="E43" s="14">
        <v>1240188</v>
      </c>
      <c r="F43" s="14"/>
      <c r="G43" s="14">
        <v>10200</v>
      </c>
      <c r="H43" s="14"/>
      <c r="I43" s="14">
        <v>0</v>
      </c>
      <c r="J43" s="14"/>
      <c r="K43" s="14">
        <v>0</v>
      </c>
      <c r="L43" s="14"/>
      <c r="M43" s="14">
        <f t="shared" si="0"/>
        <v>0</v>
      </c>
      <c r="N43" s="14"/>
      <c r="O43" s="14">
        <v>12649917600</v>
      </c>
      <c r="P43" s="14"/>
      <c r="Q43" s="14">
        <v>0</v>
      </c>
      <c r="R43" s="14"/>
      <c r="S43" s="14">
        <f t="shared" si="1"/>
        <v>12649917600</v>
      </c>
    </row>
    <row r="44" spans="1:19" x14ac:dyDescent="0.55000000000000004">
      <c r="A44" s="1" t="s">
        <v>42</v>
      </c>
      <c r="C44" s="4" t="s">
        <v>202</v>
      </c>
      <c r="D44" s="4"/>
      <c r="E44" s="14">
        <v>2780253</v>
      </c>
      <c r="F44" s="14"/>
      <c r="G44" s="14">
        <v>1200</v>
      </c>
      <c r="H44" s="14"/>
      <c r="I44" s="14">
        <v>0</v>
      </c>
      <c r="J44" s="14"/>
      <c r="K44" s="14">
        <v>0</v>
      </c>
      <c r="L44" s="14"/>
      <c r="M44" s="14">
        <f t="shared" si="0"/>
        <v>0</v>
      </c>
      <c r="N44" s="14"/>
      <c r="O44" s="14">
        <v>3336303600</v>
      </c>
      <c r="P44" s="14"/>
      <c r="Q44" s="14">
        <v>219858779</v>
      </c>
      <c r="R44" s="14"/>
      <c r="S44" s="14">
        <f t="shared" si="1"/>
        <v>3116444821</v>
      </c>
    </row>
    <row r="45" spans="1:19" x14ac:dyDescent="0.55000000000000004">
      <c r="A45" s="1" t="s">
        <v>85</v>
      </c>
      <c r="C45" s="4" t="s">
        <v>203</v>
      </c>
      <c r="D45" s="4"/>
      <c r="E45" s="14">
        <v>19047711</v>
      </c>
      <c r="F45" s="14"/>
      <c r="G45" s="14">
        <v>1800</v>
      </c>
      <c r="H45" s="14"/>
      <c r="I45" s="14">
        <v>0</v>
      </c>
      <c r="J45" s="14"/>
      <c r="K45" s="14">
        <v>0</v>
      </c>
      <c r="L45" s="14"/>
      <c r="M45" s="14">
        <f t="shared" si="0"/>
        <v>0</v>
      </c>
      <c r="N45" s="14"/>
      <c r="O45" s="14">
        <v>34285879800</v>
      </c>
      <c r="P45" s="14"/>
      <c r="Q45" s="14">
        <v>0</v>
      </c>
      <c r="R45" s="14"/>
      <c r="S45" s="14">
        <f t="shared" si="1"/>
        <v>34285879800</v>
      </c>
    </row>
    <row r="46" spans="1:19" x14ac:dyDescent="0.55000000000000004">
      <c r="A46" s="1" t="s">
        <v>204</v>
      </c>
      <c r="C46" s="4" t="s">
        <v>188</v>
      </c>
      <c r="D46" s="4"/>
      <c r="E46" s="14">
        <v>85435</v>
      </c>
      <c r="F46" s="14"/>
      <c r="G46" s="14">
        <v>6500</v>
      </c>
      <c r="H46" s="14"/>
      <c r="I46" s="14">
        <v>0</v>
      </c>
      <c r="J46" s="14"/>
      <c r="K46" s="14">
        <v>0</v>
      </c>
      <c r="L46" s="14"/>
      <c r="M46" s="14">
        <f t="shared" si="0"/>
        <v>0</v>
      </c>
      <c r="N46" s="14"/>
      <c r="O46" s="14">
        <v>555327500</v>
      </c>
      <c r="P46" s="14"/>
      <c r="Q46" s="14">
        <v>0</v>
      </c>
      <c r="R46" s="14"/>
      <c r="S46" s="14">
        <f t="shared" si="1"/>
        <v>555327500</v>
      </c>
    </row>
    <row r="47" spans="1:19" x14ac:dyDescent="0.55000000000000004">
      <c r="A47" s="1" t="s">
        <v>73</v>
      </c>
      <c r="C47" s="4" t="s">
        <v>205</v>
      </c>
      <c r="D47" s="4"/>
      <c r="E47" s="14">
        <v>5193373</v>
      </c>
      <c r="F47" s="14"/>
      <c r="G47" s="14">
        <v>2000</v>
      </c>
      <c r="H47" s="14"/>
      <c r="I47" s="14">
        <v>0</v>
      </c>
      <c r="J47" s="14"/>
      <c r="K47" s="14">
        <v>0</v>
      </c>
      <c r="L47" s="14"/>
      <c r="M47" s="14">
        <f t="shared" si="0"/>
        <v>0</v>
      </c>
      <c r="N47" s="14"/>
      <c r="O47" s="14">
        <v>10386746000</v>
      </c>
      <c r="P47" s="14"/>
      <c r="Q47" s="14">
        <v>209129114</v>
      </c>
      <c r="R47" s="14"/>
      <c r="S47" s="14">
        <f t="shared" si="1"/>
        <v>10177616886</v>
      </c>
    </row>
    <row r="48" spans="1:19" x14ac:dyDescent="0.55000000000000004">
      <c r="A48" s="1" t="s">
        <v>93</v>
      </c>
      <c r="C48" s="4" t="s">
        <v>206</v>
      </c>
      <c r="D48" s="4"/>
      <c r="E48" s="14">
        <v>6285523</v>
      </c>
      <c r="F48" s="14"/>
      <c r="G48" s="14">
        <v>138</v>
      </c>
      <c r="H48" s="14"/>
      <c r="I48" s="14">
        <v>0</v>
      </c>
      <c r="J48" s="14"/>
      <c r="K48" s="14">
        <v>0</v>
      </c>
      <c r="L48" s="14"/>
      <c r="M48" s="14">
        <f t="shared" si="0"/>
        <v>0</v>
      </c>
      <c r="N48" s="14"/>
      <c r="O48" s="14">
        <v>867402174</v>
      </c>
      <c r="P48" s="14"/>
      <c r="Q48" s="14">
        <v>49309684</v>
      </c>
      <c r="R48" s="14"/>
      <c r="S48" s="14">
        <f t="shared" si="1"/>
        <v>818092490</v>
      </c>
    </row>
    <row r="49" spans="1:19" x14ac:dyDescent="0.55000000000000004">
      <c r="A49" s="1" t="s">
        <v>81</v>
      </c>
      <c r="C49" s="4" t="s">
        <v>207</v>
      </c>
      <c r="D49" s="4"/>
      <c r="E49" s="14">
        <v>8293376</v>
      </c>
      <c r="F49" s="14"/>
      <c r="G49" s="14">
        <v>400</v>
      </c>
      <c r="H49" s="14"/>
      <c r="I49" s="14">
        <v>0</v>
      </c>
      <c r="J49" s="14"/>
      <c r="K49" s="14">
        <v>0</v>
      </c>
      <c r="L49" s="14"/>
      <c r="M49" s="14">
        <f t="shared" si="0"/>
        <v>0</v>
      </c>
      <c r="N49" s="14"/>
      <c r="O49" s="14">
        <v>3317350400</v>
      </c>
      <c r="P49" s="14"/>
      <c r="Q49" s="14">
        <v>347803138</v>
      </c>
      <c r="R49" s="14"/>
      <c r="S49" s="14">
        <f t="shared" si="1"/>
        <v>2969547262</v>
      </c>
    </row>
    <row r="50" spans="1:19" x14ac:dyDescent="0.55000000000000004">
      <c r="A50" s="1" t="s">
        <v>208</v>
      </c>
      <c r="C50" s="4" t="s">
        <v>183</v>
      </c>
      <c r="D50" s="4"/>
      <c r="E50" s="14">
        <v>598340</v>
      </c>
      <c r="F50" s="14"/>
      <c r="G50" s="14">
        <v>1079</v>
      </c>
      <c r="H50" s="14"/>
      <c r="I50" s="14">
        <v>0</v>
      </c>
      <c r="J50" s="14"/>
      <c r="K50" s="14">
        <v>0</v>
      </c>
      <c r="L50" s="14"/>
      <c r="M50" s="14">
        <f t="shared" si="0"/>
        <v>0</v>
      </c>
      <c r="N50" s="14"/>
      <c r="O50" s="14">
        <v>645608860</v>
      </c>
      <c r="P50" s="14"/>
      <c r="Q50" s="14">
        <v>0</v>
      </c>
      <c r="R50" s="14"/>
      <c r="S50" s="14">
        <f t="shared" si="1"/>
        <v>645608860</v>
      </c>
    </row>
    <row r="51" spans="1:19" x14ac:dyDescent="0.55000000000000004">
      <c r="A51" s="1" t="s">
        <v>209</v>
      </c>
      <c r="C51" s="4" t="s">
        <v>210</v>
      </c>
      <c r="D51" s="4"/>
      <c r="E51" s="14">
        <v>1864726</v>
      </c>
      <c r="F51" s="14"/>
      <c r="G51" s="14">
        <v>350</v>
      </c>
      <c r="H51" s="14"/>
      <c r="I51" s="14">
        <v>0</v>
      </c>
      <c r="J51" s="14"/>
      <c r="K51" s="14">
        <v>0</v>
      </c>
      <c r="L51" s="14"/>
      <c r="M51" s="14">
        <f t="shared" si="0"/>
        <v>0</v>
      </c>
      <c r="N51" s="14"/>
      <c r="O51" s="14">
        <v>652654100</v>
      </c>
      <c r="P51" s="14"/>
      <c r="Q51" s="14">
        <v>0</v>
      </c>
      <c r="R51" s="14"/>
      <c r="S51" s="14">
        <f t="shared" si="1"/>
        <v>652654100</v>
      </c>
    </row>
    <row r="52" spans="1:19" x14ac:dyDescent="0.55000000000000004">
      <c r="A52" s="1" t="s">
        <v>24</v>
      </c>
      <c r="C52" s="4" t="s">
        <v>211</v>
      </c>
      <c r="D52" s="4"/>
      <c r="E52" s="14">
        <v>716817</v>
      </c>
      <c r="F52" s="14"/>
      <c r="G52" s="14">
        <v>20000</v>
      </c>
      <c r="H52" s="14"/>
      <c r="I52" s="14">
        <v>0</v>
      </c>
      <c r="J52" s="14"/>
      <c r="K52" s="14">
        <v>0</v>
      </c>
      <c r="L52" s="14"/>
      <c r="M52" s="14">
        <f t="shared" si="0"/>
        <v>0</v>
      </c>
      <c r="N52" s="14"/>
      <c r="O52" s="14">
        <v>14336340000</v>
      </c>
      <c r="P52" s="14"/>
      <c r="Q52" s="14">
        <v>0</v>
      </c>
      <c r="R52" s="14"/>
      <c r="S52" s="14">
        <f t="shared" si="1"/>
        <v>14336340000</v>
      </c>
    </row>
    <row r="53" spans="1:19" x14ac:dyDescent="0.55000000000000004">
      <c r="A53" s="1" t="s">
        <v>34</v>
      </c>
      <c r="C53" s="4" t="s">
        <v>212</v>
      </c>
      <c r="D53" s="4"/>
      <c r="E53" s="14">
        <v>3600000</v>
      </c>
      <c r="F53" s="14"/>
      <c r="G53" s="14">
        <v>867</v>
      </c>
      <c r="H53" s="14"/>
      <c r="I53" s="14">
        <v>0</v>
      </c>
      <c r="J53" s="14"/>
      <c r="K53" s="14">
        <v>0</v>
      </c>
      <c r="L53" s="14"/>
      <c r="M53" s="14">
        <f t="shared" si="0"/>
        <v>0</v>
      </c>
      <c r="N53" s="14"/>
      <c r="O53" s="14">
        <v>3121200000</v>
      </c>
      <c r="P53" s="14"/>
      <c r="Q53" s="14">
        <v>40096552</v>
      </c>
      <c r="R53" s="14"/>
      <c r="S53" s="14">
        <f t="shared" si="1"/>
        <v>3081103448</v>
      </c>
    </row>
    <row r="54" spans="1:19" x14ac:dyDescent="0.55000000000000004">
      <c r="A54" s="1" t="s">
        <v>35</v>
      </c>
      <c r="C54" s="4" t="s">
        <v>213</v>
      </c>
      <c r="D54" s="4"/>
      <c r="E54" s="14">
        <v>28041811</v>
      </c>
      <c r="F54" s="14"/>
      <c r="G54" s="14">
        <v>84</v>
      </c>
      <c r="H54" s="14"/>
      <c r="I54" s="14">
        <v>0</v>
      </c>
      <c r="J54" s="14"/>
      <c r="K54" s="14">
        <v>0</v>
      </c>
      <c r="L54" s="14"/>
      <c r="M54" s="14">
        <f t="shared" si="0"/>
        <v>0</v>
      </c>
      <c r="N54" s="14"/>
      <c r="O54" s="14">
        <v>2355512124</v>
      </c>
      <c r="P54" s="14"/>
      <c r="Q54" s="14">
        <v>0</v>
      </c>
      <c r="R54" s="14"/>
      <c r="S54" s="14">
        <f t="shared" si="1"/>
        <v>2355512124</v>
      </c>
    </row>
    <row r="55" spans="1:19" x14ac:dyDescent="0.55000000000000004">
      <c r="A55" s="1" t="s">
        <v>72</v>
      </c>
      <c r="C55" s="4" t="s">
        <v>201</v>
      </c>
      <c r="D55" s="4"/>
      <c r="E55" s="14">
        <v>1300793</v>
      </c>
      <c r="F55" s="14"/>
      <c r="G55" s="14">
        <v>850</v>
      </c>
      <c r="H55" s="14"/>
      <c r="I55" s="14">
        <v>0</v>
      </c>
      <c r="J55" s="14"/>
      <c r="K55" s="14">
        <v>0</v>
      </c>
      <c r="L55" s="14"/>
      <c r="M55" s="14">
        <f t="shared" si="0"/>
        <v>0</v>
      </c>
      <c r="N55" s="14"/>
      <c r="O55" s="14">
        <v>1105674050</v>
      </c>
      <c r="P55" s="14"/>
      <c r="Q55" s="14">
        <v>74182604</v>
      </c>
      <c r="R55" s="14"/>
      <c r="S55" s="14">
        <f t="shared" si="1"/>
        <v>1031491446</v>
      </c>
    </row>
    <row r="56" spans="1:19" x14ac:dyDescent="0.55000000000000004">
      <c r="A56" s="1" t="s">
        <v>29</v>
      </c>
      <c r="C56" s="4" t="s">
        <v>214</v>
      </c>
      <c r="D56" s="4"/>
      <c r="E56" s="14">
        <v>3500000</v>
      </c>
      <c r="F56" s="14"/>
      <c r="G56" s="14">
        <v>14200</v>
      </c>
      <c r="H56" s="14"/>
      <c r="I56" s="14">
        <v>0</v>
      </c>
      <c r="J56" s="14"/>
      <c r="K56" s="14">
        <v>0</v>
      </c>
      <c r="L56" s="14"/>
      <c r="M56" s="14">
        <f t="shared" si="0"/>
        <v>0</v>
      </c>
      <c r="N56" s="14"/>
      <c r="O56" s="14">
        <v>49700000000</v>
      </c>
      <c r="P56" s="14"/>
      <c r="Q56" s="14">
        <v>0</v>
      </c>
      <c r="R56" s="14"/>
      <c r="S56" s="14">
        <f t="shared" si="1"/>
        <v>49700000000</v>
      </c>
    </row>
    <row r="57" spans="1:19" x14ac:dyDescent="0.55000000000000004">
      <c r="A57" s="1" t="s">
        <v>32</v>
      </c>
      <c r="C57" s="4" t="s">
        <v>215</v>
      </c>
      <c r="D57" s="4"/>
      <c r="E57" s="14">
        <v>519932</v>
      </c>
      <c r="F57" s="14"/>
      <c r="G57" s="14">
        <v>10000</v>
      </c>
      <c r="H57" s="14"/>
      <c r="I57" s="14">
        <v>0</v>
      </c>
      <c r="J57" s="14"/>
      <c r="K57" s="14">
        <v>0</v>
      </c>
      <c r="L57" s="14"/>
      <c r="M57" s="14">
        <f t="shared" si="0"/>
        <v>0</v>
      </c>
      <c r="N57" s="14"/>
      <c r="O57" s="14">
        <v>5199320000</v>
      </c>
      <c r="P57" s="14"/>
      <c r="Q57" s="14">
        <v>270094545</v>
      </c>
      <c r="R57" s="14"/>
      <c r="S57" s="14">
        <f t="shared" si="1"/>
        <v>4929225455</v>
      </c>
    </row>
    <row r="58" spans="1:19" x14ac:dyDescent="0.55000000000000004">
      <c r="A58" s="1" t="s">
        <v>31</v>
      </c>
      <c r="C58" s="4" t="s">
        <v>213</v>
      </c>
      <c r="D58" s="4"/>
      <c r="E58" s="14">
        <v>1750968</v>
      </c>
      <c r="F58" s="14"/>
      <c r="G58" s="14">
        <v>1868</v>
      </c>
      <c r="H58" s="14"/>
      <c r="I58" s="14">
        <v>0</v>
      </c>
      <c r="J58" s="14"/>
      <c r="K58" s="14">
        <v>0</v>
      </c>
      <c r="L58" s="14"/>
      <c r="M58" s="14">
        <f t="shared" si="0"/>
        <v>0</v>
      </c>
      <c r="N58" s="14"/>
      <c r="O58" s="14">
        <v>3270808224</v>
      </c>
      <c r="P58" s="14"/>
      <c r="Q58" s="14">
        <v>129110851</v>
      </c>
      <c r="R58" s="14"/>
      <c r="S58" s="14">
        <f t="shared" si="1"/>
        <v>3141697373</v>
      </c>
    </row>
    <row r="59" spans="1:19" x14ac:dyDescent="0.55000000000000004">
      <c r="A59" s="1" t="s">
        <v>71</v>
      </c>
      <c r="C59" s="4" t="s">
        <v>175</v>
      </c>
      <c r="D59" s="4"/>
      <c r="E59" s="14">
        <v>328467</v>
      </c>
      <c r="F59" s="14"/>
      <c r="G59" s="14">
        <v>680</v>
      </c>
      <c r="H59" s="14"/>
      <c r="I59" s="14">
        <v>0</v>
      </c>
      <c r="J59" s="14"/>
      <c r="K59" s="14">
        <v>0</v>
      </c>
      <c r="L59" s="14"/>
      <c r="M59" s="14">
        <f t="shared" si="0"/>
        <v>0</v>
      </c>
      <c r="N59" s="14"/>
      <c r="O59" s="14">
        <v>223357560</v>
      </c>
      <c r="P59" s="14"/>
      <c r="Q59" s="14">
        <v>16963865</v>
      </c>
      <c r="R59" s="14"/>
      <c r="S59" s="14">
        <f t="shared" si="1"/>
        <v>206393695</v>
      </c>
    </row>
    <row r="60" spans="1:19" x14ac:dyDescent="0.55000000000000004">
      <c r="A60" s="1" t="s">
        <v>68</v>
      </c>
      <c r="C60" s="4" t="s">
        <v>216</v>
      </c>
      <c r="D60" s="4"/>
      <c r="E60" s="14">
        <v>120000</v>
      </c>
      <c r="F60" s="14"/>
      <c r="G60" s="14">
        <v>500</v>
      </c>
      <c r="H60" s="14"/>
      <c r="I60" s="14">
        <v>0</v>
      </c>
      <c r="J60" s="14"/>
      <c r="K60" s="14">
        <v>0</v>
      </c>
      <c r="L60" s="14"/>
      <c r="M60" s="14">
        <f t="shared" si="0"/>
        <v>0</v>
      </c>
      <c r="N60" s="14"/>
      <c r="O60" s="14">
        <v>60000000</v>
      </c>
      <c r="P60" s="14"/>
      <c r="Q60" s="14">
        <v>3300971</v>
      </c>
      <c r="R60" s="14"/>
      <c r="S60" s="14">
        <f t="shared" si="1"/>
        <v>56699029</v>
      </c>
    </row>
    <row r="61" spans="1:19" x14ac:dyDescent="0.55000000000000004">
      <c r="A61" s="1" t="s">
        <v>217</v>
      </c>
      <c r="C61" s="4" t="s">
        <v>199</v>
      </c>
      <c r="D61" s="4"/>
      <c r="E61" s="14">
        <v>63539</v>
      </c>
      <c r="F61" s="14"/>
      <c r="G61" s="14">
        <v>5500</v>
      </c>
      <c r="H61" s="14"/>
      <c r="I61" s="14">
        <v>0</v>
      </c>
      <c r="J61" s="14"/>
      <c r="K61" s="14">
        <v>0</v>
      </c>
      <c r="L61" s="14"/>
      <c r="M61" s="14">
        <f t="shared" si="0"/>
        <v>0</v>
      </c>
      <c r="N61" s="14"/>
      <c r="O61" s="14">
        <v>349464500</v>
      </c>
      <c r="P61" s="14"/>
      <c r="Q61" s="14">
        <v>0</v>
      </c>
      <c r="R61" s="14"/>
      <c r="S61" s="14">
        <f t="shared" si="1"/>
        <v>349464500</v>
      </c>
    </row>
    <row r="62" spans="1:19" x14ac:dyDescent="0.55000000000000004">
      <c r="A62" s="1" t="s">
        <v>26</v>
      </c>
      <c r="C62" s="4" t="s">
        <v>218</v>
      </c>
      <c r="D62" s="4"/>
      <c r="E62" s="14">
        <v>8000000</v>
      </c>
      <c r="F62" s="14"/>
      <c r="G62" s="14">
        <v>780</v>
      </c>
      <c r="H62" s="14"/>
      <c r="I62" s="14">
        <v>0</v>
      </c>
      <c r="J62" s="14"/>
      <c r="K62" s="14">
        <v>0</v>
      </c>
      <c r="L62" s="14"/>
      <c r="M62" s="14">
        <f t="shared" si="0"/>
        <v>0</v>
      </c>
      <c r="N62" s="14"/>
      <c r="O62" s="14">
        <v>6240000000</v>
      </c>
      <c r="P62" s="14"/>
      <c r="Q62" s="14">
        <v>0</v>
      </c>
      <c r="R62" s="14"/>
      <c r="S62" s="14">
        <f t="shared" si="1"/>
        <v>6240000000</v>
      </c>
    </row>
    <row r="63" spans="1:19" x14ac:dyDescent="0.55000000000000004">
      <c r="A63" s="1" t="s">
        <v>33</v>
      </c>
      <c r="C63" s="4" t="s">
        <v>206</v>
      </c>
      <c r="D63" s="4"/>
      <c r="E63" s="14">
        <v>2913123</v>
      </c>
      <c r="F63" s="14"/>
      <c r="G63" s="14">
        <v>11500</v>
      </c>
      <c r="H63" s="14"/>
      <c r="I63" s="14">
        <v>0</v>
      </c>
      <c r="J63" s="14"/>
      <c r="K63" s="14">
        <v>0</v>
      </c>
      <c r="L63" s="14"/>
      <c r="M63" s="14">
        <f t="shared" si="0"/>
        <v>0</v>
      </c>
      <c r="N63" s="14"/>
      <c r="O63" s="14">
        <v>33500914500</v>
      </c>
      <c r="P63" s="14"/>
      <c r="Q63" s="14">
        <v>0</v>
      </c>
      <c r="R63" s="14"/>
      <c r="S63" s="14">
        <f t="shared" si="1"/>
        <v>33500914500</v>
      </c>
    </row>
    <row r="64" spans="1:19" x14ac:dyDescent="0.55000000000000004">
      <c r="A64" s="1" t="s">
        <v>50</v>
      </c>
      <c r="C64" s="4" t="s">
        <v>219</v>
      </c>
      <c r="D64" s="4"/>
      <c r="E64" s="14">
        <v>14006000</v>
      </c>
      <c r="F64" s="14"/>
      <c r="G64" s="14">
        <v>1930</v>
      </c>
      <c r="H64" s="14"/>
      <c r="I64" s="14">
        <v>0</v>
      </c>
      <c r="J64" s="14"/>
      <c r="K64" s="14">
        <v>0</v>
      </c>
      <c r="L64" s="14"/>
      <c r="M64" s="14">
        <f t="shared" si="0"/>
        <v>0</v>
      </c>
      <c r="N64" s="14"/>
      <c r="O64" s="14">
        <v>27031580000</v>
      </c>
      <c r="P64" s="14"/>
      <c r="Q64" s="14">
        <v>0</v>
      </c>
      <c r="R64" s="14"/>
      <c r="S64" s="14">
        <f t="shared" si="1"/>
        <v>27031580000</v>
      </c>
    </row>
    <row r="65" spans="1:19" x14ac:dyDescent="0.55000000000000004">
      <c r="A65" s="1" t="s">
        <v>46</v>
      </c>
      <c r="C65" s="4" t="s">
        <v>211</v>
      </c>
      <c r="D65" s="4"/>
      <c r="E65" s="14">
        <v>635792</v>
      </c>
      <c r="F65" s="14"/>
      <c r="G65" s="14">
        <v>3000</v>
      </c>
      <c r="H65" s="14"/>
      <c r="I65" s="14">
        <v>0</v>
      </c>
      <c r="J65" s="14"/>
      <c r="K65" s="14">
        <v>0</v>
      </c>
      <c r="L65" s="14"/>
      <c r="M65" s="14">
        <f t="shared" si="0"/>
        <v>0</v>
      </c>
      <c r="N65" s="14"/>
      <c r="O65" s="14">
        <v>1907376000</v>
      </c>
      <c r="P65" s="14"/>
      <c r="Q65" s="14">
        <v>0</v>
      </c>
      <c r="R65" s="14"/>
      <c r="S65" s="14">
        <f t="shared" si="1"/>
        <v>1907376000</v>
      </c>
    </row>
    <row r="66" spans="1:19" x14ac:dyDescent="0.55000000000000004">
      <c r="A66" s="1" t="s">
        <v>23</v>
      </c>
      <c r="C66" s="4" t="s">
        <v>220</v>
      </c>
      <c r="D66" s="4"/>
      <c r="E66" s="14">
        <v>1861297</v>
      </c>
      <c r="F66" s="14"/>
      <c r="G66" s="14">
        <v>5550</v>
      </c>
      <c r="H66" s="14"/>
      <c r="I66" s="14">
        <v>0</v>
      </c>
      <c r="J66" s="14"/>
      <c r="K66" s="14">
        <v>0</v>
      </c>
      <c r="L66" s="14"/>
      <c r="M66" s="14">
        <f t="shared" si="0"/>
        <v>0</v>
      </c>
      <c r="N66" s="14"/>
      <c r="O66" s="14">
        <v>10330198350</v>
      </c>
      <c r="P66" s="14"/>
      <c r="Q66" s="14">
        <v>0</v>
      </c>
      <c r="R66" s="14"/>
      <c r="S66" s="14">
        <f t="shared" si="1"/>
        <v>10330198350</v>
      </c>
    </row>
    <row r="67" spans="1:19" x14ac:dyDescent="0.55000000000000004">
      <c r="A67" s="1" t="s">
        <v>221</v>
      </c>
      <c r="C67" s="4" t="s">
        <v>222</v>
      </c>
      <c r="D67" s="4"/>
      <c r="E67" s="14">
        <v>139335</v>
      </c>
      <c r="F67" s="14"/>
      <c r="G67" s="14">
        <v>110</v>
      </c>
      <c r="H67" s="14"/>
      <c r="I67" s="14">
        <v>0</v>
      </c>
      <c r="J67" s="14"/>
      <c r="K67" s="14">
        <v>0</v>
      </c>
      <c r="L67" s="14"/>
      <c r="M67" s="14">
        <f t="shared" si="0"/>
        <v>0</v>
      </c>
      <c r="N67" s="14"/>
      <c r="O67" s="14">
        <v>15326850</v>
      </c>
      <c r="P67" s="14"/>
      <c r="Q67" s="14">
        <v>0</v>
      </c>
      <c r="R67" s="14"/>
      <c r="S67" s="14">
        <f t="shared" si="1"/>
        <v>15326850</v>
      </c>
    </row>
    <row r="68" spans="1:19" x14ac:dyDescent="0.55000000000000004">
      <c r="A68" s="1" t="s">
        <v>223</v>
      </c>
      <c r="C68" s="4" t="s">
        <v>220</v>
      </c>
      <c r="D68" s="4"/>
      <c r="E68" s="14">
        <v>1933513</v>
      </c>
      <c r="F68" s="14"/>
      <c r="G68" s="14">
        <v>165</v>
      </c>
      <c r="H68" s="14"/>
      <c r="I68" s="14">
        <v>0</v>
      </c>
      <c r="J68" s="14"/>
      <c r="K68" s="14">
        <v>0</v>
      </c>
      <c r="L68" s="14"/>
      <c r="M68" s="14">
        <f t="shared" si="0"/>
        <v>0</v>
      </c>
      <c r="N68" s="14"/>
      <c r="O68" s="14">
        <v>319029645</v>
      </c>
      <c r="P68" s="14"/>
      <c r="Q68" s="14">
        <v>218364</v>
      </c>
      <c r="R68" s="14"/>
      <c r="S68" s="14">
        <f>O68-Q68</f>
        <v>318811281</v>
      </c>
    </row>
    <row r="69" spans="1:19" x14ac:dyDescent="0.55000000000000004">
      <c r="A69" s="1" t="s">
        <v>28</v>
      </c>
      <c r="C69" s="4" t="s">
        <v>224</v>
      </c>
      <c r="D69" s="4"/>
      <c r="E69" s="14">
        <v>600000</v>
      </c>
      <c r="F69" s="14"/>
      <c r="G69" s="14">
        <v>10000</v>
      </c>
      <c r="H69" s="14"/>
      <c r="I69" s="14">
        <v>0</v>
      </c>
      <c r="J69" s="14"/>
      <c r="K69" s="14">
        <v>0</v>
      </c>
      <c r="L69" s="14"/>
      <c r="M69" s="14">
        <f t="shared" si="0"/>
        <v>0</v>
      </c>
      <c r="N69" s="14"/>
      <c r="O69" s="14">
        <v>6000000000</v>
      </c>
      <c r="P69" s="14"/>
      <c r="Q69" s="14">
        <v>0</v>
      </c>
      <c r="R69" s="14"/>
      <c r="S69" s="14">
        <f>O69-Q69</f>
        <v>6000000000</v>
      </c>
    </row>
    <row r="70" spans="1:19" ht="24.75" thickBot="1" x14ac:dyDescent="0.6">
      <c r="C70" s="4"/>
      <c r="D70" s="4"/>
      <c r="E70" s="14"/>
      <c r="F70" s="14"/>
      <c r="G70" s="14"/>
      <c r="H70" s="14"/>
      <c r="I70" s="15">
        <f>SUM(I8:I69)</f>
        <v>9253301200</v>
      </c>
      <c r="J70" s="14"/>
      <c r="K70" s="15">
        <f>SUM(K8:K69)</f>
        <v>1298554051</v>
      </c>
      <c r="L70" s="14"/>
      <c r="M70" s="15">
        <f>SUM(M8:M69)</f>
        <v>7954747149</v>
      </c>
      <c r="N70" s="14"/>
      <c r="O70" s="15">
        <f>SUM(O8:O69)</f>
        <v>522310812790</v>
      </c>
      <c r="P70" s="14"/>
      <c r="Q70" s="15">
        <f>SUM(Q8:Q69)</f>
        <v>11777531189</v>
      </c>
      <c r="R70" s="14"/>
      <c r="S70" s="15">
        <f>SUM(S8:S69)</f>
        <v>510533281601</v>
      </c>
    </row>
    <row r="71" spans="1:19" ht="24.75" thickTop="1" x14ac:dyDescent="0.55000000000000004">
      <c r="I71" s="10"/>
      <c r="O71" s="10"/>
      <c r="Q71" s="3"/>
    </row>
  </sheetData>
  <autoFilter ref="A7:A69" xr:uid="{00000000-0001-0000-0700-000000000000}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9"/>
  <sheetViews>
    <sheetView rightToLeft="1" topLeftCell="A82" workbookViewId="0">
      <selection activeCell="D105" sqref="D105"/>
    </sheetView>
  </sheetViews>
  <sheetFormatPr defaultRowHeight="24" x14ac:dyDescent="0.55000000000000004"/>
  <cols>
    <col min="1" max="1" width="34.42578125" style="1" bestFit="1" customWidth="1"/>
    <col min="2" max="2" width="1" style="1" customWidth="1"/>
    <col min="3" max="3" width="12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4.75" x14ac:dyDescent="0.55000000000000004">
      <c r="A3" s="22" t="s">
        <v>155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4.75" x14ac:dyDescent="0.55000000000000004">
      <c r="A6" s="24" t="s">
        <v>3</v>
      </c>
      <c r="B6" s="6"/>
      <c r="C6" s="23" t="s">
        <v>157</v>
      </c>
      <c r="D6" s="23" t="s">
        <v>157</v>
      </c>
      <c r="E6" s="23" t="s">
        <v>157</v>
      </c>
      <c r="F6" s="23" t="s">
        <v>157</v>
      </c>
      <c r="G6" s="23" t="s">
        <v>157</v>
      </c>
      <c r="H6" s="23" t="s">
        <v>157</v>
      </c>
      <c r="I6" s="23" t="s">
        <v>157</v>
      </c>
      <c r="J6" s="6"/>
      <c r="K6" s="23" t="s">
        <v>158</v>
      </c>
      <c r="L6" s="23" t="s">
        <v>158</v>
      </c>
      <c r="M6" s="23" t="s">
        <v>158</v>
      </c>
      <c r="N6" s="23" t="s">
        <v>158</v>
      </c>
      <c r="O6" s="23" t="s">
        <v>158</v>
      </c>
      <c r="P6" s="23" t="s">
        <v>158</v>
      </c>
      <c r="Q6" s="23" t="s">
        <v>158</v>
      </c>
    </row>
    <row r="7" spans="1:17" ht="24.75" x14ac:dyDescent="0.55000000000000004">
      <c r="A7" s="23" t="s">
        <v>3</v>
      </c>
      <c r="B7" s="6"/>
      <c r="C7" s="23" t="s">
        <v>7</v>
      </c>
      <c r="D7" s="6"/>
      <c r="E7" s="23" t="s">
        <v>225</v>
      </c>
      <c r="F7" s="6"/>
      <c r="G7" s="23" t="s">
        <v>226</v>
      </c>
      <c r="H7" s="6"/>
      <c r="I7" s="23" t="s">
        <v>227</v>
      </c>
      <c r="J7" s="6"/>
      <c r="K7" s="23" t="s">
        <v>7</v>
      </c>
      <c r="L7" s="6"/>
      <c r="M7" s="23" t="s">
        <v>225</v>
      </c>
      <c r="N7" s="6"/>
      <c r="O7" s="23" t="s">
        <v>226</v>
      </c>
      <c r="P7" s="6"/>
      <c r="Q7" s="23" t="s">
        <v>227</v>
      </c>
    </row>
    <row r="8" spans="1:17" x14ac:dyDescent="0.55000000000000004">
      <c r="A8" s="16" t="s">
        <v>98</v>
      </c>
      <c r="B8" s="6"/>
      <c r="C8" s="6">
        <v>2399999</v>
      </c>
      <c r="D8" s="6"/>
      <c r="E8" s="6">
        <v>9948448254</v>
      </c>
      <c r="F8" s="6"/>
      <c r="G8" s="6">
        <v>1802399249</v>
      </c>
      <c r="H8" s="6"/>
      <c r="I8" s="6">
        <f>E8-G8</f>
        <v>8146049005</v>
      </c>
      <c r="J8" s="6"/>
      <c r="K8" s="6">
        <v>2399999</v>
      </c>
      <c r="L8" s="6"/>
      <c r="M8" s="6">
        <v>9948448254</v>
      </c>
      <c r="N8" s="6"/>
      <c r="O8" s="6">
        <v>1802399249</v>
      </c>
      <c r="P8" s="6"/>
      <c r="Q8" s="6">
        <f>M8-O8</f>
        <v>8146049005</v>
      </c>
    </row>
    <row r="9" spans="1:17" x14ac:dyDescent="0.55000000000000004">
      <c r="A9" s="16" t="s">
        <v>38</v>
      </c>
      <c r="B9" s="6"/>
      <c r="C9" s="6">
        <v>3666666</v>
      </c>
      <c r="D9" s="6"/>
      <c r="E9" s="6">
        <v>7530258730</v>
      </c>
      <c r="F9" s="6"/>
      <c r="G9" s="6">
        <v>8488854106</v>
      </c>
      <c r="H9" s="6"/>
      <c r="I9" s="6">
        <f t="shared" ref="I9:I72" si="0">E9-G9</f>
        <v>-958595376</v>
      </c>
      <c r="J9" s="6"/>
      <c r="K9" s="6">
        <v>3666666</v>
      </c>
      <c r="L9" s="6"/>
      <c r="M9" s="6">
        <v>7530258730</v>
      </c>
      <c r="N9" s="6"/>
      <c r="O9" s="6">
        <v>11403331260</v>
      </c>
      <c r="P9" s="6"/>
      <c r="Q9" s="6">
        <f t="shared" ref="Q9:Q72" si="1">M9-O9</f>
        <v>-3873072530</v>
      </c>
    </row>
    <row r="10" spans="1:17" x14ac:dyDescent="0.55000000000000004">
      <c r="A10" s="16" t="s">
        <v>21</v>
      </c>
      <c r="B10" s="6"/>
      <c r="C10" s="6">
        <v>1230933</v>
      </c>
      <c r="D10" s="6"/>
      <c r="E10" s="6">
        <v>160043156047</v>
      </c>
      <c r="F10" s="6"/>
      <c r="G10" s="6">
        <v>147919638584</v>
      </c>
      <c r="H10" s="6"/>
      <c r="I10" s="6">
        <f t="shared" si="0"/>
        <v>12123517463</v>
      </c>
      <c r="J10" s="6"/>
      <c r="K10" s="6">
        <v>1230933</v>
      </c>
      <c r="L10" s="6"/>
      <c r="M10" s="6">
        <v>160043156047</v>
      </c>
      <c r="N10" s="6"/>
      <c r="O10" s="6">
        <v>128737920562</v>
      </c>
      <c r="P10" s="6"/>
      <c r="Q10" s="6">
        <f t="shared" si="1"/>
        <v>31305235485</v>
      </c>
    </row>
    <row r="11" spans="1:17" x14ac:dyDescent="0.55000000000000004">
      <c r="A11" s="16" t="s">
        <v>83</v>
      </c>
      <c r="B11" s="6"/>
      <c r="C11" s="6">
        <v>5000000</v>
      </c>
      <c r="D11" s="6"/>
      <c r="E11" s="6">
        <v>172616782500</v>
      </c>
      <c r="F11" s="6"/>
      <c r="G11" s="6">
        <v>148113450000</v>
      </c>
      <c r="H11" s="6"/>
      <c r="I11" s="6">
        <f t="shared" si="0"/>
        <v>24503332500</v>
      </c>
      <c r="J11" s="6"/>
      <c r="K11" s="6">
        <v>5000000</v>
      </c>
      <c r="L11" s="6"/>
      <c r="M11" s="6">
        <v>172616782500</v>
      </c>
      <c r="N11" s="6"/>
      <c r="O11" s="6">
        <v>91084448000</v>
      </c>
      <c r="P11" s="6"/>
      <c r="Q11" s="6">
        <f t="shared" si="1"/>
        <v>81532334500</v>
      </c>
    </row>
    <row r="12" spans="1:17" x14ac:dyDescent="0.55000000000000004">
      <c r="A12" s="16" t="s">
        <v>25</v>
      </c>
      <c r="B12" s="6"/>
      <c r="C12" s="6">
        <v>2521994</v>
      </c>
      <c r="D12" s="6"/>
      <c r="E12" s="6">
        <v>473645268477</v>
      </c>
      <c r="F12" s="6"/>
      <c r="G12" s="6">
        <v>391466197389</v>
      </c>
      <c r="H12" s="6"/>
      <c r="I12" s="6">
        <f t="shared" si="0"/>
        <v>82179071088</v>
      </c>
      <c r="J12" s="6"/>
      <c r="K12" s="6">
        <v>2521994</v>
      </c>
      <c r="L12" s="6"/>
      <c r="M12" s="6">
        <v>473645268477</v>
      </c>
      <c r="N12" s="6"/>
      <c r="O12" s="6">
        <v>230817197591</v>
      </c>
      <c r="P12" s="6"/>
      <c r="Q12" s="6">
        <f t="shared" si="1"/>
        <v>242828070886</v>
      </c>
    </row>
    <row r="13" spans="1:17" x14ac:dyDescent="0.55000000000000004">
      <c r="A13" s="16" t="s">
        <v>67</v>
      </c>
      <c r="B13" s="6"/>
      <c r="C13" s="6">
        <v>2700000</v>
      </c>
      <c r="D13" s="6"/>
      <c r="E13" s="6">
        <v>50884723665</v>
      </c>
      <c r="F13" s="6"/>
      <c r="G13" s="6">
        <v>71231634900</v>
      </c>
      <c r="H13" s="6"/>
      <c r="I13" s="6">
        <f t="shared" si="0"/>
        <v>-20346911235</v>
      </c>
      <c r="J13" s="6"/>
      <c r="K13" s="6">
        <v>2700000</v>
      </c>
      <c r="L13" s="6"/>
      <c r="M13" s="6">
        <v>50884723665</v>
      </c>
      <c r="N13" s="6"/>
      <c r="O13" s="6">
        <v>81868514223</v>
      </c>
      <c r="P13" s="6"/>
      <c r="Q13" s="6">
        <f t="shared" si="1"/>
        <v>-30983790558</v>
      </c>
    </row>
    <row r="14" spans="1:17" x14ac:dyDescent="0.55000000000000004">
      <c r="A14" s="16" t="s">
        <v>64</v>
      </c>
      <c r="B14" s="6"/>
      <c r="C14" s="6">
        <v>9347168</v>
      </c>
      <c r="D14" s="6"/>
      <c r="E14" s="6">
        <v>142300124246</v>
      </c>
      <c r="F14" s="6"/>
      <c r="G14" s="6">
        <v>138230424316</v>
      </c>
      <c r="H14" s="6"/>
      <c r="I14" s="6">
        <f t="shared" si="0"/>
        <v>4069699930</v>
      </c>
      <c r="J14" s="6"/>
      <c r="K14" s="6">
        <v>9347168</v>
      </c>
      <c r="L14" s="6"/>
      <c r="M14" s="6">
        <v>142300124246</v>
      </c>
      <c r="N14" s="6"/>
      <c r="O14" s="6">
        <v>104571700240</v>
      </c>
      <c r="P14" s="6"/>
      <c r="Q14" s="6">
        <f t="shared" si="1"/>
        <v>37728424006</v>
      </c>
    </row>
    <row r="15" spans="1:17" x14ac:dyDescent="0.55000000000000004">
      <c r="A15" s="16" t="s">
        <v>66</v>
      </c>
      <c r="B15" s="6"/>
      <c r="C15" s="6">
        <v>6600000</v>
      </c>
      <c r="D15" s="6"/>
      <c r="E15" s="6">
        <v>42382315800</v>
      </c>
      <c r="F15" s="6"/>
      <c r="G15" s="6">
        <v>49205475000</v>
      </c>
      <c r="H15" s="6"/>
      <c r="I15" s="6">
        <f t="shared" si="0"/>
        <v>-6823159200</v>
      </c>
      <c r="J15" s="6"/>
      <c r="K15" s="6">
        <v>6600000</v>
      </c>
      <c r="L15" s="6"/>
      <c r="M15" s="6">
        <v>42382315800</v>
      </c>
      <c r="N15" s="6"/>
      <c r="O15" s="6">
        <v>51681162192</v>
      </c>
      <c r="P15" s="6"/>
      <c r="Q15" s="6">
        <f t="shared" si="1"/>
        <v>-9298846392</v>
      </c>
    </row>
    <row r="16" spans="1:17" x14ac:dyDescent="0.55000000000000004">
      <c r="A16" s="16" t="s">
        <v>84</v>
      </c>
      <c r="B16" s="6"/>
      <c r="C16" s="6">
        <v>595424</v>
      </c>
      <c r="D16" s="6"/>
      <c r="E16" s="6">
        <v>94612214167</v>
      </c>
      <c r="F16" s="6"/>
      <c r="G16" s="6">
        <v>94700996352</v>
      </c>
      <c r="H16" s="6"/>
      <c r="I16" s="6">
        <f t="shared" si="0"/>
        <v>-88782185</v>
      </c>
      <c r="J16" s="6"/>
      <c r="K16" s="6">
        <v>595424</v>
      </c>
      <c r="L16" s="6"/>
      <c r="M16" s="6">
        <v>94612214167</v>
      </c>
      <c r="N16" s="6"/>
      <c r="O16" s="6">
        <v>114502616130</v>
      </c>
      <c r="P16" s="6"/>
      <c r="Q16" s="6">
        <f t="shared" si="1"/>
        <v>-19890401963</v>
      </c>
    </row>
    <row r="17" spans="1:17" x14ac:dyDescent="0.55000000000000004">
      <c r="A17" s="16" t="s">
        <v>22</v>
      </c>
      <c r="B17" s="6"/>
      <c r="C17" s="6">
        <v>1452611</v>
      </c>
      <c r="D17" s="6"/>
      <c r="E17" s="6">
        <v>144396796455</v>
      </c>
      <c r="F17" s="6"/>
      <c r="G17" s="6">
        <v>134650012694</v>
      </c>
      <c r="H17" s="6"/>
      <c r="I17" s="6">
        <f t="shared" si="0"/>
        <v>9746783761</v>
      </c>
      <c r="J17" s="6"/>
      <c r="K17" s="6">
        <v>1452611</v>
      </c>
      <c r="L17" s="6"/>
      <c r="M17" s="6">
        <v>144396796455</v>
      </c>
      <c r="N17" s="6"/>
      <c r="O17" s="6">
        <v>123048704241</v>
      </c>
      <c r="P17" s="6"/>
      <c r="Q17" s="6">
        <f t="shared" si="1"/>
        <v>21348092214</v>
      </c>
    </row>
    <row r="18" spans="1:17" x14ac:dyDescent="0.55000000000000004">
      <c r="A18" s="16" t="s">
        <v>75</v>
      </c>
      <c r="B18" s="6"/>
      <c r="C18" s="6">
        <v>467532</v>
      </c>
      <c r="D18" s="6"/>
      <c r="E18" s="6">
        <v>15662081221</v>
      </c>
      <c r="F18" s="6"/>
      <c r="G18" s="6">
        <v>18070264110</v>
      </c>
      <c r="H18" s="6"/>
      <c r="I18" s="6">
        <f t="shared" si="0"/>
        <v>-2408182889</v>
      </c>
      <c r="J18" s="6"/>
      <c r="K18" s="6">
        <v>467532</v>
      </c>
      <c r="L18" s="6"/>
      <c r="M18" s="6">
        <v>15662081221</v>
      </c>
      <c r="N18" s="6"/>
      <c r="O18" s="6">
        <v>18622875512</v>
      </c>
      <c r="P18" s="6"/>
      <c r="Q18" s="6">
        <f t="shared" si="1"/>
        <v>-2960794291</v>
      </c>
    </row>
    <row r="19" spans="1:17" x14ac:dyDescent="0.55000000000000004">
      <c r="A19" s="16" t="s">
        <v>85</v>
      </c>
      <c r="B19" s="6"/>
      <c r="C19" s="6">
        <v>15640728</v>
      </c>
      <c r="D19" s="6"/>
      <c r="E19" s="6">
        <v>373299452698</v>
      </c>
      <c r="F19" s="6"/>
      <c r="G19" s="6">
        <v>351532720762</v>
      </c>
      <c r="H19" s="6"/>
      <c r="I19" s="6">
        <f t="shared" si="0"/>
        <v>21766731936</v>
      </c>
      <c r="J19" s="6"/>
      <c r="K19" s="6">
        <v>15640728</v>
      </c>
      <c r="L19" s="6"/>
      <c r="M19" s="6">
        <v>373299452698</v>
      </c>
      <c r="N19" s="6"/>
      <c r="O19" s="6">
        <v>255113105972</v>
      </c>
      <c r="P19" s="6"/>
      <c r="Q19" s="6">
        <f t="shared" si="1"/>
        <v>118186346726</v>
      </c>
    </row>
    <row r="20" spans="1:17" x14ac:dyDescent="0.55000000000000004">
      <c r="A20" s="16" t="s">
        <v>73</v>
      </c>
      <c r="B20" s="6"/>
      <c r="C20" s="6">
        <v>5193373</v>
      </c>
      <c r="D20" s="6"/>
      <c r="E20" s="6">
        <v>173768822015</v>
      </c>
      <c r="F20" s="6"/>
      <c r="G20" s="6">
        <v>159933395901</v>
      </c>
      <c r="H20" s="6"/>
      <c r="I20" s="6">
        <f t="shared" si="0"/>
        <v>13835426114</v>
      </c>
      <c r="J20" s="6"/>
      <c r="K20" s="6">
        <v>5193373</v>
      </c>
      <c r="L20" s="6"/>
      <c r="M20" s="6">
        <v>173768822015</v>
      </c>
      <c r="N20" s="6"/>
      <c r="O20" s="6">
        <v>164527996370</v>
      </c>
      <c r="P20" s="6"/>
      <c r="Q20" s="6">
        <f t="shared" si="1"/>
        <v>9240825645</v>
      </c>
    </row>
    <row r="21" spans="1:17" x14ac:dyDescent="0.55000000000000004">
      <c r="A21" s="16" t="s">
        <v>93</v>
      </c>
      <c r="B21" s="6"/>
      <c r="C21" s="6">
        <v>5985523</v>
      </c>
      <c r="D21" s="6"/>
      <c r="E21" s="6">
        <v>46230794003</v>
      </c>
      <c r="F21" s="6"/>
      <c r="G21" s="6">
        <v>32130889734</v>
      </c>
      <c r="H21" s="6"/>
      <c r="I21" s="6">
        <f t="shared" si="0"/>
        <v>14099904269</v>
      </c>
      <c r="J21" s="6"/>
      <c r="K21" s="6">
        <v>5985523</v>
      </c>
      <c r="L21" s="6"/>
      <c r="M21" s="6">
        <v>46230794003</v>
      </c>
      <c r="N21" s="6"/>
      <c r="O21" s="6">
        <v>62020600773</v>
      </c>
      <c r="P21" s="6"/>
      <c r="Q21" s="6">
        <f t="shared" si="1"/>
        <v>-15789806770</v>
      </c>
    </row>
    <row r="22" spans="1:17" x14ac:dyDescent="0.55000000000000004">
      <c r="A22" s="16" t="s">
        <v>81</v>
      </c>
      <c r="B22" s="6"/>
      <c r="C22" s="6">
        <v>22221453</v>
      </c>
      <c r="D22" s="6"/>
      <c r="E22" s="6">
        <v>72828208964</v>
      </c>
      <c r="F22" s="6"/>
      <c r="G22" s="6">
        <v>84248343642</v>
      </c>
      <c r="H22" s="6"/>
      <c r="I22" s="6">
        <f t="shared" si="0"/>
        <v>-11420134678</v>
      </c>
      <c r="J22" s="6"/>
      <c r="K22" s="6">
        <v>22221453</v>
      </c>
      <c r="L22" s="6"/>
      <c r="M22" s="6">
        <v>72828208964</v>
      </c>
      <c r="N22" s="6"/>
      <c r="O22" s="6">
        <v>99942565035</v>
      </c>
      <c r="P22" s="6"/>
      <c r="Q22" s="6">
        <f t="shared" si="1"/>
        <v>-27114356071</v>
      </c>
    </row>
    <row r="23" spans="1:17" x14ac:dyDescent="0.55000000000000004">
      <c r="A23" s="16" t="s">
        <v>87</v>
      </c>
      <c r="B23" s="6"/>
      <c r="C23" s="6">
        <v>218674</v>
      </c>
      <c r="D23" s="6"/>
      <c r="E23" s="6">
        <v>4495271358</v>
      </c>
      <c r="F23" s="6"/>
      <c r="G23" s="6">
        <v>4358194168</v>
      </c>
      <c r="H23" s="6"/>
      <c r="I23" s="6">
        <f t="shared" si="0"/>
        <v>137077190</v>
      </c>
      <c r="J23" s="6"/>
      <c r="K23" s="6">
        <v>218674</v>
      </c>
      <c r="L23" s="6"/>
      <c r="M23" s="6">
        <v>4495271358</v>
      </c>
      <c r="N23" s="6"/>
      <c r="O23" s="6">
        <v>4420652546</v>
      </c>
      <c r="P23" s="6"/>
      <c r="Q23" s="6">
        <f t="shared" si="1"/>
        <v>74618812</v>
      </c>
    </row>
    <row r="24" spans="1:17" x14ac:dyDescent="0.55000000000000004">
      <c r="A24" s="16" t="s">
        <v>24</v>
      </c>
      <c r="B24" s="6"/>
      <c r="C24" s="6">
        <v>716817</v>
      </c>
      <c r="D24" s="6"/>
      <c r="E24" s="6">
        <v>144925938842</v>
      </c>
      <c r="F24" s="6"/>
      <c r="G24" s="6">
        <v>140729007922</v>
      </c>
      <c r="H24" s="6"/>
      <c r="I24" s="6">
        <f t="shared" si="0"/>
        <v>4196930920</v>
      </c>
      <c r="J24" s="6"/>
      <c r="K24" s="6">
        <v>716817</v>
      </c>
      <c r="L24" s="6"/>
      <c r="M24" s="6">
        <v>144925938842</v>
      </c>
      <c r="N24" s="6"/>
      <c r="O24" s="6">
        <v>102742864164</v>
      </c>
      <c r="P24" s="6"/>
      <c r="Q24" s="6">
        <f t="shared" si="1"/>
        <v>42183074678</v>
      </c>
    </row>
    <row r="25" spans="1:17" x14ac:dyDescent="0.55000000000000004">
      <c r="A25" s="16" t="s">
        <v>34</v>
      </c>
      <c r="B25" s="6"/>
      <c r="C25" s="6">
        <v>3600000</v>
      </c>
      <c r="D25" s="6"/>
      <c r="E25" s="6">
        <v>20254762800</v>
      </c>
      <c r="F25" s="6"/>
      <c r="G25" s="6">
        <v>29545961551</v>
      </c>
      <c r="H25" s="6"/>
      <c r="I25" s="6">
        <f t="shared" si="0"/>
        <v>-9291198751</v>
      </c>
      <c r="J25" s="6"/>
      <c r="K25" s="6">
        <v>3600000</v>
      </c>
      <c r="L25" s="6"/>
      <c r="M25" s="6">
        <v>20254762800</v>
      </c>
      <c r="N25" s="6"/>
      <c r="O25" s="6">
        <v>53164589551</v>
      </c>
      <c r="P25" s="6"/>
      <c r="Q25" s="6">
        <f t="shared" si="1"/>
        <v>-32909826751</v>
      </c>
    </row>
    <row r="26" spans="1:17" x14ac:dyDescent="0.55000000000000004">
      <c r="A26" s="16" t="s">
        <v>35</v>
      </c>
      <c r="B26" s="6"/>
      <c r="C26" s="6">
        <v>10538346</v>
      </c>
      <c r="D26" s="6"/>
      <c r="E26" s="6">
        <v>59815920623</v>
      </c>
      <c r="F26" s="6"/>
      <c r="G26" s="6">
        <v>70396319893</v>
      </c>
      <c r="H26" s="6"/>
      <c r="I26" s="6">
        <f t="shared" si="0"/>
        <v>-10580399270</v>
      </c>
      <c r="J26" s="6"/>
      <c r="K26" s="6">
        <v>10538346</v>
      </c>
      <c r="L26" s="6"/>
      <c r="M26" s="6">
        <v>59815920623</v>
      </c>
      <c r="N26" s="6"/>
      <c r="O26" s="6">
        <v>62795134410</v>
      </c>
      <c r="P26" s="6"/>
      <c r="Q26" s="6">
        <f t="shared" si="1"/>
        <v>-2979213787</v>
      </c>
    </row>
    <row r="27" spans="1:17" x14ac:dyDescent="0.55000000000000004">
      <c r="A27" s="16" t="s">
        <v>58</v>
      </c>
      <c r="B27" s="6"/>
      <c r="C27" s="6">
        <v>12400</v>
      </c>
      <c r="D27" s="6"/>
      <c r="E27" s="6">
        <v>14392027450</v>
      </c>
      <c r="F27" s="6"/>
      <c r="G27" s="6">
        <v>14491239679</v>
      </c>
      <c r="H27" s="6"/>
      <c r="I27" s="6">
        <f t="shared" si="0"/>
        <v>-99212229</v>
      </c>
      <c r="J27" s="6"/>
      <c r="K27" s="6">
        <v>12400</v>
      </c>
      <c r="L27" s="6"/>
      <c r="M27" s="6">
        <v>14392027450</v>
      </c>
      <c r="N27" s="6"/>
      <c r="O27" s="6">
        <v>15334808850</v>
      </c>
      <c r="P27" s="6"/>
      <c r="Q27" s="6">
        <f t="shared" si="1"/>
        <v>-942781400</v>
      </c>
    </row>
    <row r="28" spans="1:17" x14ac:dyDescent="0.55000000000000004">
      <c r="A28" s="16" t="s">
        <v>72</v>
      </c>
      <c r="B28" s="6"/>
      <c r="C28" s="6">
        <v>1100793</v>
      </c>
      <c r="D28" s="6"/>
      <c r="E28" s="6">
        <v>31722112735</v>
      </c>
      <c r="F28" s="6"/>
      <c r="G28" s="6">
        <v>34085678223</v>
      </c>
      <c r="H28" s="6"/>
      <c r="I28" s="6">
        <f t="shared" si="0"/>
        <v>-2363565488</v>
      </c>
      <c r="J28" s="6"/>
      <c r="K28" s="6">
        <v>1100793</v>
      </c>
      <c r="L28" s="6"/>
      <c r="M28" s="6">
        <v>31722112735</v>
      </c>
      <c r="N28" s="6"/>
      <c r="O28" s="6">
        <v>34206692047</v>
      </c>
      <c r="P28" s="6"/>
      <c r="Q28" s="6">
        <f t="shared" si="1"/>
        <v>-2484579312</v>
      </c>
    </row>
    <row r="29" spans="1:17" x14ac:dyDescent="0.55000000000000004">
      <c r="A29" s="16" t="s">
        <v>29</v>
      </c>
      <c r="B29" s="6"/>
      <c r="C29" s="6">
        <v>3000000</v>
      </c>
      <c r="D29" s="6"/>
      <c r="E29" s="6">
        <v>327469891500</v>
      </c>
      <c r="F29" s="6"/>
      <c r="G29" s="6">
        <v>301137507000</v>
      </c>
      <c r="H29" s="6"/>
      <c r="I29" s="6">
        <f t="shared" si="0"/>
        <v>26332384500</v>
      </c>
      <c r="J29" s="6"/>
      <c r="K29" s="6">
        <v>3000000</v>
      </c>
      <c r="L29" s="6"/>
      <c r="M29" s="6">
        <v>327469891500</v>
      </c>
      <c r="N29" s="6"/>
      <c r="O29" s="6">
        <v>164733966162</v>
      </c>
      <c r="P29" s="6"/>
      <c r="Q29" s="6">
        <f t="shared" si="1"/>
        <v>162735925338</v>
      </c>
    </row>
    <row r="30" spans="1:17" x14ac:dyDescent="0.55000000000000004">
      <c r="A30" s="16" t="s">
        <v>32</v>
      </c>
      <c r="B30" s="6"/>
      <c r="C30" s="6">
        <v>519932</v>
      </c>
      <c r="D30" s="6"/>
      <c r="E30" s="6">
        <v>60697502236</v>
      </c>
      <c r="F30" s="6"/>
      <c r="G30" s="6">
        <v>56325049333</v>
      </c>
      <c r="H30" s="6"/>
      <c r="I30" s="6">
        <f t="shared" si="0"/>
        <v>4372452903</v>
      </c>
      <c r="J30" s="6"/>
      <c r="K30" s="6">
        <v>519932</v>
      </c>
      <c r="L30" s="6"/>
      <c r="M30" s="6">
        <v>60697502236</v>
      </c>
      <c r="N30" s="6"/>
      <c r="O30" s="6">
        <v>37860130296</v>
      </c>
      <c r="P30" s="6"/>
      <c r="Q30" s="6">
        <f t="shared" si="1"/>
        <v>22837371940</v>
      </c>
    </row>
    <row r="31" spans="1:17" x14ac:dyDescent="0.55000000000000004">
      <c r="A31" s="16" t="s">
        <v>47</v>
      </c>
      <c r="B31" s="6"/>
      <c r="C31" s="6">
        <v>8868106</v>
      </c>
      <c r="D31" s="6"/>
      <c r="E31" s="6">
        <v>77901166378</v>
      </c>
      <c r="F31" s="6"/>
      <c r="G31" s="6">
        <v>76332035721</v>
      </c>
      <c r="H31" s="6"/>
      <c r="I31" s="6">
        <f t="shared" si="0"/>
        <v>1569130657</v>
      </c>
      <c r="J31" s="6"/>
      <c r="K31" s="6">
        <v>8868106</v>
      </c>
      <c r="L31" s="6"/>
      <c r="M31" s="6">
        <v>77901166378</v>
      </c>
      <c r="N31" s="6"/>
      <c r="O31" s="6">
        <v>79055976019</v>
      </c>
      <c r="P31" s="6"/>
      <c r="Q31" s="6">
        <f t="shared" si="1"/>
        <v>-1154809641</v>
      </c>
    </row>
    <row r="32" spans="1:17" x14ac:dyDescent="0.55000000000000004">
      <c r="A32" s="16" t="s">
        <v>31</v>
      </c>
      <c r="B32" s="6"/>
      <c r="C32" s="6">
        <v>1750968</v>
      </c>
      <c r="D32" s="6"/>
      <c r="E32" s="6">
        <v>57890684365</v>
      </c>
      <c r="F32" s="6"/>
      <c r="G32" s="6">
        <v>58306675753</v>
      </c>
      <c r="H32" s="6"/>
      <c r="I32" s="6">
        <f t="shared" si="0"/>
        <v>-415991388</v>
      </c>
      <c r="J32" s="6"/>
      <c r="K32" s="6">
        <v>1750968</v>
      </c>
      <c r="L32" s="6"/>
      <c r="M32" s="6">
        <v>57890684365</v>
      </c>
      <c r="N32" s="6"/>
      <c r="O32" s="6">
        <v>46783003260</v>
      </c>
      <c r="P32" s="6"/>
      <c r="Q32" s="6">
        <f t="shared" si="1"/>
        <v>11107681105</v>
      </c>
    </row>
    <row r="33" spans="1:17" x14ac:dyDescent="0.55000000000000004">
      <c r="A33" s="16" t="s">
        <v>71</v>
      </c>
      <c r="B33" s="6"/>
      <c r="C33" s="6">
        <v>328467</v>
      </c>
      <c r="D33" s="6"/>
      <c r="E33" s="6">
        <v>10351756147</v>
      </c>
      <c r="F33" s="6"/>
      <c r="G33" s="6">
        <v>10947968193</v>
      </c>
      <c r="H33" s="6"/>
      <c r="I33" s="6">
        <f t="shared" si="0"/>
        <v>-596212046</v>
      </c>
      <c r="J33" s="6"/>
      <c r="K33" s="6">
        <v>328467</v>
      </c>
      <c r="L33" s="6"/>
      <c r="M33" s="6">
        <v>10351756147</v>
      </c>
      <c r="N33" s="6"/>
      <c r="O33" s="6">
        <v>7365471716</v>
      </c>
      <c r="P33" s="6"/>
      <c r="Q33" s="6">
        <f t="shared" si="1"/>
        <v>2986284431</v>
      </c>
    </row>
    <row r="34" spans="1:17" x14ac:dyDescent="0.55000000000000004">
      <c r="A34" s="16" t="s">
        <v>60</v>
      </c>
      <c r="B34" s="6"/>
      <c r="C34" s="6">
        <v>3100</v>
      </c>
      <c r="D34" s="6"/>
      <c r="E34" s="6">
        <v>3582219721</v>
      </c>
      <c r="F34" s="6"/>
      <c r="G34" s="6">
        <v>3611629812</v>
      </c>
      <c r="H34" s="6"/>
      <c r="I34" s="6">
        <f t="shared" si="0"/>
        <v>-29410091</v>
      </c>
      <c r="J34" s="6"/>
      <c r="K34" s="6">
        <v>3100</v>
      </c>
      <c r="L34" s="6"/>
      <c r="M34" s="6">
        <v>3582219721</v>
      </c>
      <c r="N34" s="6"/>
      <c r="O34" s="6">
        <v>3921760595</v>
      </c>
      <c r="P34" s="6"/>
      <c r="Q34" s="6">
        <f t="shared" si="1"/>
        <v>-339540874</v>
      </c>
    </row>
    <row r="35" spans="1:17" x14ac:dyDescent="0.55000000000000004">
      <c r="A35" s="16" t="s">
        <v>68</v>
      </c>
      <c r="B35" s="6"/>
      <c r="C35" s="6">
        <v>81785</v>
      </c>
      <c r="D35" s="6"/>
      <c r="E35" s="6">
        <v>1755394604</v>
      </c>
      <c r="F35" s="6"/>
      <c r="G35" s="6">
        <v>1727997050</v>
      </c>
      <c r="H35" s="6"/>
      <c r="I35" s="6">
        <f t="shared" si="0"/>
        <v>27397554</v>
      </c>
      <c r="J35" s="6"/>
      <c r="K35" s="6">
        <v>81785</v>
      </c>
      <c r="L35" s="6"/>
      <c r="M35" s="6">
        <v>1755394604</v>
      </c>
      <c r="N35" s="6"/>
      <c r="O35" s="6">
        <v>820892642</v>
      </c>
      <c r="P35" s="6"/>
      <c r="Q35" s="6">
        <f t="shared" si="1"/>
        <v>934501962</v>
      </c>
    </row>
    <row r="36" spans="1:17" x14ac:dyDescent="0.55000000000000004">
      <c r="A36" s="16" t="s">
        <v>26</v>
      </c>
      <c r="B36" s="6"/>
      <c r="C36" s="6">
        <v>12600000</v>
      </c>
      <c r="D36" s="6"/>
      <c r="E36" s="6">
        <v>141407588700</v>
      </c>
      <c r="F36" s="6"/>
      <c r="G36" s="6">
        <v>134781847830</v>
      </c>
      <c r="H36" s="6"/>
      <c r="I36" s="6">
        <f t="shared" si="0"/>
        <v>6625740870</v>
      </c>
      <c r="J36" s="6"/>
      <c r="K36" s="6">
        <v>12600000</v>
      </c>
      <c r="L36" s="6"/>
      <c r="M36" s="6">
        <v>141407588700</v>
      </c>
      <c r="N36" s="6"/>
      <c r="O36" s="6">
        <v>121403119983</v>
      </c>
      <c r="P36" s="6"/>
      <c r="Q36" s="6">
        <f t="shared" si="1"/>
        <v>20004468717</v>
      </c>
    </row>
    <row r="37" spans="1:17" x14ac:dyDescent="0.55000000000000004">
      <c r="A37" s="16" t="s">
        <v>33</v>
      </c>
      <c r="B37" s="6"/>
      <c r="C37" s="6">
        <v>1800000</v>
      </c>
      <c r="D37" s="6"/>
      <c r="E37" s="6">
        <v>196755696270</v>
      </c>
      <c r="F37" s="6"/>
      <c r="G37" s="6">
        <v>185012586000</v>
      </c>
      <c r="H37" s="6"/>
      <c r="I37" s="6">
        <f t="shared" si="0"/>
        <v>11743110270</v>
      </c>
      <c r="J37" s="6"/>
      <c r="K37" s="6">
        <v>1800000</v>
      </c>
      <c r="L37" s="6"/>
      <c r="M37" s="6">
        <v>196755696270</v>
      </c>
      <c r="N37" s="6"/>
      <c r="O37" s="6">
        <v>147516045836</v>
      </c>
      <c r="P37" s="6"/>
      <c r="Q37" s="6">
        <f t="shared" si="1"/>
        <v>49239650434</v>
      </c>
    </row>
    <row r="38" spans="1:17" x14ac:dyDescent="0.55000000000000004">
      <c r="A38" s="16" t="s">
        <v>50</v>
      </c>
      <c r="B38" s="6"/>
      <c r="C38" s="6">
        <v>14006000</v>
      </c>
      <c r="D38" s="6"/>
      <c r="E38" s="6">
        <v>87573558447</v>
      </c>
      <c r="F38" s="6"/>
      <c r="G38" s="6">
        <v>95509477098</v>
      </c>
      <c r="H38" s="6"/>
      <c r="I38" s="6">
        <f t="shared" si="0"/>
        <v>-7935918651</v>
      </c>
      <c r="J38" s="6"/>
      <c r="K38" s="6">
        <v>14006000</v>
      </c>
      <c r="L38" s="6"/>
      <c r="M38" s="6">
        <v>87573558447</v>
      </c>
      <c r="N38" s="6"/>
      <c r="O38" s="6">
        <v>71770371964</v>
      </c>
      <c r="P38" s="6"/>
      <c r="Q38" s="6">
        <f t="shared" si="1"/>
        <v>15803186483</v>
      </c>
    </row>
    <row r="39" spans="1:17" x14ac:dyDescent="0.55000000000000004">
      <c r="A39" s="16" t="s">
        <v>46</v>
      </c>
      <c r="B39" s="6"/>
      <c r="C39" s="6">
        <v>635792</v>
      </c>
      <c r="D39" s="6"/>
      <c r="E39" s="6">
        <v>35986594600</v>
      </c>
      <c r="F39" s="6"/>
      <c r="G39" s="6">
        <v>37016769332</v>
      </c>
      <c r="H39" s="6"/>
      <c r="I39" s="6">
        <f t="shared" si="0"/>
        <v>-1030174732</v>
      </c>
      <c r="J39" s="6"/>
      <c r="K39" s="6">
        <v>635792</v>
      </c>
      <c r="L39" s="6"/>
      <c r="M39" s="6">
        <v>35986594600</v>
      </c>
      <c r="N39" s="6"/>
      <c r="O39" s="6">
        <v>13364022312</v>
      </c>
      <c r="P39" s="6"/>
      <c r="Q39" s="6">
        <f t="shared" si="1"/>
        <v>22622572288</v>
      </c>
    </row>
    <row r="40" spans="1:17" x14ac:dyDescent="0.55000000000000004">
      <c r="A40" s="16" t="s">
        <v>70</v>
      </c>
      <c r="B40" s="6"/>
      <c r="C40" s="6">
        <v>1700000</v>
      </c>
      <c r="D40" s="6"/>
      <c r="E40" s="6">
        <v>52352637300</v>
      </c>
      <c r="F40" s="6"/>
      <c r="G40" s="6">
        <v>56864630250</v>
      </c>
      <c r="H40" s="6"/>
      <c r="I40" s="6">
        <f t="shared" si="0"/>
        <v>-4511992950</v>
      </c>
      <c r="J40" s="6"/>
      <c r="K40" s="6">
        <v>1700000</v>
      </c>
      <c r="L40" s="6"/>
      <c r="M40" s="6">
        <v>52352637300</v>
      </c>
      <c r="N40" s="6"/>
      <c r="O40" s="6">
        <v>72727376058</v>
      </c>
      <c r="P40" s="6"/>
      <c r="Q40" s="6">
        <f t="shared" si="1"/>
        <v>-20374738758</v>
      </c>
    </row>
    <row r="41" spans="1:17" x14ac:dyDescent="0.55000000000000004">
      <c r="A41" s="16" t="s">
        <v>23</v>
      </c>
      <c r="B41" s="6"/>
      <c r="C41" s="6">
        <v>1861297</v>
      </c>
      <c r="D41" s="6"/>
      <c r="E41" s="6">
        <v>137193982273</v>
      </c>
      <c r="F41" s="6"/>
      <c r="G41" s="6">
        <v>123779870722</v>
      </c>
      <c r="H41" s="6"/>
      <c r="I41" s="6">
        <f t="shared" si="0"/>
        <v>13414111551</v>
      </c>
      <c r="J41" s="6"/>
      <c r="K41" s="6">
        <v>1861297</v>
      </c>
      <c r="L41" s="6"/>
      <c r="M41" s="6">
        <v>137193982273</v>
      </c>
      <c r="N41" s="6"/>
      <c r="O41" s="6">
        <v>77185096068</v>
      </c>
      <c r="P41" s="6"/>
      <c r="Q41" s="6">
        <f t="shared" si="1"/>
        <v>60008886205</v>
      </c>
    </row>
    <row r="42" spans="1:17" x14ac:dyDescent="0.55000000000000004">
      <c r="A42" s="16" t="s">
        <v>15</v>
      </c>
      <c r="B42" s="6"/>
      <c r="C42" s="6">
        <v>2550528</v>
      </c>
      <c r="D42" s="6"/>
      <c r="E42" s="6">
        <v>70685623752</v>
      </c>
      <c r="F42" s="6"/>
      <c r="G42" s="6">
        <v>87493301235</v>
      </c>
      <c r="H42" s="6"/>
      <c r="I42" s="6">
        <f t="shared" si="0"/>
        <v>-16807677483</v>
      </c>
      <c r="J42" s="6"/>
      <c r="K42" s="6">
        <v>2550528</v>
      </c>
      <c r="L42" s="6"/>
      <c r="M42" s="6">
        <v>70685623752</v>
      </c>
      <c r="N42" s="6"/>
      <c r="O42" s="6">
        <v>73242036496</v>
      </c>
      <c r="P42" s="6"/>
      <c r="Q42" s="6">
        <f t="shared" si="1"/>
        <v>-2556412744</v>
      </c>
    </row>
    <row r="43" spans="1:17" x14ac:dyDescent="0.55000000000000004">
      <c r="A43" s="16" t="s">
        <v>43</v>
      </c>
      <c r="B43" s="6"/>
      <c r="C43" s="6">
        <v>1394767</v>
      </c>
      <c r="D43" s="6"/>
      <c r="E43" s="6">
        <v>6147599716</v>
      </c>
      <c r="F43" s="6"/>
      <c r="G43" s="6">
        <v>7334218390</v>
      </c>
      <c r="H43" s="6"/>
      <c r="I43" s="6">
        <f t="shared" si="0"/>
        <v>-1186618674</v>
      </c>
      <c r="J43" s="6"/>
      <c r="K43" s="6">
        <v>1394767</v>
      </c>
      <c r="L43" s="6"/>
      <c r="M43" s="6">
        <v>6147599716</v>
      </c>
      <c r="N43" s="6"/>
      <c r="O43" s="6">
        <v>4652979479</v>
      </c>
      <c r="P43" s="6"/>
      <c r="Q43" s="6">
        <f t="shared" si="1"/>
        <v>1494620237</v>
      </c>
    </row>
    <row r="44" spans="1:17" x14ac:dyDescent="0.55000000000000004">
      <c r="A44" s="16" t="s">
        <v>59</v>
      </c>
      <c r="B44" s="6"/>
      <c r="C44" s="6">
        <v>102000</v>
      </c>
      <c r="D44" s="6"/>
      <c r="E44" s="6">
        <v>117377901990</v>
      </c>
      <c r="F44" s="6"/>
      <c r="G44" s="6">
        <v>119286132750</v>
      </c>
      <c r="H44" s="6"/>
      <c r="I44" s="6">
        <f t="shared" si="0"/>
        <v>-1908230760</v>
      </c>
      <c r="J44" s="6"/>
      <c r="K44" s="6">
        <v>102000</v>
      </c>
      <c r="L44" s="6"/>
      <c r="M44" s="6">
        <v>117377901990</v>
      </c>
      <c r="N44" s="6"/>
      <c r="O44" s="6">
        <v>115545699301</v>
      </c>
      <c r="P44" s="6"/>
      <c r="Q44" s="6">
        <f t="shared" si="1"/>
        <v>1832202689</v>
      </c>
    </row>
    <row r="45" spans="1:17" x14ac:dyDescent="0.55000000000000004">
      <c r="A45" s="16" t="s">
        <v>44</v>
      </c>
      <c r="B45" s="6"/>
      <c r="C45" s="6">
        <v>241824</v>
      </c>
      <c r="D45" s="6"/>
      <c r="E45" s="6">
        <v>2194476008</v>
      </c>
      <c r="F45" s="6"/>
      <c r="G45" s="6">
        <v>2435341926</v>
      </c>
      <c r="H45" s="6"/>
      <c r="I45" s="6">
        <f t="shared" si="0"/>
        <v>-240865918</v>
      </c>
      <c r="J45" s="6"/>
      <c r="K45" s="6">
        <v>241824</v>
      </c>
      <c r="L45" s="6"/>
      <c r="M45" s="6">
        <v>2194476008</v>
      </c>
      <c r="N45" s="6"/>
      <c r="O45" s="6">
        <v>1215784881</v>
      </c>
      <c r="P45" s="6"/>
      <c r="Q45" s="6">
        <f t="shared" si="1"/>
        <v>978691127</v>
      </c>
    </row>
    <row r="46" spans="1:17" x14ac:dyDescent="0.55000000000000004">
      <c r="A46" s="16" t="s">
        <v>28</v>
      </c>
      <c r="B46" s="6"/>
      <c r="C46" s="6">
        <v>600000</v>
      </c>
      <c r="D46" s="6"/>
      <c r="E46" s="6">
        <v>64474083000</v>
      </c>
      <c r="F46" s="6"/>
      <c r="G46" s="6">
        <v>55587276000</v>
      </c>
      <c r="H46" s="6"/>
      <c r="I46" s="6">
        <f t="shared" si="0"/>
        <v>8886807000</v>
      </c>
      <c r="J46" s="6"/>
      <c r="K46" s="6">
        <v>600000</v>
      </c>
      <c r="L46" s="6"/>
      <c r="M46" s="6">
        <v>64474083000</v>
      </c>
      <c r="N46" s="6"/>
      <c r="O46" s="6">
        <v>41350200000</v>
      </c>
      <c r="P46" s="6"/>
      <c r="Q46" s="6">
        <f t="shared" si="1"/>
        <v>23123883000</v>
      </c>
    </row>
    <row r="47" spans="1:17" x14ac:dyDescent="0.55000000000000004">
      <c r="A47" s="16" t="s">
        <v>19</v>
      </c>
      <c r="B47" s="6"/>
      <c r="C47" s="6">
        <v>11684260</v>
      </c>
      <c r="D47" s="6"/>
      <c r="E47" s="6">
        <v>41778214934</v>
      </c>
      <c r="F47" s="6"/>
      <c r="G47" s="6">
        <v>45192948098</v>
      </c>
      <c r="H47" s="6"/>
      <c r="I47" s="6">
        <f t="shared" si="0"/>
        <v>-3414733164</v>
      </c>
      <c r="J47" s="6"/>
      <c r="K47" s="6">
        <v>11684260</v>
      </c>
      <c r="L47" s="6"/>
      <c r="M47" s="6">
        <v>41778214934</v>
      </c>
      <c r="N47" s="6"/>
      <c r="O47" s="6">
        <v>48031897552</v>
      </c>
      <c r="P47" s="6"/>
      <c r="Q47" s="6">
        <f t="shared" si="1"/>
        <v>-6253682618</v>
      </c>
    </row>
    <row r="48" spans="1:17" x14ac:dyDescent="0.55000000000000004">
      <c r="A48" s="16" t="s">
        <v>27</v>
      </c>
      <c r="B48" s="6"/>
      <c r="C48" s="6">
        <v>796980</v>
      </c>
      <c r="D48" s="6"/>
      <c r="E48" s="6">
        <v>249666665788</v>
      </c>
      <c r="F48" s="6"/>
      <c r="G48" s="6">
        <v>195682778343</v>
      </c>
      <c r="H48" s="6"/>
      <c r="I48" s="6">
        <f t="shared" si="0"/>
        <v>53983887445</v>
      </c>
      <c r="J48" s="6"/>
      <c r="K48" s="6">
        <v>796980</v>
      </c>
      <c r="L48" s="6"/>
      <c r="M48" s="6">
        <v>249666665788</v>
      </c>
      <c r="N48" s="6"/>
      <c r="O48" s="6">
        <v>145570424491</v>
      </c>
      <c r="P48" s="6"/>
      <c r="Q48" s="6">
        <f t="shared" si="1"/>
        <v>104096241297</v>
      </c>
    </row>
    <row r="49" spans="1:17" x14ac:dyDescent="0.55000000000000004">
      <c r="A49" s="16" t="s">
        <v>78</v>
      </c>
      <c r="B49" s="6"/>
      <c r="C49" s="6">
        <v>10201307</v>
      </c>
      <c r="D49" s="6"/>
      <c r="E49" s="6">
        <v>264162870268</v>
      </c>
      <c r="F49" s="6"/>
      <c r="G49" s="6">
        <v>269030362695</v>
      </c>
      <c r="H49" s="6"/>
      <c r="I49" s="6">
        <f t="shared" si="0"/>
        <v>-4867492427</v>
      </c>
      <c r="J49" s="6"/>
      <c r="K49" s="6">
        <v>10201307</v>
      </c>
      <c r="L49" s="6"/>
      <c r="M49" s="6">
        <v>264162870268</v>
      </c>
      <c r="N49" s="6"/>
      <c r="O49" s="6">
        <v>177835751710</v>
      </c>
      <c r="P49" s="6"/>
      <c r="Q49" s="6">
        <f t="shared" si="1"/>
        <v>86327118558</v>
      </c>
    </row>
    <row r="50" spans="1:17" x14ac:dyDescent="0.55000000000000004">
      <c r="A50" s="16" t="s">
        <v>55</v>
      </c>
      <c r="B50" s="6"/>
      <c r="C50" s="6">
        <v>7746303</v>
      </c>
      <c r="D50" s="6"/>
      <c r="E50" s="6">
        <v>68146880599</v>
      </c>
      <c r="F50" s="6"/>
      <c r="G50" s="6">
        <v>73845037847</v>
      </c>
      <c r="H50" s="6"/>
      <c r="I50" s="6">
        <f t="shared" si="0"/>
        <v>-5698157248</v>
      </c>
      <c r="J50" s="6"/>
      <c r="K50" s="6">
        <v>7746303</v>
      </c>
      <c r="L50" s="6"/>
      <c r="M50" s="6">
        <v>68146880599</v>
      </c>
      <c r="N50" s="6"/>
      <c r="O50" s="6">
        <v>82137749740</v>
      </c>
      <c r="P50" s="6"/>
      <c r="Q50" s="6">
        <f t="shared" si="1"/>
        <v>-13990869141</v>
      </c>
    </row>
    <row r="51" spans="1:17" x14ac:dyDescent="0.55000000000000004">
      <c r="A51" s="16" t="s">
        <v>86</v>
      </c>
      <c r="B51" s="6"/>
      <c r="C51" s="6">
        <v>9313336</v>
      </c>
      <c r="D51" s="6"/>
      <c r="E51" s="6">
        <v>74989165371</v>
      </c>
      <c r="F51" s="6"/>
      <c r="G51" s="6">
        <v>81932606609</v>
      </c>
      <c r="H51" s="6"/>
      <c r="I51" s="6">
        <f t="shared" si="0"/>
        <v>-6943441238</v>
      </c>
      <c r="J51" s="6"/>
      <c r="K51" s="6">
        <v>9313336</v>
      </c>
      <c r="L51" s="6"/>
      <c r="M51" s="6">
        <v>74989165371</v>
      </c>
      <c r="N51" s="6"/>
      <c r="O51" s="6">
        <v>110398581543</v>
      </c>
      <c r="P51" s="6"/>
      <c r="Q51" s="6">
        <f t="shared" si="1"/>
        <v>-35409416172</v>
      </c>
    </row>
    <row r="52" spans="1:17" x14ac:dyDescent="0.55000000000000004">
      <c r="A52" s="16" t="s">
        <v>54</v>
      </c>
      <c r="B52" s="6"/>
      <c r="C52" s="6">
        <v>14866474</v>
      </c>
      <c r="D52" s="6"/>
      <c r="E52" s="6">
        <v>227877044956</v>
      </c>
      <c r="F52" s="6"/>
      <c r="G52" s="6">
        <v>245929466079</v>
      </c>
      <c r="H52" s="6"/>
      <c r="I52" s="6">
        <f t="shared" si="0"/>
        <v>-18052421123</v>
      </c>
      <c r="J52" s="6"/>
      <c r="K52" s="6">
        <v>14866474</v>
      </c>
      <c r="L52" s="6"/>
      <c r="M52" s="6">
        <v>227877044956</v>
      </c>
      <c r="N52" s="6"/>
      <c r="O52" s="6">
        <v>198132200191</v>
      </c>
      <c r="P52" s="6"/>
      <c r="Q52" s="6">
        <f t="shared" si="1"/>
        <v>29744844765</v>
      </c>
    </row>
    <row r="53" spans="1:17" x14ac:dyDescent="0.55000000000000004">
      <c r="A53" s="16" t="s">
        <v>53</v>
      </c>
      <c r="B53" s="6"/>
      <c r="C53" s="6">
        <v>11849127</v>
      </c>
      <c r="D53" s="6"/>
      <c r="E53" s="6">
        <v>98822661185</v>
      </c>
      <c r="F53" s="6"/>
      <c r="G53" s="6">
        <v>95289073777</v>
      </c>
      <c r="H53" s="6"/>
      <c r="I53" s="6">
        <f t="shared" si="0"/>
        <v>3533587408</v>
      </c>
      <c r="J53" s="6"/>
      <c r="K53" s="6">
        <v>11849127</v>
      </c>
      <c r="L53" s="6"/>
      <c r="M53" s="6">
        <v>98822661185</v>
      </c>
      <c r="N53" s="6"/>
      <c r="O53" s="6">
        <v>86958352440</v>
      </c>
      <c r="P53" s="6"/>
      <c r="Q53" s="6">
        <f t="shared" si="1"/>
        <v>11864308745</v>
      </c>
    </row>
    <row r="54" spans="1:17" x14ac:dyDescent="0.55000000000000004">
      <c r="A54" s="16" t="s">
        <v>17</v>
      </c>
      <c r="B54" s="6"/>
      <c r="C54" s="6">
        <v>33212671</v>
      </c>
      <c r="D54" s="6"/>
      <c r="E54" s="6">
        <v>77915531233</v>
      </c>
      <c r="F54" s="6"/>
      <c r="G54" s="6">
        <v>85856361131</v>
      </c>
      <c r="H54" s="6"/>
      <c r="I54" s="6">
        <f t="shared" si="0"/>
        <v>-7940829898</v>
      </c>
      <c r="J54" s="6"/>
      <c r="K54" s="6">
        <v>33212671</v>
      </c>
      <c r="L54" s="6"/>
      <c r="M54" s="6">
        <v>77915531233</v>
      </c>
      <c r="N54" s="6"/>
      <c r="O54" s="6">
        <v>96183462788</v>
      </c>
      <c r="P54" s="6"/>
      <c r="Q54" s="6">
        <f t="shared" si="1"/>
        <v>-18267931555</v>
      </c>
    </row>
    <row r="55" spans="1:17" x14ac:dyDescent="0.55000000000000004">
      <c r="A55" s="16" t="s">
        <v>52</v>
      </c>
      <c r="B55" s="6"/>
      <c r="C55" s="6">
        <v>42196739</v>
      </c>
      <c r="D55" s="6"/>
      <c r="E55" s="6">
        <v>265516080990</v>
      </c>
      <c r="F55" s="6"/>
      <c r="G55" s="6">
        <v>276421954775</v>
      </c>
      <c r="H55" s="6"/>
      <c r="I55" s="6">
        <f t="shared" si="0"/>
        <v>-10905873785</v>
      </c>
      <c r="J55" s="6"/>
      <c r="K55" s="6">
        <v>42196739</v>
      </c>
      <c r="L55" s="6"/>
      <c r="M55" s="6">
        <v>265516080990</v>
      </c>
      <c r="N55" s="6"/>
      <c r="O55" s="6">
        <v>271632199188</v>
      </c>
      <c r="P55" s="6"/>
      <c r="Q55" s="6">
        <f t="shared" si="1"/>
        <v>-6116118198</v>
      </c>
    </row>
    <row r="56" spans="1:17" x14ac:dyDescent="0.55000000000000004">
      <c r="A56" s="16" t="s">
        <v>56</v>
      </c>
      <c r="B56" s="6"/>
      <c r="C56" s="6">
        <v>8700000</v>
      </c>
      <c r="D56" s="6"/>
      <c r="E56" s="6">
        <v>171235053000</v>
      </c>
      <c r="F56" s="6"/>
      <c r="G56" s="6">
        <v>151776524250</v>
      </c>
      <c r="H56" s="6"/>
      <c r="I56" s="6">
        <f t="shared" si="0"/>
        <v>19458528750</v>
      </c>
      <c r="J56" s="6"/>
      <c r="K56" s="6">
        <v>8700000</v>
      </c>
      <c r="L56" s="6"/>
      <c r="M56" s="6">
        <v>171235053000</v>
      </c>
      <c r="N56" s="6"/>
      <c r="O56" s="6">
        <v>127907395664</v>
      </c>
      <c r="P56" s="6"/>
      <c r="Q56" s="6">
        <f t="shared" si="1"/>
        <v>43327657336</v>
      </c>
    </row>
    <row r="57" spans="1:17" x14ac:dyDescent="0.55000000000000004">
      <c r="A57" s="16" t="s">
        <v>57</v>
      </c>
      <c r="B57" s="6"/>
      <c r="C57" s="6">
        <v>20999849</v>
      </c>
      <c r="D57" s="6"/>
      <c r="E57" s="6">
        <v>334207147374</v>
      </c>
      <c r="F57" s="6"/>
      <c r="G57" s="6">
        <v>290578606586</v>
      </c>
      <c r="H57" s="6"/>
      <c r="I57" s="6">
        <f t="shared" si="0"/>
        <v>43628540788</v>
      </c>
      <c r="J57" s="6"/>
      <c r="K57" s="6">
        <v>20999849</v>
      </c>
      <c r="L57" s="6"/>
      <c r="M57" s="6">
        <v>334207147374</v>
      </c>
      <c r="N57" s="6"/>
      <c r="O57" s="6">
        <v>232094003354</v>
      </c>
      <c r="P57" s="6"/>
      <c r="Q57" s="6">
        <f t="shared" si="1"/>
        <v>102113144020</v>
      </c>
    </row>
    <row r="58" spans="1:17" x14ac:dyDescent="0.55000000000000004">
      <c r="A58" s="16" t="s">
        <v>76</v>
      </c>
      <c r="B58" s="6"/>
      <c r="C58" s="6">
        <v>3543106</v>
      </c>
      <c r="D58" s="6"/>
      <c r="E58" s="6">
        <v>27049148308</v>
      </c>
      <c r="F58" s="6"/>
      <c r="G58" s="6">
        <v>21942212755</v>
      </c>
      <c r="H58" s="6"/>
      <c r="I58" s="6">
        <f t="shared" si="0"/>
        <v>5106935553</v>
      </c>
      <c r="J58" s="6"/>
      <c r="K58" s="6">
        <v>3543106</v>
      </c>
      <c r="L58" s="6"/>
      <c r="M58" s="6">
        <v>27049148308</v>
      </c>
      <c r="N58" s="6"/>
      <c r="O58" s="6">
        <v>20962256263</v>
      </c>
      <c r="P58" s="6"/>
      <c r="Q58" s="6">
        <f t="shared" si="1"/>
        <v>6086892045</v>
      </c>
    </row>
    <row r="59" spans="1:17" x14ac:dyDescent="0.55000000000000004">
      <c r="A59" s="16" t="s">
        <v>97</v>
      </c>
      <c r="B59" s="6"/>
      <c r="C59" s="6">
        <v>1843573</v>
      </c>
      <c r="D59" s="6"/>
      <c r="E59" s="6">
        <v>24685172386</v>
      </c>
      <c r="F59" s="6"/>
      <c r="G59" s="6">
        <v>24014845320</v>
      </c>
      <c r="H59" s="6"/>
      <c r="I59" s="6">
        <f t="shared" si="0"/>
        <v>670327066</v>
      </c>
      <c r="J59" s="6"/>
      <c r="K59" s="6">
        <v>1843573</v>
      </c>
      <c r="L59" s="6"/>
      <c r="M59" s="6">
        <v>24685172386</v>
      </c>
      <c r="N59" s="6"/>
      <c r="O59" s="6">
        <v>24014845320</v>
      </c>
      <c r="P59" s="6"/>
      <c r="Q59" s="6">
        <f t="shared" si="1"/>
        <v>670327066</v>
      </c>
    </row>
    <row r="60" spans="1:17" x14ac:dyDescent="0.55000000000000004">
      <c r="A60" s="16" t="s">
        <v>36</v>
      </c>
      <c r="B60" s="6"/>
      <c r="C60" s="6">
        <v>4400785</v>
      </c>
      <c r="D60" s="6"/>
      <c r="E60" s="6">
        <v>106346534004</v>
      </c>
      <c r="F60" s="6"/>
      <c r="G60" s="6">
        <v>127738329614</v>
      </c>
      <c r="H60" s="6"/>
      <c r="I60" s="6">
        <f t="shared" si="0"/>
        <v>-21391795610</v>
      </c>
      <c r="J60" s="6"/>
      <c r="K60" s="6">
        <v>4400785</v>
      </c>
      <c r="L60" s="6"/>
      <c r="M60" s="6">
        <v>106346534004</v>
      </c>
      <c r="N60" s="6"/>
      <c r="O60" s="6">
        <v>101184505615</v>
      </c>
      <c r="P60" s="6"/>
      <c r="Q60" s="6">
        <f t="shared" si="1"/>
        <v>5162028389</v>
      </c>
    </row>
    <row r="61" spans="1:17" x14ac:dyDescent="0.55000000000000004">
      <c r="A61" s="16" t="s">
        <v>48</v>
      </c>
      <c r="B61" s="6"/>
      <c r="C61" s="6">
        <v>1490000</v>
      </c>
      <c r="D61" s="6"/>
      <c r="E61" s="6">
        <v>27149195385</v>
      </c>
      <c r="F61" s="6"/>
      <c r="G61" s="6">
        <v>32213469097</v>
      </c>
      <c r="H61" s="6"/>
      <c r="I61" s="6">
        <f t="shared" si="0"/>
        <v>-5064273712</v>
      </c>
      <c r="J61" s="6"/>
      <c r="K61" s="6">
        <v>1490000</v>
      </c>
      <c r="L61" s="6"/>
      <c r="M61" s="6">
        <v>27149195385</v>
      </c>
      <c r="N61" s="6"/>
      <c r="O61" s="6">
        <v>35967655771</v>
      </c>
      <c r="P61" s="6"/>
      <c r="Q61" s="6">
        <f t="shared" si="1"/>
        <v>-8818460386</v>
      </c>
    </row>
    <row r="62" spans="1:17" x14ac:dyDescent="0.55000000000000004">
      <c r="A62" s="16" t="s">
        <v>92</v>
      </c>
      <c r="B62" s="6"/>
      <c r="C62" s="6">
        <v>9352522</v>
      </c>
      <c r="D62" s="6"/>
      <c r="E62" s="6">
        <v>18779686478</v>
      </c>
      <c r="F62" s="6"/>
      <c r="G62" s="6">
        <v>20992350356</v>
      </c>
      <c r="H62" s="6"/>
      <c r="I62" s="6">
        <f t="shared" si="0"/>
        <v>-2212663878</v>
      </c>
      <c r="J62" s="6"/>
      <c r="K62" s="6">
        <v>9352522</v>
      </c>
      <c r="L62" s="6"/>
      <c r="M62" s="6">
        <v>18779686478</v>
      </c>
      <c r="N62" s="6"/>
      <c r="O62" s="6">
        <v>22426804005</v>
      </c>
      <c r="P62" s="6"/>
      <c r="Q62" s="6">
        <f t="shared" si="1"/>
        <v>-3647117527</v>
      </c>
    </row>
    <row r="63" spans="1:17" x14ac:dyDescent="0.55000000000000004">
      <c r="A63" s="16" t="s">
        <v>82</v>
      </c>
      <c r="B63" s="6"/>
      <c r="C63" s="6">
        <v>25979357</v>
      </c>
      <c r="D63" s="6"/>
      <c r="E63" s="6">
        <v>334689146543</v>
      </c>
      <c r="F63" s="6"/>
      <c r="G63" s="6">
        <v>319169428200</v>
      </c>
      <c r="H63" s="6"/>
      <c r="I63" s="6">
        <f t="shared" si="0"/>
        <v>15519718343</v>
      </c>
      <c r="J63" s="6"/>
      <c r="K63" s="6">
        <v>25979357</v>
      </c>
      <c r="L63" s="6"/>
      <c r="M63" s="6">
        <v>334689146543</v>
      </c>
      <c r="N63" s="6"/>
      <c r="O63" s="6">
        <v>329675935200</v>
      </c>
      <c r="P63" s="6"/>
      <c r="Q63" s="6">
        <f t="shared" si="1"/>
        <v>5013211343</v>
      </c>
    </row>
    <row r="64" spans="1:17" x14ac:dyDescent="0.55000000000000004">
      <c r="A64" s="16" t="s">
        <v>37</v>
      </c>
      <c r="B64" s="6"/>
      <c r="C64" s="6">
        <v>12005900</v>
      </c>
      <c r="D64" s="6"/>
      <c r="E64" s="6">
        <v>126982706482</v>
      </c>
      <c r="F64" s="6"/>
      <c r="G64" s="6">
        <v>121015474035</v>
      </c>
      <c r="H64" s="6"/>
      <c r="I64" s="6">
        <f t="shared" si="0"/>
        <v>5967232447</v>
      </c>
      <c r="J64" s="6"/>
      <c r="K64" s="6">
        <v>12005900</v>
      </c>
      <c r="L64" s="6"/>
      <c r="M64" s="6">
        <v>126982706482</v>
      </c>
      <c r="N64" s="6"/>
      <c r="O64" s="6">
        <v>99318649694</v>
      </c>
      <c r="P64" s="6"/>
      <c r="Q64" s="6">
        <f t="shared" si="1"/>
        <v>27664056788</v>
      </c>
    </row>
    <row r="65" spans="1:17" x14ac:dyDescent="0.55000000000000004">
      <c r="A65" s="16" t="s">
        <v>30</v>
      </c>
      <c r="B65" s="6"/>
      <c r="C65" s="6">
        <v>1500000</v>
      </c>
      <c r="D65" s="6"/>
      <c r="E65" s="6">
        <v>133913445750</v>
      </c>
      <c r="F65" s="6"/>
      <c r="G65" s="6">
        <v>113769022500</v>
      </c>
      <c r="H65" s="6"/>
      <c r="I65" s="6">
        <f t="shared" si="0"/>
        <v>20144423250</v>
      </c>
      <c r="J65" s="6"/>
      <c r="K65" s="6">
        <v>1500000</v>
      </c>
      <c r="L65" s="6"/>
      <c r="M65" s="6">
        <v>133913445750</v>
      </c>
      <c r="N65" s="6"/>
      <c r="O65" s="6">
        <v>78579652500</v>
      </c>
      <c r="P65" s="6"/>
      <c r="Q65" s="6">
        <f t="shared" si="1"/>
        <v>55333793250</v>
      </c>
    </row>
    <row r="66" spans="1:17" x14ac:dyDescent="0.55000000000000004">
      <c r="A66" s="16" t="s">
        <v>94</v>
      </c>
      <c r="B66" s="6"/>
      <c r="C66" s="6">
        <v>886900</v>
      </c>
      <c r="D66" s="6"/>
      <c r="E66" s="6">
        <v>26792521298</v>
      </c>
      <c r="F66" s="6"/>
      <c r="G66" s="6">
        <v>27718225390</v>
      </c>
      <c r="H66" s="6"/>
      <c r="I66" s="6">
        <f t="shared" si="0"/>
        <v>-925704092</v>
      </c>
      <c r="J66" s="6"/>
      <c r="K66" s="6">
        <v>886900</v>
      </c>
      <c r="L66" s="6"/>
      <c r="M66" s="6">
        <v>26792521298</v>
      </c>
      <c r="N66" s="6"/>
      <c r="O66" s="6">
        <v>11337242700</v>
      </c>
      <c r="P66" s="6"/>
      <c r="Q66" s="6">
        <f t="shared" si="1"/>
        <v>15455278598</v>
      </c>
    </row>
    <row r="67" spans="1:17" x14ac:dyDescent="0.55000000000000004">
      <c r="A67" s="16" t="s">
        <v>63</v>
      </c>
      <c r="B67" s="6"/>
      <c r="C67" s="6">
        <v>2944860</v>
      </c>
      <c r="D67" s="6"/>
      <c r="E67" s="6">
        <v>66157840675</v>
      </c>
      <c r="F67" s="6"/>
      <c r="G67" s="6">
        <v>70357192328</v>
      </c>
      <c r="H67" s="6"/>
      <c r="I67" s="6">
        <f t="shared" si="0"/>
        <v>-4199351653</v>
      </c>
      <c r="J67" s="6"/>
      <c r="K67" s="6">
        <v>2944860</v>
      </c>
      <c r="L67" s="6"/>
      <c r="M67" s="6">
        <v>66157840675</v>
      </c>
      <c r="N67" s="6"/>
      <c r="O67" s="6">
        <v>76027358758</v>
      </c>
      <c r="P67" s="6"/>
      <c r="Q67" s="6">
        <f t="shared" si="1"/>
        <v>-9869518083</v>
      </c>
    </row>
    <row r="68" spans="1:17" x14ac:dyDescent="0.55000000000000004">
      <c r="A68" s="16" t="s">
        <v>62</v>
      </c>
      <c r="B68" s="6"/>
      <c r="C68" s="6">
        <v>4824696</v>
      </c>
      <c r="D68" s="6"/>
      <c r="E68" s="6">
        <v>86327803058</v>
      </c>
      <c r="F68" s="6"/>
      <c r="G68" s="6">
        <v>116398654457</v>
      </c>
      <c r="H68" s="6"/>
      <c r="I68" s="6">
        <f t="shared" si="0"/>
        <v>-30070851399</v>
      </c>
      <c r="J68" s="6"/>
      <c r="K68" s="6">
        <v>4824696</v>
      </c>
      <c r="L68" s="6"/>
      <c r="M68" s="6">
        <v>86327803058</v>
      </c>
      <c r="N68" s="6"/>
      <c r="O68" s="6">
        <v>91074474688</v>
      </c>
      <c r="P68" s="6"/>
      <c r="Q68" s="6">
        <f t="shared" si="1"/>
        <v>-4746671630</v>
      </c>
    </row>
    <row r="69" spans="1:17" x14ac:dyDescent="0.55000000000000004">
      <c r="A69" s="16" t="s">
        <v>74</v>
      </c>
      <c r="B69" s="6"/>
      <c r="C69" s="6">
        <v>3300000</v>
      </c>
      <c r="D69" s="6"/>
      <c r="E69" s="6">
        <v>43858480050</v>
      </c>
      <c r="F69" s="6"/>
      <c r="G69" s="6">
        <v>53640691188</v>
      </c>
      <c r="H69" s="6"/>
      <c r="I69" s="6">
        <f t="shared" si="0"/>
        <v>-9782211138</v>
      </c>
      <c r="J69" s="6"/>
      <c r="K69" s="6">
        <v>3300000</v>
      </c>
      <c r="L69" s="6"/>
      <c r="M69" s="6">
        <v>43858480050</v>
      </c>
      <c r="N69" s="6"/>
      <c r="O69" s="6">
        <v>46060200631</v>
      </c>
      <c r="P69" s="6"/>
      <c r="Q69" s="6">
        <f t="shared" si="1"/>
        <v>-2201720581</v>
      </c>
    </row>
    <row r="70" spans="1:17" x14ac:dyDescent="0.55000000000000004">
      <c r="A70" s="16" t="s">
        <v>61</v>
      </c>
      <c r="B70" s="6"/>
      <c r="C70" s="6">
        <v>6099933</v>
      </c>
      <c r="D70" s="6"/>
      <c r="E70" s="6">
        <v>238300989066</v>
      </c>
      <c r="F70" s="6"/>
      <c r="G70" s="6">
        <v>242545535946</v>
      </c>
      <c r="H70" s="6"/>
      <c r="I70" s="6">
        <f t="shared" si="0"/>
        <v>-4244546880</v>
      </c>
      <c r="J70" s="6"/>
      <c r="K70" s="6">
        <v>6099933</v>
      </c>
      <c r="L70" s="6"/>
      <c r="M70" s="6">
        <v>238300989066</v>
      </c>
      <c r="N70" s="6"/>
      <c r="O70" s="6">
        <v>155615746565</v>
      </c>
      <c r="P70" s="6"/>
      <c r="Q70" s="6">
        <f t="shared" si="1"/>
        <v>82685242501</v>
      </c>
    </row>
    <row r="71" spans="1:17" x14ac:dyDescent="0.55000000000000004">
      <c r="A71" s="16" t="s">
        <v>45</v>
      </c>
      <c r="B71" s="6"/>
      <c r="C71" s="6">
        <v>517833</v>
      </c>
      <c r="D71" s="6"/>
      <c r="E71" s="6">
        <v>235859317670</v>
      </c>
      <c r="F71" s="6"/>
      <c r="G71" s="6">
        <v>286335289416</v>
      </c>
      <c r="H71" s="6"/>
      <c r="I71" s="6">
        <f t="shared" si="0"/>
        <v>-50475971746</v>
      </c>
      <c r="J71" s="6"/>
      <c r="K71" s="6">
        <v>517833</v>
      </c>
      <c r="L71" s="6"/>
      <c r="M71" s="6">
        <v>235859317670</v>
      </c>
      <c r="N71" s="6"/>
      <c r="O71" s="6">
        <v>191174326121</v>
      </c>
      <c r="P71" s="6"/>
      <c r="Q71" s="6">
        <f t="shared" si="1"/>
        <v>44684991549</v>
      </c>
    </row>
    <row r="72" spans="1:17" x14ac:dyDescent="0.55000000000000004">
      <c r="A72" s="16" t="s">
        <v>20</v>
      </c>
      <c r="B72" s="6"/>
      <c r="C72" s="6">
        <v>1095372</v>
      </c>
      <c r="D72" s="6"/>
      <c r="E72" s="6">
        <v>41387360936</v>
      </c>
      <c r="F72" s="6"/>
      <c r="G72" s="6">
        <v>42497992563</v>
      </c>
      <c r="H72" s="6"/>
      <c r="I72" s="6">
        <f t="shared" si="0"/>
        <v>-1110631627</v>
      </c>
      <c r="J72" s="6"/>
      <c r="K72" s="6">
        <v>1095372</v>
      </c>
      <c r="L72" s="6"/>
      <c r="M72" s="6">
        <v>41387360936</v>
      </c>
      <c r="N72" s="6"/>
      <c r="O72" s="6">
        <v>35039338989</v>
      </c>
      <c r="P72" s="6"/>
      <c r="Q72" s="6">
        <f t="shared" si="1"/>
        <v>6348021947</v>
      </c>
    </row>
    <row r="73" spans="1:17" x14ac:dyDescent="0.55000000000000004">
      <c r="A73" s="16" t="s">
        <v>95</v>
      </c>
      <c r="B73" s="6"/>
      <c r="C73" s="6">
        <v>8100000</v>
      </c>
      <c r="D73" s="6"/>
      <c r="E73" s="6">
        <v>96138551700</v>
      </c>
      <c r="F73" s="6"/>
      <c r="G73" s="6">
        <v>108614593709</v>
      </c>
      <c r="H73" s="6"/>
      <c r="I73" s="6">
        <f t="shared" ref="I73:I101" si="2">E73-G73</f>
        <v>-12476042009</v>
      </c>
      <c r="J73" s="6"/>
      <c r="K73" s="6">
        <v>8100000</v>
      </c>
      <c r="L73" s="6"/>
      <c r="M73" s="6">
        <v>96138551700</v>
      </c>
      <c r="N73" s="6"/>
      <c r="O73" s="6">
        <v>108614593709</v>
      </c>
      <c r="P73" s="6"/>
      <c r="Q73" s="6">
        <f t="shared" ref="Q73:Q101" si="3">M73-O73</f>
        <v>-12476042009</v>
      </c>
    </row>
    <row r="74" spans="1:17" x14ac:dyDescent="0.55000000000000004">
      <c r="A74" s="16" t="s">
        <v>89</v>
      </c>
      <c r="B74" s="6"/>
      <c r="C74" s="6">
        <v>4501321</v>
      </c>
      <c r="D74" s="6"/>
      <c r="E74" s="6">
        <v>125108086395</v>
      </c>
      <c r="F74" s="6"/>
      <c r="G74" s="6">
        <v>125068203064</v>
      </c>
      <c r="H74" s="6"/>
      <c r="I74" s="6">
        <f t="shared" si="2"/>
        <v>39883331</v>
      </c>
      <c r="J74" s="6"/>
      <c r="K74" s="6">
        <v>4501321</v>
      </c>
      <c r="L74" s="6"/>
      <c r="M74" s="6">
        <v>125108086395</v>
      </c>
      <c r="N74" s="6"/>
      <c r="O74" s="6">
        <v>114171916604</v>
      </c>
      <c r="P74" s="6"/>
      <c r="Q74" s="6">
        <f t="shared" si="3"/>
        <v>10936169791</v>
      </c>
    </row>
    <row r="75" spans="1:17" x14ac:dyDescent="0.55000000000000004">
      <c r="A75" s="16" t="s">
        <v>88</v>
      </c>
      <c r="B75" s="6"/>
      <c r="C75" s="6">
        <v>700215</v>
      </c>
      <c r="D75" s="6"/>
      <c r="E75" s="6">
        <v>15821187422</v>
      </c>
      <c r="F75" s="6"/>
      <c r="G75" s="6">
        <v>14909363598</v>
      </c>
      <c r="H75" s="6"/>
      <c r="I75" s="6">
        <f t="shared" si="2"/>
        <v>911823824</v>
      </c>
      <c r="J75" s="6"/>
      <c r="K75" s="6">
        <v>700215</v>
      </c>
      <c r="L75" s="6"/>
      <c r="M75" s="6">
        <v>15821187422</v>
      </c>
      <c r="N75" s="6"/>
      <c r="O75" s="6">
        <v>3263001900</v>
      </c>
      <c r="P75" s="6"/>
      <c r="Q75" s="6">
        <f t="shared" si="3"/>
        <v>12558185522</v>
      </c>
    </row>
    <row r="76" spans="1:17" x14ac:dyDescent="0.55000000000000004">
      <c r="A76" s="16" t="s">
        <v>80</v>
      </c>
      <c r="B76" s="6"/>
      <c r="C76" s="6">
        <v>38685131</v>
      </c>
      <c r="D76" s="6"/>
      <c r="E76" s="6">
        <v>402623373306</v>
      </c>
      <c r="F76" s="6"/>
      <c r="G76" s="6">
        <v>395316931957</v>
      </c>
      <c r="H76" s="6"/>
      <c r="I76" s="6">
        <f t="shared" si="2"/>
        <v>7306441349</v>
      </c>
      <c r="J76" s="6"/>
      <c r="K76" s="6">
        <v>38685131</v>
      </c>
      <c r="L76" s="6"/>
      <c r="M76" s="6">
        <v>402623373306</v>
      </c>
      <c r="N76" s="6"/>
      <c r="O76" s="6">
        <v>362744006645</v>
      </c>
      <c r="P76" s="6"/>
      <c r="Q76" s="6">
        <f t="shared" si="3"/>
        <v>39879366661</v>
      </c>
    </row>
    <row r="77" spans="1:17" x14ac:dyDescent="0.55000000000000004">
      <c r="A77" s="16" t="s">
        <v>77</v>
      </c>
      <c r="B77" s="6"/>
      <c r="C77" s="6">
        <v>37145484</v>
      </c>
      <c r="D77" s="6"/>
      <c r="E77" s="6">
        <v>605561281271</v>
      </c>
      <c r="F77" s="6"/>
      <c r="G77" s="6">
        <v>599653366332</v>
      </c>
      <c r="H77" s="6"/>
      <c r="I77" s="6">
        <f t="shared" si="2"/>
        <v>5907914939</v>
      </c>
      <c r="J77" s="6"/>
      <c r="K77" s="6">
        <v>37145484</v>
      </c>
      <c r="L77" s="6"/>
      <c r="M77" s="6">
        <v>605561281271</v>
      </c>
      <c r="N77" s="6"/>
      <c r="O77" s="6">
        <v>492343337820</v>
      </c>
      <c r="P77" s="6"/>
      <c r="Q77" s="6">
        <f t="shared" si="3"/>
        <v>113217943451</v>
      </c>
    </row>
    <row r="78" spans="1:17" x14ac:dyDescent="0.55000000000000004">
      <c r="A78" s="16" t="s">
        <v>96</v>
      </c>
      <c r="B78" s="6"/>
      <c r="C78" s="6">
        <v>131593</v>
      </c>
      <c r="D78" s="6"/>
      <c r="E78" s="6">
        <v>8097140340</v>
      </c>
      <c r="F78" s="6"/>
      <c r="G78" s="6">
        <v>7132512036</v>
      </c>
      <c r="H78" s="6"/>
      <c r="I78" s="6">
        <f t="shared" si="2"/>
        <v>964628304</v>
      </c>
      <c r="J78" s="6"/>
      <c r="K78" s="6">
        <v>131593</v>
      </c>
      <c r="L78" s="6"/>
      <c r="M78" s="6">
        <v>8097140340</v>
      </c>
      <c r="N78" s="6"/>
      <c r="O78" s="6">
        <v>7132512036</v>
      </c>
      <c r="P78" s="6"/>
      <c r="Q78" s="6">
        <f t="shared" si="3"/>
        <v>964628304</v>
      </c>
    </row>
    <row r="79" spans="1:17" x14ac:dyDescent="0.55000000000000004">
      <c r="A79" s="16" t="s">
        <v>79</v>
      </c>
      <c r="B79" s="6"/>
      <c r="C79" s="6">
        <v>4500000</v>
      </c>
      <c r="D79" s="6"/>
      <c r="E79" s="6">
        <v>114693489000</v>
      </c>
      <c r="F79" s="6"/>
      <c r="G79" s="6">
        <v>121492791000</v>
      </c>
      <c r="H79" s="6"/>
      <c r="I79" s="6">
        <f t="shared" si="2"/>
        <v>-6799302000</v>
      </c>
      <c r="J79" s="6"/>
      <c r="K79" s="6">
        <v>4500000</v>
      </c>
      <c r="L79" s="6"/>
      <c r="M79" s="6">
        <v>114693489000</v>
      </c>
      <c r="N79" s="6"/>
      <c r="O79" s="6">
        <v>97290201600</v>
      </c>
      <c r="P79" s="6"/>
      <c r="Q79" s="6">
        <f t="shared" si="3"/>
        <v>17403287400</v>
      </c>
    </row>
    <row r="80" spans="1:17" x14ac:dyDescent="0.55000000000000004">
      <c r="A80" s="16" t="s">
        <v>41</v>
      </c>
      <c r="B80" s="6"/>
      <c r="C80" s="6">
        <v>1059487</v>
      </c>
      <c r="D80" s="6"/>
      <c r="E80" s="6">
        <v>29373275330</v>
      </c>
      <c r="F80" s="6"/>
      <c r="G80" s="6">
        <v>29946061280</v>
      </c>
      <c r="H80" s="6"/>
      <c r="I80" s="6">
        <f t="shared" si="2"/>
        <v>-572785950</v>
      </c>
      <c r="J80" s="6"/>
      <c r="K80" s="6">
        <v>1059487</v>
      </c>
      <c r="L80" s="6"/>
      <c r="M80" s="6">
        <v>29373275330</v>
      </c>
      <c r="N80" s="6"/>
      <c r="O80" s="6">
        <v>30848686052</v>
      </c>
      <c r="P80" s="6"/>
      <c r="Q80" s="6">
        <f t="shared" si="3"/>
        <v>-1475410722</v>
      </c>
    </row>
    <row r="81" spans="1:17" x14ac:dyDescent="0.55000000000000004">
      <c r="A81" s="16" t="s">
        <v>16</v>
      </c>
      <c r="B81" s="6"/>
      <c r="C81" s="6">
        <v>51449352</v>
      </c>
      <c r="D81" s="6"/>
      <c r="E81" s="6">
        <v>102542172852</v>
      </c>
      <c r="F81" s="6"/>
      <c r="G81" s="6">
        <v>110725089389</v>
      </c>
      <c r="H81" s="6"/>
      <c r="I81" s="6">
        <f t="shared" si="2"/>
        <v>-8182916537</v>
      </c>
      <c r="J81" s="6"/>
      <c r="K81" s="6">
        <v>51449352</v>
      </c>
      <c r="L81" s="6"/>
      <c r="M81" s="6">
        <v>102542172852</v>
      </c>
      <c r="N81" s="6"/>
      <c r="O81" s="6">
        <v>156498279008</v>
      </c>
      <c r="P81" s="6"/>
      <c r="Q81" s="6">
        <f t="shared" si="3"/>
        <v>-53956106156</v>
      </c>
    </row>
    <row r="82" spans="1:17" x14ac:dyDescent="0.55000000000000004">
      <c r="A82" s="16" t="s">
        <v>18</v>
      </c>
      <c r="B82" s="6"/>
      <c r="C82" s="6">
        <v>24077083</v>
      </c>
      <c r="D82" s="6"/>
      <c r="E82" s="6">
        <v>48154854635</v>
      </c>
      <c r="F82" s="6"/>
      <c r="G82" s="6">
        <v>50572170864</v>
      </c>
      <c r="H82" s="6"/>
      <c r="I82" s="6">
        <f t="shared" si="2"/>
        <v>-2417316229</v>
      </c>
      <c r="J82" s="6"/>
      <c r="K82" s="6">
        <v>24077083</v>
      </c>
      <c r="L82" s="6"/>
      <c r="M82" s="6">
        <v>48154854635</v>
      </c>
      <c r="N82" s="6"/>
      <c r="O82" s="6">
        <v>92145224158</v>
      </c>
      <c r="P82" s="6"/>
      <c r="Q82" s="6">
        <f t="shared" si="3"/>
        <v>-43990369523</v>
      </c>
    </row>
    <row r="83" spans="1:17" x14ac:dyDescent="0.55000000000000004">
      <c r="A83" s="16" t="s">
        <v>40</v>
      </c>
      <c r="B83" s="6"/>
      <c r="C83" s="6">
        <v>20256825</v>
      </c>
      <c r="D83" s="6"/>
      <c r="E83" s="6">
        <v>109944181026</v>
      </c>
      <c r="F83" s="6"/>
      <c r="G83" s="6">
        <v>122831411036</v>
      </c>
      <c r="H83" s="6"/>
      <c r="I83" s="6">
        <f t="shared" si="2"/>
        <v>-12887230010</v>
      </c>
      <c r="J83" s="6"/>
      <c r="K83" s="6">
        <v>20256825</v>
      </c>
      <c r="L83" s="6"/>
      <c r="M83" s="6">
        <v>109944181026</v>
      </c>
      <c r="N83" s="6"/>
      <c r="O83" s="6">
        <v>135846395245</v>
      </c>
      <c r="P83" s="6"/>
      <c r="Q83" s="6">
        <f t="shared" si="3"/>
        <v>-25902214219</v>
      </c>
    </row>
    <row r="84" spans="1:17" x14ac:dyDescent="0.55000000000000004">
      <c r="A84" s="16" t="s">
        <v>69</v>
      </c>
      <c r="B84" s="6"/>
      <c r="C84" s="6">
        <v>12841998</v>
      </c>
      <c r="D84" s="6"/>
      <c r="E84" s="6">
        <v>157655013181</v>
      </c>
      <c r="F84" s="6"/>
      <c r="G84" s="6">
        <v>155867830846</v>
      </c>
      <c r="H84" s="6"/>
      <c r="I84" s="6">
        <f t="shared" si="2"/>
        <v>1787182335</v>
      </c>
      <c r="J84" s="6"/>
      <c r="K84" s="6">
        <v>12841998</v>
      </c>
      <c r="L84" s="6"/>
      <c r="M84" s="6">
        <v>157655013181</v>
      </c>
      <c r="N84" s="6"/>
      <c r="O84" s="6">
        <v>146929574491</v>
      </c>
      <c r="P84" s="6"/>
      <c r="Q84" s="6">
        <f t="shared" si="3"/>
        <v>10725438690</v>
      </c>
    </row>
    <row r="85" spans="1:17" x14ac:dyDescent="0.55000000000000004">
      <c r="A85" s="16" t="s">
        <v>91</v>
      </c>
      <c r="B85" s="6"/>
      <c r="C85" s="6">
        <v>4500000</v>
      </c>
      <c r="D85" s="6"/>
      <c r="E85" s="6">
        <v>87044485275</v>
      </c>
      <c r="F85" s="6"/>
      <c r="G85" s="6">
        <v>88128234892</v>
      </c>
      <c r="H85" s="6"/>
      <c r="I85" s="6">
        <f t="shared" si="2"/>
        <v>-1083749617</v>
      </c>
      <c r="J85" s="6"/>
      <c r="K85" s="6">
        <v>4500000</v>
      </c>
      <c r="L85" s="6"/>
      <c r="M85" s="6">
        <v>87044485275</v>
      </c>
      <c r="N85" s="6"/>
      <c r="O85" s="6">
        <v>78523701516</v>
      </c>
      <c r="P85" s="6"/>
      <c r="Q85" s="6">
        <f t="shared" si="3"/>
        <v>8520783759</v>
      </c>
    </row>
    <row r="86" spans="1:17" x14ac:dyDescent="0.55000000000000004">
      <c r="A86" s="16" t="s">
        <v>90</v>
      </c>
      <c r="B86" s="6"/>
      <c r="C86" s="6">
        <v>3968114</v>
      </c>
      <c r="D86" s="6"/>
      <c r="E86" s="6">
        <v>188353997214</v>
      </c>
      <c r="F86" s="6"/>
      <c r="G86" s="6">
        <v>179599961200</v>
      </c>
      <c r="H86" s="6"/>
      <c r="I86" s="6">
        <f t="shared" si="2"/>
        <v>8754036014</v>
      </c>
      <c r="J86" s="6"/>
      <c r="K86" s="6">
        <v>3968114</v>
      </c>
      <c r="L86" s="6"/>
      <c r="M86" s="6">
        <v>188353997214</v>
      </c>
      <c r="N86" s="6"/>
      <c r="O86" s="6">
        <v>139183327781</v>
      </c>
      <c r="P86" s="6"/>
      <c r="Q86" s="6">
        <f t="shared" si="3"/>
        <v>49170669433</v>
      </c>
    </row>
    <row r="87" spans="1:17" x14ac:dyDescent="0.55000000000000004">
      <c r="A87" s="16" t="s">
        <v>65</v>
      </c>
      <c r="B87" s="6"/>
      <c r="C87" s="6">
        <v>7670000</v>
      </c>
      <c r="D87" s="6"/>
      <c r="E87" s="6">
        <v>66941911530</v>
      </c>
      <c r="F87" s="6"/>
      <c r="G87" s="6">
        <v>75862416825</v>
      </c>
      <c r="H87" s="6"/>
      <c r="I87" s="6">
        <f t="shared" si="2"/>
        <v>-8920505295</v>
      </c>
      <c r="J87" s="6"/>
      <c r="K87" s="6">
        <v>7670000</v>
      </c>
      <c r="L87" s="6"/>
      <c r="M87" s="6">
        <v>66941911530</v>
      </c>
      <c r="N87" s="6"/>
      <c r="O87" s="6">
        <v>73972838392</v>
      </c>
      <c r="P87" s="6"/>
      <c r="Q87" s="6">
        <f t="shared" si="3"/>
        <v>-7030926862</v>
      </c>
    </row>
    <row r="88" spans="1:17" x14ac:dyDescent="0.55000000000000004">
      <c r="A88" s="16" t="s">
        <v>39</v>
      </c>
      <c r="B88" s="6"/>
      <c r="C88" s="6">
        <v>0</v>
      </c>
      <c r="D88" s="6"/>
      <c r="E88" s="6">
        <v>0</v>
      </c>
      <c r="F88" s="6"/>
      <c r="G88" s="6">
        <v>-2181308328</v>
      </c>
      <c r="H88" s="6"/>
      <c r="I88" s="6">
        <f t="shared" si="2"/>
        <v>2181308328</v>
      </c>
      <c r="J88" s="6"/>
      <c r="K88" s="6">
        <v>0</v>
      </c>
      <c r="L88" s="6"/>
      <c r="M88" s="6">
        <v>0</v>
      </c>
      <c r="N88" s="6"/>
      <c r="O88" s="6">
        <v>0</v>
      </c>
      <c r="P88" s="6"/>
      <c r="Q88" s="6">
        <f t="shared" si="3"/>
        <v>0</v>
      </c>
    </row>
    <row r="89" spans="1:17" x14ac:dyDescent="0.55000000000000004">
      <c r="A89" s="16" t="s">
        <v>42</v>
      </c>
      <c r="B89" s="6"/>
      <c r="C89" s="6">
        <v>0</v>
      </c>
      <c r="D89" s="6"/>
      <c r="E89" s="6">
        <v>0</v>
      </c>
      <c r="F89" s="6"/>
      <c r="G89" s="6">
        <v>2134015943</v>
      </c>
      <c r="H89" s="6"/>
      <c r="I89" s="6">
        <f t="shared" si="2"/>
        <v>-2134015943</v>
      </c>
      <c r="J89" s="6"/>
      <c r="K89" s="6">
        <v>0</v>
      </c>
      <c r="L89" s="6"/>
      <c r="M89" s="6">
        <v>0</v>
      </c>
      <c r="N89" s="6"/>
      <c r="O89" s="6">
        <v>0</v>
      </c>
      <c r="P89" s="6"/>
      <c r="Q89" s="6">
        <f t="shared" si="3"/>
        <v>0</v>
      </c>
    </row>
    <row r="90" spans="1:17" x14ac:dyDescent="0.55000000000000004">
      <c r="A90" s="16" t="s">
        <v>49</v>
      </c>
      <c r="B90" s="6"/>
      <c r="C90" s="6">
        <v>0</v>
      </c>
      <c r="D90" s="6"/>
      <c r="E90" s="6">
        <v>0</v>
      </c>
      <c r="F90" s="6"/>
      <c r="G90" s="6">
        <v>-16594224263</v>
      </c>
      <c r="H90" s="6"/>
      <c r="I90" s="6">
        <f t="shared" si="2"/>
        <v>16594224263</v>
      </c>
      <c r="J90" s="6"/>
      <c r="K90" s="6">
        <v>0</v>
      </c>
      <c r="L90" s="6"/>
      <c r="M90" s="6">
        <v>0</v>
      </c>
      <c r="N90" s="6"/>
      <c r="O90" s="6">
        <v>0</v>
      </c>
      <c r="P90" s="6"/>
      <c r="Q90" s="6">
        <f t="shared" si="3"/>
        <v>0</v>
      </c>
    </row>
    <row r="91" spans="1:17" x14ac:dyDescent="0.55000000000000004">
      <c r="A91" s="16" t="s">
        <v>51</v>
      </c>
      <c r="B91" s="6"/>
      <c r="C91" s="6">
        <v>0</v>
      </c>
      <c r="D91" s="6"/>
      <c r="E91" s="6">
        <v>0</v>
      </c>
      <c r="F91" s="6"/>
      <c r="G91" s="6">
        <v>832148527</v>
      </c>
      <c r="H91" s="6"/>
      <c r="I91" s="6">
        <f t="shared" si="2"/>
        <v>-832148527</v>
      </c>
      <c r="J91" s="6"/>
      <c r="K91" s="6">
        <v>0</v>
      </c>
      <c r="L91" s="6"/>
      <c r="M91" s="6">
        <v>0</v>
      </c>
      <c r="N91" s="6"/>
      <c r="O91" s="6">
        <v>0</v>
      </c>
      <c r="P91" s="6"/>
      <c r="Q91" s="6">
        <f t="shared" si="3"/>
        <v>0</v>
      </c>
    </row>
    <row r="92" spans="1:17" x14ac:dyDescent="0.55000000000000004">
      <c r="A92" s="16" t="s">
        <v>127</v>
      </c>
      <c r="B92" s="6"/>
      <c r="C92" s="6">
        <v>5000</v>
      </c>
      <c r="D92" s="6"/>
      <c r="E92" s="6">
        <v>4926201964</v>
      </c>
      <c r="F92" s="6"/>
      <c r="G92" s="6">
        <v>4809133186</v>
      </c>
      <c r="H92" s="6"/>
      <c r="I92" s="6">
        <f t="shared" si="2"/>
        <v>117068778</v>
      </c>
      <c r="J92" s="6"/>
      <c r="K92" s="6">
        <v>5000</v>
      </c>
      <c r="L92" s="6"/>
      <c r="M92" s="6">
        <v>4926201964</v>
      </c>
      <c r="N92" s="6"/>
      <c r="O92" s="6">
        <v>4340786625</v>
      </c>
      <c r="P92" s="6"/>
      <c r="Q92" s="6">
        <f t="shared" si="3"/>
        <v>585415339</v>
      </c>
    </row>
    <row r="93" spans="1:17" x14ac:dyDescent="0.55000000000000004">
      <c r="A93" s="16" t="s">
        <v>124</v>
      </c>
      <c r="B93" s="6"/>
      <c r="C93" s="6">
        <v>14881</v>
      </c>
      <c r="D93" s="6"/>
      <c r="E93" s="6">
        <v>12944123452</v>
      </c>
      <c r="F93" s="6"/>
      <c r="G93" s="6">
        <v>12795340424</v>
      </c>
      <c r="H93" s="6"/>
      <c r="I93" s="6">
        <f t="shared" si="2"/>
        <v>148783028</v>
      </c>
      <c r="J93" s="6"/>
      <c r="K93" s="6">
        <v>14881</v>
      </c>
      <c r="L93" s="6"/>
      <c r="M93" s="6">
        <v>12944123452</v>
      </c>
      <c r="N93" s="6"/>
      <c r="O93" s="6">
        <v>10883478511</v>
      </c>
      <c r="P93" s="6"/>
      <c r="Q93" s="6">
        <f t="shared" si="3"/>
        <v>2060644941</v>
      </c>
    </row>
    <row r="94" spans="1:17" x14ac:dyDescent="0.55000000000000004">
      <c r="A94" s="16" t="s">
        <v>112</v>
      </c>
      <c r="B94" s="6"/>
      <c r="C94" s="6">
        <v>91619</v>
      </c>
      <c r="D94" s="6"/>
      <c r="E94" s="6">
        <v>87846512695</v>
      </c>
      <c r="F94" s="6"/>
      <c r="G94" s="6">
        <v>86561422708</v>
      </c>
      <c r="H94" s="6"/>
      <c r="I94" s="6">
        <f t="shared" si="2"/>
        <v>1285089987</v>
      </c>
      <c r="J94" s="6"/>
      <c r="K94" s="6">
        <v>91619</v>
      </c>
      <c r="L94" s="6"/>
      <c r="M94" s="6">
        <v>87846512695</v>
      </c>
      <c r="N94" s="6"/>
      <c r="O94" s="6">
        <v>75993819410</v>
      </c>
      <c r="P94" s="6"/>
      <c r="Q94" s="6">
        <f t="shared" si="3"/>
        <v>11852693285</v>
      </c>
    </row>
    <row r="95" spans="1:17" x14ac:dyDescent="0.55000000000000004">
      <c r="A95" s="16" t="s">
        <v>133</v>
      </c>
      <c r="B95" s="6"/>
      <c r="C95" s="6">
        <v>56965</v>
      </c>
      <c r="D95" s="6"/>
      <c r="E95" s="6">
        <v>55075170815</v>
      </c>
      <c r="F95" s="6"/>
      <c r="G95" s="6">
        <v>53822167963</v>
      </c>
      <c r="H95" s="6"/>
      <c r="I95" s="6">
        <f t="shared" si="2"/>
        <v>1253002852</v>
      </c>
      <c r="J95" s="6"/>
      <c r="K95" s="6">
        <v>56965</v>
      </c>
      <c r="L95" s="6"/>
      <c r="M95" s="6">
        <v>55075170815</v>
      </c>
      <c r="N95" s="6"/>
      <c r="O95" s="6">
        <v>49202683598</v>
      </c>
      <c r="P95" s="6"/>
      <c r="Q95" s="6">
        <f t="shared" si="3"/>
        <v>5872487217</v>
      </c>
    </row>
    <row r="96" spans="1:17" x14ac:dyDescent="0.55000000000000004">
      <c r="A96" s="16" t="s">
        <v>121</v>
      </c>
      <c r="B96" s="6"/>
      <c r="C96" s="6">
        <v>76584</v>
      </c>
      <c r="D96" s="6"/>
      <c r="E96" s="6">
        <v>67166389676</v>
      </c>
      <c r="F96" s="6"/>
      <c r="G96" s="6">
        <v>66769143898</v>
      </c>
      <c r="H96" s="6"/>
      <c r="I96" s="6">
        <f t="shared" si="2"/>
        <v>397245778</v>
      </c>
      <c r="J96" s="6"/>
      <c r="K96" s="6">
        <v>76584</v>
      </c>
      <c r="L96" s="6"/>
      <c r="M96" s="6">
        <v>67166389676</v>
      </c>
      <c r="N96" s="6"/>
      <c r="O96" s="6">
        <v>57710673054</v>
      </c>
      <c r="P96" s="6"/>
      <c r="Q96" s="6">
        <f t="shared" si="3"/>
        <v>9455716622</v>
      </c>
    </row>
    <row r="97" spans="1:17" x14ac:dyDescent="0.55000000000000004">
      <c r="A97" s="16" t="s">
        <v>118</v>
      </c>
      <c r="B97" s="6"/>
      <c r="C97" s="6">
        <v>2348</v>
      </c>
      <c r="D97" s="6"/>
      <c r="E97" s="6">
        <v>2094644408</v>
      </c>
      <c r="F97" s="6"/>
      <c r="G97" s="6">
        <v>2068473649</v>
      </c>
      <c r="H97" s="6"/>
      <c r="I97" s="6">
        <f t="shared" si="2"/>
        <v>26170759</v>
      </c>
      <c r="J97" s="6"/>
      <c r="K97" s="6">
        <v>2348</v>
      </c>
      <c r="L97" s="6"/>
      <c r="M97" s="6">
        <v>2094644408</v>
      </c>
      <c r="N97" s="6"/>
      <c r="O97" s="6">
        <v>1874064383</v>
      </c>
      <c r="P97" s="6"/>
      <c r="Q97" s="6">
        <f t="shared" si="3"/>
        <v>220580025</v>
      </c>
    </row>
    <row r="98" spans="1:17" x14ac:dyDescent="0.55000000000000004">
      <c r="A98" s="16" t="s">
        <v>115</v>
      </c>
      <c r="B98" s="6"/>
      <c r="C98" s="6">
        <v>482778</v>
      </c>
      <c r="D98" s="6"/>
      <c r="E98" s="6">
        <v>455292501220</v>
      </c>
      <c r="F98" s="6"/>
      <c r="G98" s="6">
        <v>449384369539</v>
      </c>
      <c r="H98" s="6"/>
      <c r="I98" s="6">
        <f t="shared" si="2"/>
        <v>5908131681</v>
      </c>
      <c r="J98" s="6"/>
      <c r="K98" s="6">
        <v>482778</v>
      </c>
      <c r="L98" s="6"/>
      <c r="M98" s="6">
        <v>455292501220</v>
      </c>
      <c r="N98" s="6"/>
      <c r="O98" s="6">
        <v>390022882733</v>
      </c>
      <c r="P98" s="6"/>
      <c r="Q98" s="6">
        <f t="shared" si="3"/>
        <v>65269618487</v>
      </c>
    </row>
    <row r="99" spans="1:17" x14ac:dyDescent="0.55000000000000004">
      <c r="A99" s="16" t="s">
        <v>108</v>
      </c>
      <c r="B99" s="6"/>
      <c r="C99" s="6">
        <v>28380</v>
      </c>
      <c r="D99" s="6"/>
      <c r="E99" s="6">
        <v>27300839445</v>
      </c>
      <c r="F99" s="6"/>
      <c r="G99" s="6">
        <v>26956113318</v>
      </c>
      <c r="H99" s="6"/>
      <c r="I99" s="6">
        <f t="shared" si="2"/>
        <v>344726127</v>
      </c>
      <c r="J99" s="6"/>
      <c r="K99" s="6">
        <v>28380</v>
      </c>
      <c r="L99" s="6"/>
      <c r="M99" s="6">
        <v>27300839445</v>
      </c>
      <c r="N99" s="6"/>
      <c r="O99" s="6">
        <v>23665738180</v>
      </c>
      <c r="P99" s="6"/>
      <c r="Q99" s="6">
        <f t="shared" si="3"/>
        <v>3635101265</v>
      </c>
    </row>
    <row r="100" spans="1:17" x14ac:dyDescent="0.55000000000000004">
      <c r="A100" s="16" t="s">
        <v>136</v>
      </c>
      <c r="B100" s="6"/>
      <c r="C100" s="6">
        <v>0</v>
      </c>
      <c r="D100" s="6"/>
      <c r="E100" s="6">
        <v>0</v>
      </c>
      <c r="F100" s="6"/>
      <c r="G100" s="6">
        <v>0</v>
      </c>
      <c r="H100" s="6"/>
      <c r="I100" s="6">
        <f t="shared" si="2"/>
        <v>0</v>
      </c>
      <c r="J100" s="6"/>
      <c r="K100" s="6">
        <v>1000</v>
      </c>
      <c r="L100" s="6"/>
      <c r="M100" s="6">
        <v>979822375</v>
      </c>
      <c r="N100" s="6"/>
      <c r="O100" s="6">
        <v>1000179245</v>
      </c>
      <c r="P100" s="6"/>
      <c r="Q100" s="6">
        <f t="shared" si="3"/>
        <v>-20356870</v>
      </c>
    </row>
    <row r="101" spans="1:17" x14ac:dyDescent="0.55000000000000004">
      <c r="A101" s="16" t="s">
        <v>130</v>
      </c>
      <c r="B101" s="6"/>
      <c r="C101" s="6">
        <v>0</v>
      </c>
      <c r="D101" s="6"/>
      <c r="E101" s="6">
        <v>0</v>
      </c>
      <c r="F101" s="6"/>
      <c r="G101" s="6">
        <v>520796236</v>
      </c>
      <c r="H101" s="6"/>
      <c r="I101" s="6">
        <f t="shared" si="2"/>
        <v>-520796236</v>
      </c>
      <c r="J101" s="6"/>
      <c r="K101" s="6">
        <v>0</v>
      </c>
      <c r="L101" s="6"/>
      <c r="M101" s="6">
        <v>0</v>
      </c>
      <c r="N101" s="6"/>
      <c r="O101" s="6">
        <v>0</v>
      </c>
      <c r="P101" s="6"/>
      <c r="Q101" s="6">
        <f t="shared" si="3"/>
        <v>0</v>
      </c>
    </row>
    <row r="102" spans="1:17" ht="24.75" thickBot="1" x14ac:dyDescent="0.6">
      <c r="A102" s="6"/>
      <c r="B102" s="6"/>
      <c r="C102" s="6"/>
      <c r="D102" s="6"/>
      <c r="E102" s="7">
        <f>SUM(E8:E101)</f>
        <v>9990849885996</v>
      </c>
      <c r="F102" s="6"/>
      <c r="G102" s="7">
        <f>SUM(G8:G101)</f>
        <v>9844304376753</v>
      </c>
      <c r="H102" s="6"/>
      <c r="I102" s="7">
        <f>SUM(I8:I101)</f>
        <v>146545509243</v>
      </c>
      <c r="J102" s="6"/>
      <c r="K102" s="6"/>
      <c r="L102" s="6"/>
      <c r="M102" s="7">
        <f>SUM(M8:M101)</f>
        <v>9991829708371</v>
      </c>
      <c r="N102" s="6"/>
      <c r="O102" s="7">
        <f>SUM(O8:O101)</f>
        <v>8442466726163</v>
      </c>
      <c r="P102" s="6"/>
      <c r="Q102" s="7">
        <f>SUM(Q8:Q101)</f>
        <v>1549362982208</v>
      </c>
    </row>
    <row r="103" spans="1:17" ht="24.75" thickTop="1" x14ac:dyDescent="0.55000000000000004"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x14ac:dyDescent="0.55000000000000004">
      <c r="G104" s="3"/>
      <c r="I104" s="3"/>
      <c r="O104" s="3"/>
      <c r="Q104" s="3"/>
    </row>
    <row r="105" spans="1:17" x14ac:dyDescent="0.55000000000000004"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7" spans="1:17" x14ac:dyDescent="0.55000000000000004"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x14ac:dyDescent="0.55000000000000004">
      <c r="G108" s="3"/>
      <c r="I108" s="3"/>
      <c r="O108" s="3"/>
      <c r="Q108" s="3"/>
    </row>
    <row r="109" spans="1:17" x14ac:dyDescent="0.55000000000000004"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6"/>
  <sheetViews>
    <sheetView rightToLeft="1" workbookViewId="0">
      <selection activeCell="C106" sqref="C106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4.75" x14ac:dyDescent="0.55000000000000004">
      <c r="A3" s="22" t="s">
        <v>155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4.75" x14ac:dyDescent="0.55000000000000004">
      <c r="A6" s="20" t="s">
        <v>3</v>
      </c>
      <c r="C6" s="21" t="s">
        <v>157</v>
      </c>
      <c r="D6" s="21" t="s">
        <v>157</v>
      </c>
      <c r="E6" s="21" t="s">
        <v>157</v>
      </c>
      <c r="F6" s="21" t="s">
        <v>157</v>
      </c>
      <c r="G6" s="21" t="s">
        <v>157</v>
      </c>
      <c r="H6" s="21" t="s">
        <v>157</v>
      </c>
      <c r="I6" s="21" t="s">
        <v>157</v>
      </c>
      <c r="K6" s="21" t="s">
        <v>158</v>
      </c>
      <c r="L6" s="21" t="s">
        <v>158</v>
      </c>
      <c r="M6" s="21" t="s">
        <v>158</v>
      </c>
      <c r="N6" s="21" t="s">
        <v>158</v>
      </c>
      <c r="O6" s="21" t="s">
        <v>158</v>
      </c>
      <c r="P6" s="21" t="s">
        <v>158</v>
      </c>
      <c r="Q6" s="21" t="s">
        <v>158</v>
      </c>
    </row>
    <row r="7" spans="1:17" ht="24.75" x14ac:dyDescent="0.55000000000000004">
      <c r="A7" s="21" t="s">
        <v>3</v>
      </c>
      <c r="C7" s="21" t="s">
        <v>7</v>
      </c>
      <c r="E7" s="21" t="s">
        <v>225</v>
      </c>
      <c r="G7" s="21" t="s">
        <v>226</v>
      </c>
      <c r="I7" s="21" t="s">
        <v>228</v>
      </c>
      <c r="K7" s="21" t="s">
        <v>7</v>
      </c>
      <c r="M7" s="21" t="s">
        <v>225</v>
      </c>
      <c r="O7" s="21" t="s">
        <v>226</v>
      </c>
      <c r="Q7" s="21" t="s">
        <v>228</v>
      </c>
    </row>
    <row r="8" spans="1:17" x14ac:dyDescent="0.55000000000000004">
      <c r="A8" s="1" t="s">
        <v>93</v>
      </c>
      <c r="C8" s="6">
        <v>300000</v>
      </c>
      <c r="D8" s="6"/>
      <c r="E8" s="6">
        <v>1878754526</v>
      </c>
      <c r="F8" s="6"/>
      <c r="G8" s="6">
        <v>3108530405</v>
      </c>
      <c r="H8" s="6"/>
      <c r="I8" s="6">
        <f>E8-G8</f>
        <v>-1229775879</v>
      </c>
      <c r="J8" s="6"/>
      <c r="K8" s="6">
        <v>700000</v>
      </c>
      <c r="L8" s="6"/>
      <c r="M8" s="6">
        <v>5357929553</v>
      </c>
      <c r="N8" s="6"/>
      <c r="O8" s="6">
        <v>7296113486</v>
      </c>
      <c r="P8" s="6"/>
      <c r="Q8" s="6">
        <f>M8-O8</f>
        <v>-1938183933</v>
      </c>
    </row>
    <row r="9" spans="1:17" x14ac:dyDescent="0.55000000000000004">
      <c r="A9" s="1" t="s">
        <v>45</v>
      </c>
      <c r="C9" s="6">
        <v>20000</v>
      </c>
      <c r="D9" s="6"/>
      <c r="E9" s="6">
        <v>9750437806</v>
      </c>
      <c r="F9" s="6"/>
      <c r="G9" s="6">
        <v>7383628555</v>
      </c>
      <c r="H9" s="6"/>
      <c r="I9" s="6">
        <f t="shared" ref="I9:I72" si="0">E9-G9</f>
        <v>2366809251</v>
      </c>
      <c r="J9" s="6"/>
      <c r="K9" s="6">
        <v>20000</v>
      </c>
      <c r="L9" s="6"/>
      <c r="M9" s="6">
        <v>9750437806</v>
      </c>
      <c r="N9" s="6"/>
      <c r="O9" s="6">
        <v>7383628555</v>
      </c>
      <c r="P9" s="6"/>
      <c r="Q9" s="6">
        <f t="shared" ref="Q9:Q72" si="1">M9-O9</f>
        <v>2366809251</v>
      </c>
    </row>
    <row r="10" spans="1:17" x14ac:dyDescent="0.55000000000000004">
      <c r="A10" s="1" t="s">
        <v>49</v>
      </c>
      <c r="C10" s="6">
        <v>2306861</v>
      </c>
      <c r="D10" s="6"/>
      <c r="E10" s="6">
        <v>29691500443</v>
      </c>
      <c r="F10" s="6"/>
      <c r="G10" s="6">
        <v>45281345327</v>
      </c>
      <c r="H10" s="6"/>
      <c r="I10" s="6">
        <f t="shared" si="0"/>
        <v>-15589844884</v>
      </c>
      <c r="J10" s="6"/>
      <c r="K10" s="6">
        <v>2306861</v>
      </c>
      <c r="L10" s="6"/>
      <c r="M10" s="6">
        <v>29691500443</v>
      </c>
      <c r="N10" s="6"/>
      <c r="O10" s="6">
        <v>45281345327</v>
      </c>
      <c r="P10" s="6"/>
      <c r="Q10" s="6">
        <f t="shared" si="1"/>
        <v>-15589844884</v>
      </c>
    </row>
    <row r="11" spans="1:17" x14ac:dyDescent="0.55000000000000004">
      <c r="A11" s="1" t="s">
        <v>74</v>
      </c>
      <c r="C11" s="6">
        <v>200000</v>
      </c>
      <c r="D11" s="6"/>
      <c r="E11" s="6">
        <v>3202829138</v>
      </c>
      <c r="F11" s="6"/>
      <c r="G11" s="6">
        <v>2791527312</v>
      </c>
      <c r="H11" s="6"/>
      <c r="I11" s="6">
        <f t="shared" si="0"/>
        <v>411301826</v>
      </c>
      <c r="J11" s="6"/>
      <c r="K11" s="6">
        <v>1091549</v>
      </c>
      <c r="L11" s="6"/>
      <c r="M11" s="6">
        <v>19579671667</v>
      </c>
      <c r="N11" s="6"/>
      <c r="O11" s="6">
        <v>15235444230</v>
      </c>
      <c r="P11" s="6"/>
      <c r="Q11" s="6">
        <f t="shared" si="1"/>
        <v>4344227437</v>
      </c>
    </row>
    <row r="12" spans="1:17" x14ac:dyDescent="0.55000000000000004">
      <c r="A12" s="1" t="s">
        <v>54</v>
      </c>
      <c r="C12" s="6">
        <v>1200000</v>
      </c>
      <c r="D12" s="6"/>
      <c r="E12" s="6">
        <v>18220936680</v>
      </c>
      <c r="F12" s="6"/>
      <c r="G12" s="6">
        <v>15992940988</v>
      </c>
      <c r="H12" s="6"/>
      <c r="I12" s="6">
        <f t="shared" si="0"/>
        <v>2227995692</v>
      </c>
      <c r="J12" s="6"/>
      <c r="K12" s="6">
        <v>1923324</v>
      </c>
      <c r="L12" s="6"/>
      <c r="M12" s="6">
        <v>30963398601</v>
      </c>
      <c r="N12" s="6"/>
      <c r="O12" s="6">
        <v>25633006034</v>
      </c>
      <c r="P12" s="6"/>
      <c r="Q12" s="6">
        <f t="shared" si="1"/>
        <v>5330392567</v>
      </c>
    </row>
    <row r="13" spans="1:17" x14ac:dyDescent="0.55000000000000004">
      <c r="A13" s="1" t="s">
        <v>95</v>
      </c>
      <c r="C13" s="6">
        <v>1000000</v>
      </c>
      <c r="D13" s="6"/>
      <c r="E13" s="6">
        <v>14612535112</v>
      </c>
      <c r="F13" s="6"/>
      <c r="G13" s="6">
        <v>13762760001</v>
      </c>
      <c r="H13" s="6"/>
      <c r="I13" s="6">
        <f t="shared" si="0"/>
        <v>849775111</v>
      </c>
      <c r="J13" s="6"/>
      <c r="K13" s="6">
        <v>1100000</v>
      </c>
      <c r="L13" s="6"/>
      <c r="M13" s="6">
        <v>16401865143</v>
      </c>
      <c r="N13" s="6"/>
      <c r="O13" s="6">
        <v>15345227018</v>
      </c>
      <c r="P13" s="6"/>
      <c r="Q13" s="6">
        <f t="shared" si="1"/>
        <v>1056638125</v>
      </c>
    </row>
    <row r="14" spans="1:17" x14ac:dyDescent="0.55000000000000004">
      <c r="A14" s="1" t="s">
        <v>91</v>
      </c>
      <c r="C14" s="6">
        <v>400000</v>
      </c>
      <c r="D14" s="6"/>
      <c r="E14" s="6">
        <v>8356779550</v>
      </c>
      <c r="F14" s="6"/>
      <c r="G14" s="6">
        <v>6979884578</v>
      </c>
      <c r="H14" s="6"/>
      <c r="I14" s="6">
        <f t="shared" si="0"/>
        <v>1376894972</v>
      </c>
      <c r="J14" s="6"/>
      <c r="K14" s="6">
        <v>500000</v>
      </c>
      <c r="L14" s="6"/>
      <c r="M14" s="6">
        <v>10510289503</v>
      </c>
      <c r="N14" s="6"/>
      <c r="O14" s="6">
        <v>8724855723</v>
      </c>
      <c r="P14" s="6"/>
      <c r="Q14" s="6">
        <f t="shared" si="1"/>
        <v>1785433780</v>
      </c>
    </row>
    <row r="15" spans="1:17" x14ac:dyDescent="0.55000000000000004">
      <c r="A15" s="1" t="s">
        <v>43</v>
      </c>
      <c r="C15" s="6">
        <v>697767</v>
      </c>
      <c r="D15" s="6"/>
      <c r="E15" s="6">
        <v>2900079348</v>
      </c>
      <c r="F15" s="6"/>
      <c r="G15" s="6">
        <v>2327769108</v>
      </c>
      <c r="H15" s="6"/>
      <c r="I15" s="6">
        <f t="shared" si="0"/>
        <v>572310240</v>
      </c>
      <c r="J15" s="6"/>
      <c r="K15" s="6">
        <v>1394767</v>
      </c>
      <c r="L15" s="6"/>
      <c r="M15" s="6">
        <v>6118381203</v>
      </c>
      <c r="N15" s="6"/>
      <c r="O15" s="6">
        <v>4652979486</v>
      </c>
      <c r="P15" s="6"/>
      <c r="Q15" s="6">
        <f t="shared" si="1"/>
        <v>1465401717</v>
      </c>
    </row>
    <row r="16" spans="1:17" x14ac:dyDescent="0.55000000000000004">
      <c r="A16" s="1" t="s">
        <v>42</v>
      </c>
      <c r="C16" s="6">
        <v>2910253</v>
      </c>
      <c r="D16" s="6"/>
      <c r="E16" s="6">
        <v>95374652424</v>
      </c>
      <c r="F16" s="6"/>
      <c r="G16" s="6">
        <v>72706264108</v>
      </c>
      <c r="H16" s="6"/>
      <c r="I16" s="6">
        <f t="shared" si="0"/>
        <v>22668388316</v>
      </c>
      <c r="J16" s="6"/>
      <c r="K16" s="6">
        <v>3510253</v>
      </c>
      <c r="L16" s="6"/>
      <c r="M16" s="6">
        <v>115900989944</v>
      </c>
      <c r="N16" s="6"/>
      <c r="O16" s="6">
        <v>86525347366</v>
      </c>
      <c r="P16" s="6"/>
      <c r="Q16" s="6">
        <f t="shared" si="1"/>
        <v>29375642578</v>
      </c>
    </row>
    <row r="17" spans="1:17" x14ac:dyDescent="0.55000000000000004">
      <c r="A17" s="1" t="s">
        <v>41</v>
      </c>
      <c r="C17" s="6">
        <v>60000</v>
      </c>
      <c r="D17" s="6"/>
      <c r="E17" s="6">
        <v>1656157715</v>
      </c>
      <c r="F17" s="6"/>
      <c r="G17" s="6">
        <v>1762239033</v>
      </c>
      <c r="H17" s="6"/>
      <c r="I17" s="6">
        <f t="shared" si="0"/>
        <v>-106081318</v>
      </c>
      <c r="J17" s="6"/>
      <c r="K17" s="6">
        <v>1201693</v>
      </c>
      <c r="L17" s="6"/>
      <c r="M17" s="6">
        <v>44920814863</v>
      </c>
      <c r="N17" s="6"/>
      <c r="O17" s="6">
        <v>47750107331</v>
      </c>
      <c r="P17" s="6"/>
      <c r="Q17" s="6">
        <f t="shared" si="1"/>
        <v>-2829292468</v>
      </c>
    </row>
    <row r="18" spans="1:17" x14ac:dyDescent="0.55000000000000004">
      <c r="A18" s="1" t="s">
        <v>39</v>
      </c>
      <c r="C18" s="6">
        <v>725035</v>
      </c>
      <c r="D18" s="6"/>
      <c r="E18" s="6">
        <v>20200377522</v>
      </c>
      <c r="F18" s="6"/>
      <c r="G18" s="6">
        <v>20200377522</v>
      </c>
      <c r="H18" s="6"/>
      <c r="I18" s="6">
        <f t="shared" si="0"/>
        <v>0</v>
      </c>
      <c r="J18" s="6"/>
      <c r="K18" s="6">
        <v>725035</v>
      </c>
      <c r="L18" s="6"/>
      <c r="M18" s="6">
        <v>20200377522</v>
      </c>
      <c r="N18" s="6"/>
      <c r="O18" s="6">
        <v>20200377522</v>
      </c>
      <c r="P18" s="6"/>
      <c r="Q18" s="6">
        <f t="shared" si="1"/>
        <v>0</v>
      </c>
    </row>
    <row r="19" spans="1:17" x14ac:dyDescent="0.55000000000000004">
      <c r="A19" s="1" t="s">
        <v>51</v>
      </c>
      <c r="C19" s="6">
        <v>434900</v>
      </c>
      <c r="D19" s="6"/>
      <c r="E19" s="6">
        <v>1431488323</v>
      </c>
      <c r="F19" s="6"/>
      <c r="G19" s="6">
        <v>827930877</v>
      </c>
      <c r="H19" s="6"/>
      <c r="I19" s="6">
        <f t="shared" si="0"/>
        <v>603557446</v>
      </c>
      <c r="J19" s="6"/>
      <c r="K19" s="6">
        <v>434900</v>
      </c>
      <c r="L19" s="6"/>
      <c r="M19" s="6">
        <v>1431488323</v>
      </c>
      <c r="N19" s="6"/>
      <c r="O19" s="6">
        <v>827930877</v>
      </c>
      <c r="P19" s="6"/>
      <c r="Q19" s="6">
        <f t="shared" si="1"/>
        <v>603557446</v>
      </c>
    </row>
    <row r="20" spans="1:17" x14ac:dyDescent="0.55000000000000004">
      <c r="A20" s="1" t="s">
        <v>229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0"/>
        <v>0</v>
      </c>
      <c r="J20" s="6"/>
      <c r="K20" s="6">
        <v>78195</v>
      </c>
      <c r="L20" s="6"/>
      <c r="M20" s="6">
        <v>4363427782</v>
      </c>
      <c r="N20" s="6"/>
      <c r="O20" s="6">
        <v>2543723227</v>
      </c>
      <c r="P20" s="6"/>
      <c r="Q20" s="6">
        <f t="shared" si="1"/>
        <v>1819704555</v>
      </c>
    </row>
    <row r="21" spans="1:17" x14ac:dyDescent="0.55000000000000004">
      <c r="A21" s="1" t="s">
        <v>52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6">
        <v>1</v>
      </c>
      <c r="L21" s="6"/>
      <c r="M21" s="6">
        <v>1</v>
      </c>
      <c r="N21" s="6"/>
      <c r="O21" s="6">
        <v>6427</v>
      </c>
      <c r="P21" s="6"/>
      <c r="Q21" s="6">
        <f t="shared" si="1"/>
        <v>-6426</v>
      </c>
    </row>
    <row r="22" spans="1:17" x14ac:dyDescent="0.55000000000000004">
      <c r="A22" s="1" t="s">
        <v>70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0"/>
        <v>0</v>
      </c>
      <c r="J22" s="6"/>
      <c r="K22" s="6">
        <v>119693</v>
      </c>
      <c r="L22" s="6"/>
      <c r="M22" s="6">
        <v>7159671281</v>
      </c>
      <c r="N22" s="6"/>
      <c r="O22" s="6">
        <v>2995042029</v>
      </c>
      <c r="P22" s="6"/>
      <c r="Q22" s="6">
        <f t="shared" si="1"/>
        <v>4164629252</v>
      </c>
    </row>
    <row r="23" spans="1:17" x14ac:dyDescent="0.55000000000000004">
      <c r="A23" s="1" t="s">
        <v>230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6">
        <v>741669</v>
      </c>
      <c r="L23" s="6"/>
      <c r="M23" s="6">
        <v>294018578238</v>
      </c>
      <c r="N23" s="6"/>
      <c r="O23" s="6">
        <v>114731789527</v>
      </c>
      <c r="P23" s="6"/>
      <c r="Q23" s="6">
        <f t="shared" si="1"/>
        <v>179286788711</v>
      </c>
    </row>
    <row r="24" spans="1:17" x14ac:dyDescent="0.55000000000000004">
      <c r="A24" s="1" t="s">
        <v>88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6">
        <v>2035000</v>
      </c>
      <c r="L24" s="6"/>
      <c r="M24" s="6">
        <v>30466414365</v>
      </c>
      <c r="N24" s="6"/>
      <c r="O24" s="6">
        <v>31219505325</v>
      </c>
      <c r="P24" s="6"/>
      <c r="Q24" s="6">
        <f t="shared" si="1"/>
        <v>-753090960</v>
      </c>
    </row>
    <row r="25" spans="1:17" x14ac:dyDescent="0.55000000000000004">
      <c r="A25" s="1" t="s">
        <v>37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1500001</v>
      </c>
      <c r="L25" s="6"/>
      <c r="M25" s="6">
        <v>18116561328</v>
      </c>
      <c r="N25" s="6"/>
      <c r="O25" s="6">
        <v>17428447251</v>
      </c>
      <c r="P25" s="6"/>
      <c r="Q25" s="6">
        <f t="shared" si="1"/>
        <v>688114077</v>
      </c>
    </row>
    <row r="26" spans="1:17" x14ac:dyDescent="0.55000000000000004">
      <c r="A26" s="1" t="s">
        <v>231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3600000</v>
      </c>
      <c r="L26" s="6"/>
      <c r="M26" s="6">
        <v>49885406446</v>
      </c>
      <c r="N26" s="6"/>
      <c r="O26" s="6">
        <v>44753492736</v>
      </c>
      <c r="P26" s="6"/>
      <c r="Q26" s="6">
        <f t="shared" si="1"/>
        <v>5131913710</v>
      </c>
    </row>
    <row r="27" spans="1:17" x14ac:dyDescent="0.55000000000000004">
      <c r="A27" s="1" t="s">
        <v>232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3455984</v>
      </c>
      <c r="L27" s="6"/>
      <c r="M27" s="6">
        <v>25131915648</v>
      </c>
      <c r="N27" s="6"/>
      <c r="O27" s="6">
        <v>25131915648</v>
      </c>
      <c r="P27" s="6"/>
      <c r="Q27" s="6">
        <f t="shared" si="1"/>
        <v>0</v>
      </c>
    </row>
    <row r="28" spans="1:17" x14ac:dyDescent="0.55000000000000004">
      <c r="A28" s="1" t="s">
        <v>233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700215</v>
      </c>
      <c r="L28" s="6"/>
      <c r="M28" s="6">
        <v>2562786900</v>
      </c>
      <c r="N28" s="6"/>
      <c r="O28" s="6">
        <v>2562786900</v>
      </c>
      <c r="P28" s="6"/>
      <c r="Q28" s="6">
        <f t="shared" si="1"/>
        <v>0</v>
      </c>
    </row>
    <row r="29" spans="1:17" x14ac:dyDescent="0.55000000000000004">
      <c r="A29" s="1" t="s">
        <v>18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31022917</v>
      </c>
      <c r="L29" s="6"/>
      <c r="M29" s="6">
        <v>70860806828</v>
      </c>
      <c r="N29" s="6"/>
      <c r="O29" s="6">
        <v>118727572592</v>
      </c>
      <c r="P29" s="6"/>
      <c r="Q29" s="6">
        <f t="shared" si="1"/>
        <v>-47866765764</v>
      </c>
    </row>
    <row r="30" spans="1:17" x14ac:dyDescent="0.55000000000000004">
      <c r="A30" s="1" t="s">
        <v>234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6">
        <v>4500000</v>
      </c>
      <c r="L30" s="6"/>
      <c r="M30" s="6">
        <v>68248491325</v>
      </c>
      <c r="N30" s="6"/>
      <c r="O30" s="6">
        <v>69274226880</v>
      </c>
      <c r="P30" s="6"/>
      <c r="Q30" s="6">
        <f t="shared" si="1"/>
        <v>-1025735555</v>
      </c>
    </row>
    <row r="31" spans="1:17" x14ac:dyDescent="0.55000000000000004">
      <c r="A31" s="1" t="s">
        <v>16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6">
        <v>15000000</v>
      </c>
      <c r="L31" s="6"/>
      <c r="M31" s="6">
        <v>50726372032</v>
      </c>
      <c r="N31" s="6"/>
      <c r="O31" s="6">
        <v>45626894760</v>
      </c>
      <c r="P31" s="6"/>
      <c r="Q31" s="6">
        <f t="shared" si="1"/>
        <v>5099477272</v>
      </c>
    </row>
    <row r="32" spans="1:17" x14ac:dyDescent="0.55000000000000004">
      <c r="A32" s="1" t="s">
        <v>235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6">
        <v>60390</v>
      </c>
      <c r="L32" s="6"/>
      <c r="M32" s="6">
        <v>4413875781</v>
      </c>
      <c r="N32" s="6"/>
      <c r="O32" s="6">
        <v>2405704395</v>
      </c>
      <c r="P32" s="6"/>
      <c r="Q32" s="6">
        <f t="shared" si="1"/>
        <v>2008171386</v>
      </c>
    </row>
    <row r="33" spans="1:17" x14ac:dyDescent="0.55000000000000004">
      <c r="A33" s="1" t="s">
        <v>217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63539</v>
      </c>
      <c r="L33" s="6"/>
      <c r="M33" s="6">
        <v>4871485229</v>
      </c>
      <c r="N33" s="6"/>
      <c r="O33" s="6">
        <v>2129408030</v>
      </c>
      <c r="P33" s="6"/>
      <c r="Q33" s="6">
        <f t="shared" si="1"/>
        <v>2742077199</v>
      </c>
    </row>
    <row r="34" spans="1:17" x14ac:dyDescent="0.55000000000000004">
      <c r="A34" s="1" t="s">
        <v>208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1458349</v>
      </c>
      <c r="L34" s="6"/>
      <c r="M34" s="6">
        <v>41597416645</v>
      </c>
      <c r="N34" s="6"/>
      <c r="O34" s="6">
        <v>38290610281</v>
      </c>
      <c r="P34" s="6"/>
      <c r="Q34" s="6">
        <f t="shared" si="1"/>
        <v>3306806364</v>
      </c>
    </row>
    <row r="35" spans="1:17" x14ac:dyDescent="0.55000000000000004">
      <c r="A35" s="1" t="s">
        <v>223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1933513</v>
      </c>
      <c r="L35" s="6"/>
      <c r="M35" s="6">
        <v>9085000528</v>
      </c>
      <c r="N35" s="6"/>
      <c r="O35" s="6">
        <v>4259609570</v>
      </c>
      <c r="P35" s="6"/>
      <c r="Q35" s="6">
        <f t="shared" si="1"/>
        <v>4825390958</v>
      </c>
    </row>
    <row r="36" spans="1:17" x14ac:dyDescent="0.55000000000000004">
      <c r="A36" s="1" t="s">
        <v>209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1864726</v>
      </c>
      <c r="L36" s="6"/>
      <c r="M36" s="6">
        <v>8280617180</v>
      </c>
      <c r="N36" s="6"/>
      <c r="O36" s="6">
        <v>8563774666</v>
      </c>
      <c r="P36" s="6"/>
      <c r="Q36" s="6">
        <f t="shared" si="1"/>
        <v>-283157486</v>
      </c>
    </row>
    <row r="37" spans="1:17" x14ac:dyDescent="0.55000000000000004">
      <c r="A37" s="1" t="s">
        <v>66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400000</v>
      </c>
      <c r="L37" s="6"/>
      <c r="M37" s="6">
        <v>3328079485</v>
      </c>
      <c r="N37" s="6"/>
      <c r="O37" s="6">
        <v>3132191646</v>
      </c>
      <c r="P37" s="6"/>
      <c r="Q37" s="6">
        <f t="shared" si="1"/>
        <v>195887839</v>
      </c>
    </row>
    <row r="38" spans="1:17" x14ac:dyDescent="0.55000000000000004">
      <c r="A38" s="1" t="s">
        <v>65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6">
        <v>1870779</v>
      </c>
      <c r="L38" s="6"/>
      <c r="M38" s="6">
        <v>49749771749</v>
      </c>
      <c r="N38" s="6"/>
      <c r="O38" s="6">
        <v>56558216068</v>
      </c>
      <c r="P38" s="6"/>
      <c r="Q38" s="6">
        <f t="shared" si="1"/>
        <v>-6808444319</v>
      </c>
    </row>
    <row r="39" spans="1:17" x14ac:dyDescent="0.55000000000000004">
      <c r="A39" s="1" t="s">
        <v>86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6">
        <v>4000000</v>
      </c>
      <c r="L39" s="6"/>
      <c r="M39" s="6">
        <v>44763065817</v>
      </c>
      <c r="N39" s="6"/>
      <c r="O39" s="6">
        <v>49858734160</v>
      </c>
      <c r="P39" s="6"/>
      <c r="Q39" s="6">
        <f t="shared" si="1"/>
        <v>-5095668343</v>
      </c>
    </row>
    <row r="40" spans="1:17" x14ac:dyDescent="0.55000000000000004">
      <c r="A40" s="1" t="s">
        <v>19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6">
        <v>1315740</v>
      </c>
      <c r="L40" s="6"/>
      <c r="M40" s="6">
        <v>5778327957</v>
      </c>
      <c r="N40" s="6"/>
      <c r="O40" s="6">
        <v>5408771188</v>
      </c>
      <c r="P40" s="6"/>
      <c r="Q40" s="6">
        <f t="shared" si="1"/>
        <v>369556769</v>
      </c>
    </row>
    <row r="41" spans="1:17" x14ac:dyDescent="0.55000000000000004">
      <c r="A41" s="1" t="s">
        <v>236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6">
        <v>13000000</v>
      </c>
      <c r="L41" s="6"/>
      <c r="M41" s="6">
        <v>64844000000</v>
      </c>
      <c r="N41" s="6"/>
      <c r="O41" s="6">
        <v>57272956462</v>
      </c>
      <c r="P41" s="6"/>
      <c r="Q41" s="6">
        <f t="shared" si="1"/>
        <v>7571043538</v>
      </c>
    </row>
    <row r="42" spans="1:17" x14ac:dyDescent="0.55000000000000004">
      <c r="A42" s="1" t="s">
        <v>221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6">
        <v>139335</v>
      </c>
      <c r="L42" s="6"/>
      <c r="M42" s="6">
        <v>2236525074</v>
      </c>
      <c r="N42" s="6"/>
      <c r="O42" s="6">
        <v>1093657337</v>
      </c>
      <c r="P42" s="6"/>
      <c r="Q42" s="6">
        <f t="shared" si="1"/>
        <v>1142867737</v>
      </c>
    </row>
    <row r="43" spans="1:17" x14ac:dyDescent="0.55000000000000004">
      <c r="A43" s="1" t="s">
        <v>80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6">
        <v>1</v>
      </c>
      <c r="L43" s="6"/>
      <c r="M43" s="6">
        <v>1</v>
      </c>
      <c r="N43" s="6"/>
      <c r="O43" s="6">
        <v>9366</v>
      </c>
      <c r="P43" s="6"/>
      <c r="Q43" s="6">
        <f t="shared" si="1"/>
        <v>-9365</v>
      </c>
    </row>
    <row r="44" spans="1:17" x14ac:dyDescent="0.55000000000000004">
      <c r="A44" s="1" t="s">
        <v>97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6">
        <v>300000</v>
      </c>
      <c r="L44" s="6"/>
      <c r="M44" s="6">
        <v>8141400836</v>
      </c>
      <c r="N44" s="6"/>
      <c r="O44" s="6">
        <v>7076641950</v>
      </c>
      <c r="P44" s="6"/>
      <c r="Q44" s="6">
        <f t="shared" si="1"/>
        <v>1064758886</v>
      </c>
    </row>
    <row r="45" spans="1:17" x14ac:dyDescent="0.55000000000000004">
      <c r="A45" s="1" t="s">
        <v>237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6">
        <v>1200000</v>
      </c>
      <c r="L45" s="6"/>
      <c r="M45" s="6">
        <v>24025393512</v>
      </c>
      <c r="N45" s="6"/>
      <c r="O45" s="6">
        <v>19845603433</v>
      </c>
      <c r="P45" s="6"/>
      <c r="Q45" s="6">
        <f t="shared" si="1"/>
        <v>4179790079</v>
      </c>
    </row>
    <row r="46" spans="1:17" x14ac:dyDescent="0.55000000000000004">
      <c r="A46" s="1" t="s">
        <v>78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6">
        <v>3406994</v>
      </c>
      <c r="L46" s="6"/>
      <c r="M46" s="6">
        <v>129076608941</v>
      </c>
      <c r="N46" s="6"/>
      <c r="O46" s="6">
        <v>83295026860</v>
      </c>
      <c r="P46" s="6"/>
      <c r="Q46" s="6">
        <f t="shared" si="1"/>
        <v>45781582081</v>
      </c>
    </row>
    <row r="47" spans="1:17" x14ac:dyDescent="0.55000000000000004">
      <c r="A47" s="1" t="s">
        <v>72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6">
        <v>1786620</v>
      </c>
      <c r="L47" s="6"/>
      <c r="M47" s="6">
        <v>58072526993</v>
      </c>
      <c r="N47" s="6"/>
      <c r="O47" s="6">
        <v>55805819210</v>
      </c>
      <c r="P47" s="6"/>
      <c r="Q47" s="6">
        <f t="shared" si="1"/>
        <v>2266707783</v>
      </c>
    </row>
    <row r="48" spans="1:17" x14ac:dyDescent="0.55000000000000004">
      <c r="A48" s="1" t="s">
        <v>238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6">
        <v>2486792</v>
      </c>
      <c r="L48" s="6"/>
      <c r="M48" s="6">
        <v>13478407221</v>
      </c>
      <c r="N48" s="6"/>
      <c r="O48" s="6">
        <v>27978046060</v>
      </c>
      <c r="P48" s="6"/>
      <c r="Q48" s="6">
        <f t="shared" si="1"/>
        <v>-14499638839</v>
      </c>
    </row>
    <row r="49" spans="1:17" x14ac:dyDescent="0.55000000000000004">
      <c r="A49" s="1" t="s">
        <v>40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6">
        <v>1</v>
      </c>
      <c r="L49" s="6"/>
      <c r="M49" s="6">
        <v>1</v>
      </c>
      <c r="N49" s="6"/>
      <c r="O49" s="6">
        <v>6726</v>
      </c>
      <c r="P49" s="6"/>
      <c r="Q49" s="6">
        <f t="shared" si="1"/>
        <v>-6725</v>
      </c>
    </row>
    <row r="50" spans="1:17" x14ac:dyDescent="0.55000000000000004">
      <c r="A50" s="1" t="s">
        <v>56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6">
        <v>500000</v>
      </c>
      <c r="L50" s="6"/>
      <c r="M50" s="6">
        <v>6486176284</v>
      </c>
      <c r="N50" s="6"/>
      <c r="O50" s="6">
        <v>7350999736</v>
      </c>
      <c r="P50" s="6"/>
      <c r="Q50" s="6">
        <f t="shared" si="1"/>
        <v>-864823452</v>
      </c>
    </row>
    <row r="51" spans="1:17" x14ac:dyDescent="0.55000000000000004">
      <c r="A51" s="1" t="s">
        <v>239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6">
        <v>15551</v>
      </c>
      <c r="L51" s="6"/>
      <c r="M51" s="6">
        <v>167724419</v>
      </c>
      <c r="N51" s="6"/>
      <c r="O51" s="6">
        <v>184419565</v>
      </c>
      <c r="P51" s="6"/>
      <c r="Q51" s="6">
        <f t="shared" si="1"/>
        <v>-16695146</v>
      </c>
    </row>
    <row r="52" spans="1:17" x14ac:dyDescent="0.55000000000000004">
      <c r="A52" s="1" t="s">
        <v>35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J52" s="6"/>
      <c r="K52" s="6">
        <v>17503465</v>
      </c>
      <c r="L52" s="6"/>
      <c r="M52" s="6">
        <v>117500528286</v>
      </c>
      <c r="N52" s="6"/>
      <c r="O52" s="6">
        <v>104298382055</v>
      </c>
      <c r="P52" s="6"/>
      <c r="Q52" s="6">
        <f t="shared" si="1"/>
        <v>13202146231</v>
      </c>
    </row>
    <row r="53" spans="1:17" x14ac:dyDescent="0.55000000000000004">
      <c r="A53" s="1" t="s">
        <v>240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0"/>
        <v>0</v>
      </c>
      <c r="J53" s="6"/>
      <c r="K53" s="6">
        <v>11216724</v>
      </c>
      <c r="L53" s="6"/>
      <c r="M53" s="6">
        <v>42859102404</v>
      </c>
      <c r="N53" s="6"/>
      <c r="O53" s="6">
        <v>42859102404</v>
      </c>
      <c r="P53" s="6"/>
      <c r="Q53" s="6">
        <f t="shared" si="1"/>
        <v>0</v>
      </c>
    </row>
    <row r="54" spans="1:17" x14ac:dyDescent="0.55000000000000004">
      <c r="A54" s="1" t="s">
        <v>20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6">
        <v>4628</v>
      </c>
      <c r="L54" s="6"/>
      <c r="M54" s="6">
        <v>193219470</v>
      </c>
      <c r="N54" s="6"/>
      <c r="O54" s="6">
        <v>148042911</v>
      </c>
      <c r="P54" s="6"/>
      <c r="Q54" s="6">
        <f t="shared" si="1"/>
        <v>45176559</v>
      </c>
    </row>
    <row r="55" spans="1:17" x14ac:dyDescent="0.55000000000000004">
      <c r="A55" s="1" t="s">
        <v>85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6">
        <v>4406983</v>
      </c>
      <c r="L55" s="6"/>
      <c r="M55" s="6">
        <v>89510177099</v>
      </c>
      <c r="N55" s="6"/>
      <c r="O55" s="6">
        <v>78732052935</v>
      </c>
      <c r="P55" s="6"/>
      <c r="Q55" s="6">
        <f t="shared" si="1"/>
        <v>10778124164</v>
      </c>
    </row>
    <row r="56" spans="1:17" x14ac:dyDescent="0.55000000000000004">
      <c r="A56" s="1" t="s">
        <v>73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6">
        <v>510000</v>
      </c>
      <c r="L56" s="6"/>
      <c r="M56" s="6">
        <v>14619592780</v>
      </c>
      <c r="N56" s="6"/>
      <c r="O56" s="6">
        <v>16156990479</v>
      </c>
      <c r="P56" s="6"/>
      <c r="Q56" s="6">
        <f t="shared" si="1"/>
        <v>-1537397699</v>
      </c>
    </row>
    <row r="57" spans="1:17" x14ac:dyDescent="0.55000000000000004">
      <c r="A57" s="1" t="s">
        <v>241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6">
        <v>4186181</v>
      </c>
      <c r="L57" s="6"/>
      <c r="M57" s="6">
        <v>62420045403</v>
      </c>
      <c r="N57" s="6"/>
      <c r="O57" s="6">
        <v>74694854353</v>
      </c>
      <c r="P57" s="6"/>
      <c r="Q57" s="6">
        <f t="shared" si="1"/>
        <v>-12274808950</v>
      </c>
    </row>
    <row r="58" spans="1:17" x14ac:dyDescent="0.55000000000000004">
      <c r="A58" s="1" t="s">
        <v>61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6">
        <v>2000000</v>
      </c>
      <c r="L58" s="6"/>
      <c r="M58" s="6">
        <v>79205904457</v>
      </c>
      <c r="N58" s="6"/>
      <c r="O58" s="6">
        <v>49894998871</v>
      </c>
      <c r="P58" s="6"/>
      <c r="Q58" s="6">
        <f t="shared" si="1"/>
        <v>29310905586</v>
      </c>
    </row>
    <row r="59" spans="1:17" x14ac:dyDescent="0.55000000000000004">
      <c r="A59" s="1" t="s">
        <v>62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6">
        <v>2976667</v>
      </c>
      <c r="L59" s="6"/>
      <c r="M59" s="6">
        <v>82169395417</v>
      </c>
      <c r="N59" s="6"/>
      <c r="O59" s="6">
        <v>55085848174</v>
      </c>
      <c r="P59" s="6"/>
      <c r="Q59" s="6">
        <f t="shared" si="1"/>
        <v>27083547243</v>
      </c>
    </row>
    <row r="60" spans="1:17" x14ac:dyDescent="0.55000000000000004">
      <c r="A60" s="1" t="s">
        <v>185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6">
        <v>2671727</v>
      </c>
      <c r="L60" s="6"/>
      <c r="M60" s="6">
        <v>287437774425</v>
      </c>
      <c r="N60" s="6"/>
      <c r="O60" s="6">
        <v>150888671063</v>
      </c>
      <c r="P60" s="6"/>
      <c r="Q60" s="6">
        <f t="shared" si="1"/>
        <v>136549103362</v>
      </c>
    </row>
    <row r="61" spans="1:17" x14ac:dyDescent="0.55000000000000004">
      <c r="A61" s="1" t="s">
        <v>242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6">
        <v>587339</v>
      </c>
      <c r="L61" s="6"/>
      <c r="M61" s="6">
        <v>40831993463</v>
      </c>
      <c r="N61" s="6"/>
      <c r="O61" s="6">
        <v>36770516089</v>
      </c>
      <c r="P61" s="6"/>
      <c r="Q61" s="6">
        <f t="shared" si="1"/>
        <v>4061477374</v>
      </c>
    </row>
    <row r="62" spans="1:17" x14ac:dyDescent="0.55000000000000004">
      <c r="A62" s="1" t="s">
        <v>243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6">
        <v>2250000</v>
      </c>
      <c r="L62" s="6"/>
      <c r="M62" s="6">
        <v>53728555333</v>
      </c>
      <c r="N62" s="6"/>
      <c r="O62" s="6">
        <v>36523882125</v>
      </c>
      <c r="P62" s="6"/>
      <c r="Q62" s="6">
        <f t="shared" si="1"/>
        <v>17204673208</v>
      </c>
    </row>
    <row r="63" spans="1:17" x14ac:dyDescent="0.55000000000000004">
      <c r="A63" s="1" t="s">
        <v>71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0"/>
        <v>0</v>
      </c>
      <c r="J63" s="6"/>
      <c r="K63" s="6">
        <v>131387</v>
      </c>
      <c r="L63" s="6"/>
      <c r="M63" s="6">
        <v>3801396423</v>
      </c>
      <c r="N63" s="6"/>
      <c r="O63" s="6">
        <v>2946193166</v>
      </c>
      <c r="P63" s="6"/>
      <c r="Q63" s="6">
        <f t="shared" si="1"/>
        <v>855203257</v>
      </c>
    </row>
    <row r="64" spans="1:17" x14ac:dyDescent="0.55000000000000004">
      <c r="A64" s="1" t="s">
        <v>28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J64" s="6"/>
      <c r="K64" s="6">
        <v>800000</v>
      </c>
      <c r="L64" s="6"/>
      <c r="M64" s="6">
        <v>55917406456</v>
      </c>
      <c r="N64" s="6"/>
      <c r="O64" s="6">
        <v>34903083600</v>
      </c>
      <c r="P64" s="6"/>
      <c r="Q64" s="6">
        <f t="shared" si="1"/>
        <v>21014322856</v>
      </c>
    </row>
    <row r="65" spans="1:17" x14ac:dyDescent="0.55000000000000004">
      <c r="A65" s="1" t="s">
        <v>29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0"/>
        <v>0</v>
      </c>
      <c r="J65" s="6"/>
      <c r="K65" s="6">
        <v>1700000</v>
      </c>
      <c r="L65" s="6"/>
      <c r="M65" s="6">
        <v>145199296796</v>
      </c>
      <c r="N65" s="6"/>
      <c r="O65" s="6">
        <v>115313776038</v>
      </c>
      <c r="P65" s="6"/>
      <c r="Q65" s="6">
        <f t="shared" si="1"/>
        <v>29885520758</v>
      </c>
    </row>
    <row r="66" spans="1:17" x14ac:dyDescent="0.55000000000000004">
      <c r="A66" s="1" t="s">
        <v>181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J66" s="6"/>
      <c r="K66" s="6">
        <v>1000000</v>
      </c>
      <c r="L66" s="6"/>
      <c r="M66" s="6">
        <v>23133734990</v>
      </c>
      <c r="N66" s="6"/>
      <c r="O66" s="6">
        <v>27823459500</v>
      </c>
      <c r="P66" s="6"/>
      <c r="Q66" s="6">
        <f t="shared" si="1"/>
        <v>-4689724510</v>
      </c>
    </row>
    <row r="67" spans="1:17" x14ac:dyDescent="0.55000000000000004">
      <c r="A67" s="1" t="s">
        <v>96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J67" s="6"/>
      <c r="K67" s="6">
        <v>300000</v>
      </c>
      <c r="L67" s="6"/>
      <c r="M67" s="6">
        <v>12996820652</v>
      </c>
      <c r="N67" s="6"/>
      <c r="O67" s="6">
        <v>12993731223</v>
      </c>
      <c r="P67" s="6"/>
      <c r="Q67" s="6">
        <f t="shared" si="1"/>
        <v>3089429</v>
      </c>
    </row>
    <row r="68" spans="1:17" x14ac:dyDescent="0.55000000000000004">
      <c r="A68" s="1" t="s">
        <v>244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0"/>
        <v>0</v>
      </c>
      <c r="J68" s="6"/>
      <c r="K68" s="6">
        <v>419338</v>
      </c>
      <c r="L68" s="6"/>
      <c r="M68" s="6">
        <v>28591257205</v>
      </c>
      <c r="N68" s="6"/>
      <c r="O68" s="6">
        <v>33326592965</v>
      </c>
      <c r="P68" s="6"/>
      <c r="Q68" s="6">
        <f t="shared" si="1"/>
        <v>-4735335760</v>
      </c>
    </row>
    <row r="69" spans="1:17" x14ac:dyDescent="0.55000000000000004">
      <c r="A69" s="1" t="s">
        <v>33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0"/>
        <v>0</v>
      </c>
      <c r="J69" s="6"/>
      <c r="K69" s="6">
        <v>1113123</v>
      </c>
      <c r="L69" s="6"/>
      <c r="M69" s="6">
        <v>104301189528</v>
      </c>
      <c r="N69" s="6"/>
      <c r="O69" s="6">
        <v>91224167358</v>
      </c>
      <c r="P69" s="6"/>
      <c r="Q69" s="6">
        <f t="shared" si="1"/>
        <v>13077022170</v>
      </c>
    </row>
    <row r="70" spans="1:17" x14ac:dyDescent="0.55000000000000004">
      <c r="A70" s="1" t="s">
        <v>245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0"/>
        <v>0</v>
      </c>
      <c r="J70" s="6"/>
      <c r="K70" s="6">
        <v>659148</v>
      </c>
      <c r="L70" s="6"/>
      <c r="M70" s="6">
        <v>13786459012</v>
      </c>
      <c r="N70" s="6"/>
      <c r="O70" s="6">
        <v>13538281045</v>
      </c>
      <c r="P70" s="6"/>
      <c r="Q70" s="6">
        <f t="shared" si="1"/>
        <v>248177967</v>
      </c>
    </row>
    <row r="71" spans="1:17" x14ac:dyDescent="0.55000000000000004">
      <c r="A71" s="1" t="s">
        <v>24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0"/>
        <v>0</v>
      </c>
      <c r="J71" s="6"/>
      <c r="K71" s="6">
        <v>510209</v>
      </c>
      <c r="L71" s="6"/>
      <c r="M71" s="6">
        <v>70418713346</v>
      </c>
      <c r="N71" s="6"/>
      <c r="O71" s="6">
        <v>73129311746</v>
      </c>
      <c r="P71" s="6"/>
      <c r="Q71" s="6">
        <f t="shared" si="1"/>
        <v>-2710598400</v>
      </c>
    </row>
    <row r="72" spans="1:17" x14ac:dyDescent="0.55000000000000004">
      <c r="A72" s="1" t="s">
        <v>87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0"/>
        <v>0</v>
      </c>
      <c r="J72" s="6"/>
      <c r="K72" s="6">
        <v>24</v>
      </c>
      <c r="L72" s="6"/>
      <c r="M72" s="6">
        <v>799218</v>
      </c>
      <c r="N72" s="6"/>
      <c r="O72" s="6">
        <v>906812</v>
      </c>
      <c r="P72" s="6"/>
      <c r="Q72" s="6">
        <f t="shared" si="1"/>
        <v>-107594</v>
      </c>
    </row>
    <row r="73" spans="1:17" x14ac:dyDescent="0.55000000000000004">
      <c r="A73" s="1" t="s">
        <v>204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98" si="2">E73-G73</f>
        <v>0</v>
      </c>
      <c r="J73" s="6"/>
      <c r="K73" s="6">
        <v>85435</v>
      </c>
      <c r="L73" s="6"/>
      <c r="M73" s="6">
        <v>3397066471</v>
      </c>
      <c r="N73" s="6"/>
      <c r="O73" s="6">
        <v>3061411349</v>
      </c>
      <c r="P73" s="6"/>
      <c r="Q73" s="6">
        <f t="shared" ref="Q73:Q98" si="3">M73-O73</f>
        <v>335655122</v>
      </c>
    </row>
    <row r="74" spans="1:17" x14ac:dyDescent="0.55000000000000004">
      <c r="A74" s="1" t="s">
        <v>81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f t="shared" si="2"/>
        <v>0</v>
      </c>
      <c r="J74" s="6"/>
      <c r="K74" s="6">
        <v>3600000</v>
      </c>
      <c r="L74" s="6"/>
      <c r="M74" s="6">
        <v>30533950261</v>
      </c>
      <c r="N74" s="6"/>
      <c r="O74" s="6">
        <v>40784371910</v>
      </c>
      <c r="P74" s="6"/>
      <c r="Q74" s="6">
        <f t="shared" si="3"/>
        <v>-10250421649</v>
      </c>
    </row>
    <row r="75" spans="1:17" x14ac:dyDescent="0.55000000000000004">
      <c r="A75" s="1" t="s">
        <v>246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f t="shared" si="2"/>
        <v>0</v>
      </c>
      <c r="J75" s="6"/>
      <c r="K75" s="6">
        <v>2600000</v>
      </c>
      <c r="L75" s="6"/>
      <c r="M75" s="6">
        <v>22380749950</v>
      </c>
      <c r="N75" s="6"/>
      <c r="O75" s="6">
        <v>22380749950</v>
      </c>
      <c r="P75" s="6"/>
      <c r="Q75" s="6">
        <f t="shared" si="3"/>
        <v>0</v>
      </c>
    </row>
    <row r="76" spans="1:17" x14ac:dyDescent="0.55000000000000004">
      <c r="A76" s="1" t="s">
        <v>83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2"/>
        <v>0</v>
      </c>
      <c r="J76" s="6"/>
      <c r="K76" s="6">
        <v>300000</v>
      </c>
      <c r="L76" s="6"/>
      <c r="M76" s="6">
        <v>6097999976</v>
      </c>
      <c r="N76" s="6"/>
      <c r="O76" s="6">
        <v>5765345256</v>
      </c>
      <c r="P76" s="6"/>
      <c r="Q76" s="6">
        <f t="shared" si="3"/>
        <v>332654720</v>
      </c>
    </row>
    <row r="77" spans="1:17" x14ac:dyDescent="0.55000000000000004">
      <c r="A77" s="1" t="s">
        <v>247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2"/>
        <v>0</v>
      </c>
      <c r="J77" s="6"/>
      <c r="K77" s="6">
        <v>1032820</v>
      </c>
      <c r="L77" s="6"/>
      <c r="M77" s="6">
        <v>27843418512</v>
      </c>
      <c r="N77" s="6"/>
      <c r="O77" s="6">
        <v>20217313531</v>
      </c>
      <c r="P77" s="6"/>
      <c r="Q77" s="6">
        <f t="shared" si="3"/>
        <v>7626104981</v>
      </c>
    </row>
    <row r="78" spans="1:17" x14ac:dyDescent="0.55000000000000004">
      <c r="A78" s="1" t="s">
        <v>248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2"/>
        <v>0</v>
      </c>
      <c r="J78" s="6"/>
      <c r="K78" s="6">
        <v>170400</v>
      </c>
      <c r="L78" s="6"/>
      <c r="M78" s="6">
        <v>12100798147</v>
      </c>
      <c r="N78" s="6"/>
      <c r="O78" s="6">
        <v>16368966478</v>
      </c>
      <c r="P78" s="6"/>
      <c r="Q78" s="6">
        <f t="shared" si="3"/>
        <v>-4268168331</v>
      </c>
    </row>
    <row r="79" spans="1:17" x14ac:dyDescent="0.55000000000000004">
      <c r="A79" s="1" t="s">
        <v>68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2"/>
        <v>0</v>
      </c>
      <c r="J79" s="6"/>
      <c r="K79" s="6">
        <v>120000</v>
      </c>
      <c r="L79" s="6"/>
      <c r="M79" s="6">
        <v>2254505400</v>
      </c>
      <c r="N79" s="6"/>
      <c r="O79" s="6">
        <v>1204464352</v>
      </c>
      <c r="P79" s="6"/>
      <c r="Q79" s="6">
        <f t="shared" si="3"/>
        <v>1050041048</v>
      </c>
    </row>
    <row r="80" spans="1:17" x14ac:dyDescent="0.55000000000000004">
      <c r="A80" s="1" t="s">
        <v>249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f t="shared" si="2"/>
        <v>0</v>
      </c>
      <c r="J80" s="6"/>
      <c r="K80" s="6">
        <v>1856173</v>
      </c>
      <c r="L80" s="6"/>
      <c r="M80" s="6">
        <v>70662773670</v>
      </c>
      <c r="N80" s="6"/>
      <c r="O80" s="6">
        <v>55643971077</v>
      </c>
      <c r="P80" s="6"/>
      <c r="Q80" s="6">
        <f t="shared" si="3"/>
        <v>15018802593</v>
      </c>
    </row>
    <row r="81" spans="1:17" x14ac:dyDescent="0.55000000000000004">
      <c r="A81" s="1" t="s">
        <v>67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2"/>
        <v>0</v>
      </c>
      <c r="J81" s="6"/>
      <c r="K81" s="6">
        <v>477000</v>
      </c>
      <c r="L81" s="6"/>
      <c r="M81" s="6">
        <v>12905758318</v>
      </c>
      <c r="N81" s="6"/>
      <c r="O81" s="6">
        <v>14463437516</v>
      </c>
      <c r="P81" s="6"/>
      <c r="Q81" s="6">
        <f t="shared" si="3"/>
        <v>-1557679198</v>
      </c>
    </row>
    <row r="82" spans="1:17" x14ac:dyDescent="0.55000000000000004">
      <c r="A82" s="1" t="s">
        <v>31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f t="shared" si="2"/>
        <v>0</v>
      </c>
      <c r="J82" s="6"/>
      <c r="K82" s="6">
        <v>1500</v>
      </c>
      <c r="L82" s="6"/>
      <c r="M82" s="6">
        <v>40604970</v>
      </c>
      <c r="N82" s="6"/>
      <c r="O82" s="6">
        <v>40077548</v>
      </c>
      <c r="P82" s="6"/>
      <c r="Q82" s="6">
        <f t="shared" si="3"/>
        <v>527422</v>
      </c>
    </row>
    <row r="83" spans="1:17" x14ac:dyDescent="0.55000000000000004">
      <c r="A83" s="1" t="s">
        <v>198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f t="shared" si="2"/>
        <v>0</v>
      </c>
      <c r="J83" s="6"/>
      <c r="K83" s="6">
        <v>330680</v>
      </c>
      <c r="L83" s="6"/>
      <c r="M83" s="6">
        <v>6867004106</v>
      </c>
      <c r="N83" s="6"/>
      <c r="O83" s="6">
        <v>8217811350</v>
      </c>
      <c r="P83" s="6"/>
      <c r="Q83" s="6">
        <f t="shared" si="3"/>
        <v>-1350807244</v>
      </c>
    </row>
    <row r="84" spans="1:17" x14ac:dyDescent="0.55000000000000004">
      <c r="A84" s="1" t="s">
        <v>250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f t="shared" si="2"/>
        <v>0</v>
      </c>
      <c r="J84" s="6"/>
      <c r="K84" s="6">
        <v>886900</v>
      </c>
      <c r="L84" s="6"/>
      <c r="M84" s="6">
        <v>10450342700</v>
      </c>
      <c r="N84" s="6"/>
      <c r="O84" s="6">
        <v>10450342700</v>
      </c>
      <c r="P84" s="6"/>
      <c r="Q84" s="6">
        <f t="shared" si="3"/>
        <v>0</v>
      </c>
    </row>
    <row r="85" spans="1:17" x14ac:dyDescent="0.55000000000000004">
      <c r="A85" s="1" t="s">
        <v>94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f t="shared" si="2"/>
        <v>0</v>
      </c>
      <c r="J85" s="6"/>
      <c r="K85" s="6">
        <v>886900</v>
      </c>
      <c r="L85" s="6"/>
      <c r="M85" s="6">
        <v>27897800729</v>
      </c>
      <c r="N85" s="6"/>
      <c r="O85" s="6">
        <v>41071702205</v>
      </c>
      <c r="P85" s="6"/>
      <c r="Q85" s="6">
        <f t="shared" si="3"/>
        <v>-13173901476</v>
      </c>
    </row>
    <row r="86" spans="1:17" x14ac:dyDescent="0.55000000000000004">
      <c r="A86" s="1" t="s">
        <v>251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f t="shared" si="2"/>
        <v>0</v>
      </c>
      <c r="J86" s="6"/>
      <c r="K86" s="6">
        <v>963857</v>
      </c>
      <c r="L86" s="6"/>
      <c r="M86" s="6">
        <v>20254490998</v>
      </c>
      <c r="N86" s="6"/>
      <c r="O86" s="6">
        <v>20254490998</v>
      </c>
      <c r="P86" s="6"/>
      <c r="Q86" s="6">
        <f t="shared" si="3"/>
        <v>0</v>
      </c>
    </row>
    <row r="87" spans="1:17" x14ac:dyDescent="0.55000000000000004">
      <c r="A87" s="1" t="s">
        <v>53</v>
      </c>
      <c r="C87" s="6">
        <v>0</v>
      </c>
      <c r="D87" s="6"/>
      <c r="E87" s="6">
        <v>0</v>
      </c>
      <c r="F87" s="6"/>
      <c r="G87" s="6">
        <v>0</v>
      </c>
      <c r="H87" s="6"/>
      <c r="I87" s="6">
        <f t="shared" si="2"/>
        <v>0</v>
      </c>
      <c r="J87" s="6"/>
      <c r="K87" s="6">
        <v>1</v>
      </c>
      <c r="L87" s="6"/>
      <c r="M87" s="6">
        <v>1</v>
      </c>
      <c r="N87" s="6"/>
      <c r="O87" s="6">
        <v>7339</v>
      </c>
      <c r="P87" s="6"/>
      <c r="Q87" s="6">
        <f t="shared" si="3"/>
        <v>-7338</v>
      </c>
    </row>
    <row r="88" spans="1:17" x14ac:dyDescent="0.55000000000000004">
      <c r="A88" s="1" t="s">
        <v>252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f t="shared" si="2"/>
        <v>0</v>
      </c>
      <c r="J88" s="6"/>
      <c r="K88" s="6">
        <v>11601078</v>
      </c>
      <c r="L88" s="6"/>
      <c r="M88" s="6">
        <v>50112646056</v>
      </c>
      <c r="N88" s="6"/>
      <c r="O88" s="6">
        <v>34731014039</v>
      </c>
      <c r="P88" s="6"/>
      <c r="Q88" s="6">
        <f t="shared" si="3"/>
        <v>15381632017</v>
      </c>
    </row>
    <row r="89" spans="1:17" x14ac:dyDescent="0.55000000000000004">
      <c r="A89" s="1" t="s">
        <v>253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f t="shared" si="2"/>
        <v>0</v>
      </c>
      <c r="J89" s="6"/>
      <c r="K89" s="6">
        <v>760914</v>
      </c>
      <c r="L89" s="6"/>
      <c r="M89" s="6">
        <v>9885979725</v>
      </c>
      <c r="N89" s="6"/>
      <c r="O89" s="6">
        <v>11031085513</v>
      </c>
      <c r="P89" s="6"/>
      <c r="Q89" s="6">
        <f t="shared" si="3"/>
        <v>-1145105788</v>
      </c>
    </row>
    <row r="90" spans="1:17" x14ac:dyDescent="0.55000000000000004">
      <c r="A90" s="1" t="s">
        <v>254</v>
      </c>
      <c r="C90" s="6">
        <v>0</v>
      </c>
      <c r="D90" s="6"/>
      <c r="E90" s="6">
        <v>0</v>
      </c>
      <c r="F90" s="6"/>
      <c r="G90" s="6">
        <v>0</v>
      </c>
      <c r="H90" s="6"/>
      <c r="I90" s="6">
        <f t="shared" si="2"/>
        <v>0</v>
      </c>
      <c r="J90" s="6"/>
      <c r="K90" s="6">
        <v>14006000</v>
      </c>
      <c r="L90" s="6"/>
      <c r="M90" s="6">
        <v>51528074000</v>
      </c>
      <c r="N90" s="6"/>
      <c r="O90" s="6">
        <v>94479199939</v>
      </c>
      <c r="P90" s="6"/>
      <c r="Q90" s="6">
        <f t="shared" si="3"/>
        <v>-42951125939</v>
      </c>
    </row>
    <row r="91" spans="1:17" x14ac:dyDescent="0.55000000000000004">
      <c r="A91" s="1" t="s">
        <v>50</v>
      </c>
      <c r="C91" s="6">
        <v>0</v>
      </c>
      <c r="D91" s="6"/>
      <c r="E91" s="6">
        <v>0</v>
      </c>
      <c r="F91" s="6"/>
      <c r="G91" s="6">
        <v>0</v>
      </c>
      <c r="H91" s="6"/>
      <c r="I91" s="6">
        <f t="shared" si="2"/>
        <v>0</v>
      </c>
      <c r="J91" s="6"/>
      <c r="K91" s="6">
        <v>3303000</v>
      </c>
      <c r="L91" s="6"/>
      <c r="M91" s="6">
        <v>26678850737</v>
      </c>
      <c r="N91" s="6"/>
      <c r="O91" s="6">
        <v>24394047598</v>
      </c>
      <c r="P91" s="6"/>
      <c r="Q91" s="6">
        <f t="shared" si="3"/>
        <v>2284803139</v>
      </c>
    </row>
    <row r="92" spans="1:17" x14ac:dyDescent="0.55000000000000004">
      <c r="A92" s="1" t="s">
        <v>255</v>
      </c>
      <c r="C92" s="6">
        <v>0</v>
      </c>
      <c r="D92" s="6"/>
      <c r="E92" s="6">
        <v>0</v>
      </c>
      <c r="F92" s="6"/>
      <c r="G92" s="6">
        <v>0</v>
      </c>
      <c r="H92" s="6"/>
      <c r="I92" s="6">
        <f t="shared" si="2"/>
        <v>0</v>
      </c>
      <c r="J92" s="6"/>
      <c r="K92" s="6">
        <v>15000</v>
      </c>
      <c r="L92" s="6"/>
      <c r="M92" s="6">
        <v>16020000000</v>
      </c>
      <c r="N92" s="6"/>
      <c r="O92" s="6">
        <v>20843484375</v>
      </c>
      <c r="P92" s="6"/>
      <c r="Q92" s="6">
        <f t="shared" si="3"/>
        <v>-4823484375</v>
      </c>
    </row>
    <row r="93" spans="1:17" x14ac:dyDescent="0.55000000000000004">
      <c r="A93" s="1" t="s">
        <v>256</v>
      </c>
      <c r="C93" s="6">
        <v>0</v>
      </c>
      <c r="D93" s="6"/>
      <c r="E93" s="6">
        <v>0</v>
      </c>
      <c r="F93" s="6"/>
      <c r="G93" s="6">
        <v>0</v>
      </c>
      <c r="H93" s="6"/>
      <c r="I93" s="6">
        <f t="shared" si="2"/>
        <v>0</v>
      </c>
      <c r="J93" s="6"/>
      <c r="K93" s="6">
        <v>2472724</v>
      </c>
      <c r="L93" s="6"/>
      <c r="M93" s="6">
        <v>2220506152</v>
      </c>
      <c r="N93" s="6"/>
      <c r="O93" s="6">
        <v>2220506152</v>
      </c>
      <c r="P93" s="6"/>
      <c r="Q93" s="6">
        <f t="shared" si="3"/>
        <v>0</v>
      </c>
    </row>
    <row r="94" spans="1:17" x14ac:dyDescent="0.55000000000000004">
      <c r="A94" s="1" t="s">
        <v>130</v>
      </c>
      <c r="C94" s="6">
        <v>5000</v>
      </c>
      <c r="D94" s="6"/>
      <c r="E94" s="6">
        <v>5000000000</v>
      </c>
      <c r="F94" s="6"/>
      <c r="G94" s="6">
        <v>4425802030</v>
      </c>
      <c r="H94" s="6"/>
      <c r="I94" s="6">
        <f t="shared" si="2"/>
        <v>574197970</v>
      </c>
      <c r="J94" s="6"/>
      <c r="K94" s="6">
        <v>5000</v>
      </c>
      <c r="L94" s="6"/>
      <c r="M94" s="6">
        <v>5000000000</v>
      </c>
      <c r="N94" s="6"/>
      <c r="O94" s="6">
        <v>4425802030</v>
      </c>
      <c r="P94" s="6"/>
      <c r="Q94" s="6">
        <f t="shared" si="3"/>
        <v>574197970</v>
      </c>
    </row>
    <row r="95" spans="1:17" x14ac:dyDescent="0.55000000000000004">
      <c r="A95" s="1" t="s">
        <v>257</v>
      </c>
      <c r="C95" s="6">
        <v>0</v>
      </c>
      <c r="D95" s="6"/>
      <c r="E95" s="6">
        <v>0</v>
      </c>
      <c r="F95" s="6"/>
      <c r="G95" s="6">
        <v>0</v>
      </c>
      <c r="H95" s="6"/>
      <c r="I95" s="6">
        <f t="shared" si="2"/>
        <v>0</v>
      </c>
      <c r="J95" s="6"/>
      <c r="K95" s="6">
        <v>21824</v>
      </c>
      <c r="L95" s="6"/>
      <c r="M95" s="6">
        <v>20205361619</v>
      </c>
      <c r="N95" s="6"/>
      <c r="O95" s="6">
        <v>19025679048</v>
      </c>
      <c r="P95" s="6"/>
      <c r="Q95" s="6">
        <f t="shared" si="3"/>
        <v>1179682571</v>
      </c>
    </row>
    <row r="96" spans="1:17" x14ac:dyDescent="0.55000000000000004">
      <c r="A96" s="1" t="s">
        <v>258</v>
      </c>
      <c r="C96" s="6">
        <v>0</v>
      </c>
      <c r="D96" s="6"/>
      <c r="E96" s="6">
        <v>0</v>
      </c>
      <c r="F96" s="6"/>
      <c r="G96" s="6">
        <v>0</v>
      </c>
      <c r="H96" s="6"/>
      <c r="I96" s="6">
        <f t="shared" si="2"/>
        <v>0</v>
      </c>
      <c r="J96" s="6"/>
      <c r="K96" s="6">
        <v>50</v>
      </c>
      <c r="L96" s="6"/>
      <c r="M96" s="6">
        <v>50000000</v>
      </c>
      <c r="N96" s="6"/>
      <c r="O96" s="6">
        <v>47162194</v>
      </c>
      <c r="P96" s="6"/>
      <c r="Q96" s="6">
        <f t="shared" si="3"/>
        <v>2837806</v>
      </c>
    </row>
    <row r="97" spans="1:17" x14ac:dyDescent="0.55000000000000004">
      <c r="A97" s="1" t="s">
        <v>259</v>
      </c>
      <c r="C97" s="6">
        <v>0</v>
      </c>
      <c r="D97" s="6"/>
      <c r="E97" s="6">
        <v>0</v>
      </c>
      <c r="F97" s="6"/>
      <c r="G97" s="6">
        <v>0</v>
      </c>
      <c r="H97" s="6"/>
      <c r="I97" s="6">
        <f t="shared" si="2"/>
        <v>0</v>
      </c>
      <c r="J97" s="6"/>
      <c r="K97" s="6">
        <v>735</v>
      </c>
      <c r="L97" s="6"/>
      <c r="M97" s="6">
        <v>735000000</v>
      </c>
      <c r="N97" s="6"/>
      <c r="O97" s="6">
        <v>674056144</v>
      </c>
      <c r="P97" s="6"/>
      <c r="Q97" s="6">
        <f t="shared" si="3"/>
        <v>60943856</v>
      </c>
    </row>
    <row r="98" spans="1:17" x14ac:dyDescent="0.55000000000000004">
      <c r="A98" s="1" t="s">
        <v>121</v>
      </c>
      <c r="C98" s="6">
        <v>0</v>
      </c>
      <c r="D98" s="6"/>
      <c r="E98" s="6">
        <v>0</v>
      </c>
      <c r="F98" s="6"/>
      <c r="G98" s="6">
        <v>0</v>
      </c>
      <c r="H98" s="6"/>
      <c r="I98" s="6">
        <f t="shared" si="2"/>
        <v>0</v>
      </c>
      <c r="J98" s="6"/>
      <c r="K98" s="6">
        <v>80000</v>
      </c>
      <c r="L98" s="6"/>
      <c r="M98" s="6">
        <v>66029030077</v>
      </c>
      <c r="N98" s="6"/>
      <c r="O98" s="6">
        <v>60284835534</v>
      </c>
      <c r="P98" s="6"/>
      <c r="Q98" s="6">
        <f t="shared" si="3"/>
        <v>5744194543</v>
      </c>
    </row>
    <row r="99" spans="1:17" ht="24.75" thickBot="1" x14ac:dyDescent="0.6">
      <c r="C99" s="6"/>
      <c r="D99" s="6"/>
      <c r="E99" s="7">
        <f>SUM(E8:E98)</f>
        <v>212276528587</v>
      </c>
      <c r="F99" s="6"/>
      <c r="G99" s="7">
        <f>SUM(G8:G98)</f>
        <v>197550999844</v>
      </c>
      <c r="H99" s="6"/>
      <c r="I99" s="7">
        <f>SUM(I8:I98)</f>
        <v>14725528743</v>
      </c>
      <c r="J99" s="6"/>
      <c r="K99" s="6"/>
      <c r="L99" s="6"/>
      <c r="M99" s="7">
        <f>SUM(M8:M98)</f>
        <v>3241540055136</v>
      </c>
      <c r="N99" s="6"/>
      <c r="O99" s="7">
        <f>SUM(SUM(O8:O98))</f>
        <v>2773696154003</v>
      </c>
      <c r="P99" s="6"/>
      <c r="Q99" s="7">
        <f>SUM(Q8:Q98)</f>
        <v>467843901133</v>
      </c>
    </row>
    <row r="100" spans="1:17" ht="24.75" thickTop="1" x14ac:dyDescent="0.55000000000000004"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x14ac:dyDescent="0.55000000000000004">
      <c r="G101" s="3"/>
      <c r="I101" s="3"/>
      <c r="O101" s="3"/>
      <c r="Q101" s="3"/>
    </row>
    <row r="102" spans="1:17" x14ac:dyDescent="0.55000000000000004"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4" spans="1:17" x14ac:dyDescent="0.55000000000000004"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x14ac:dyDescent="0.55000000000000004">
      <c r="G105" s="3"/>
      <c r="I105" s="3"/>
      <c r="O105" s="3"/>
      <c r="Q105" s="3"/>
    </row>
    <row r="106" spans="1:17" x14ac:dyDescent="0.55000000000000004"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2021-10-26T08:28:13Z</dcterms:created>
  <dcterms:modified xsi:type="dcterms:W3CDTF">2021-10-30T12:30:46Z</dcterms:modified>
</cp:coreProperties>
</file>