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شهریور 1400\"/>
    </mc:Choice>
  </mc:AlternateContent>
  <xr:revisionPtr revIDLastSave="0" documentId="13_ncr:1_{EFFF18E8-EF6A-4A3D-B989-1C315DF13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4"/>
  <c r="C10" i="14"/>
  <c r="I10" i="13"/>
  <c r="K9" i="13" s="1"/>
  <c r="E10" i="13"/>
  <c r="G9" i="13" s="1"/>
  <c r="K8" i="13"/>
  <c r="K10" i="13" s="1"/>
  <c r="Q8" i="12"/>
  <c r="O21" i="12"/>
  <c r="M21" i="12"/>
  <c r="K21" i="12"/>
  <c r="G21" i="12"/>
  <c r="E21" i="12"/>
  <c r="C2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8" i="11"/>
  <c r="Q129" i="11"/>
  <c r="M129" i="11"/>
  <c r="O129" i="11"/>
  <c r="G129" i="11"/>
  <c r="C129" i="11"/>
  <c r="E12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8" i="11"/>
  <c r="I129" i="11" s="1"/>
  <c r="K113" i="11" l="1"/>
  <c r="C7" i="15"/>
  <c r="I21" i="12"/>
  <c r="C8" i="15" s="1"/>
  <c r="Q21" i="12"/>
  <c r="S129" i="11"/>
  <c r="C9" i="15"/>
  <c r="C10" i="15" s="1"/>
  <c r="G8" i="13"/>
  <c r="G10" i="13" s="1"/>
  <c r="K122" i="11"/>
  <c r="K8" i="11"/>
  <c r="K117" i="11"/>
  <c r="K105" i="11"/>
  <c r="K93" i="11"/>
  <c r="K127" i="11"/>
  <c r="K123" i="11"/>
  <c r="K119" i="11"/>
  <c r="K115" i="11"/>
  <c r="K111" i="11"/>
  <c r="K107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126" i="11"/>
  <c r="K118" i="11"/>
  <c r="K114" i="11"/>
  <c r="K110" i="11"/>
  <c r="K106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61" i="11"/>
  <c r="K125" i="11"/>
  <c r="K121" i="11"/>
  <c r="K109" i="11"/>
  <c r="K101" i="11"/>
  <c r="K97" i="11"/>
  <c r="K89" i="11"/>
  <c r="K85" i="11"/>
  <c r="K81" i="11"/>
  <c r="K77" i="11"/>
  <c r="K73" i="11"/>
  <c r="K69" i="11"/>
  <c r="K65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128" i="11"/>
  <c r="K124" i="11"/>
  <c r="K120" i="11"/>
  <c r="K1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U10" i="11"/>
  <c r="U13" i="11"/>
  <c r="U29" i="11"/>
  <c r="U45" i="11"/>
  <c r="U61" i="11"/>
  <c r="U77" i="11"/>
  <c r="U93" i="11"/>
  <c r="U109" i="11"/>
  <c r="U125" i="11"/>
  <c r="U21" i="11"/>
  <c r="U37" i="11"/>
  <c r="U53" i="11"/>
  <c r="U69" i="11"/>
  <c r="U85" i="11"/>
  <c r="U101" i="11"/>
  <c r="U117" i="11"/>
  <c r="U41" i="11"/>
  <c r="U73" i="11"/>
  <c r="U105" i="11"/>
  <c r="U17" i="11"/>
  <c r="U33" i="11"/>
  <c r="U49" i="11"/>
  <c r="U65" i="11"/>
  <c r="U81" i="11"/>
  <c r="U97" i="11"/>
  <c r="U113" i="11"/>
  <c r="U127" i="11"/>
  <c r="U9" i="11"/>
  <c r="U25" i="11"/>
  <c r="U57" i="11"/>
  <c r="U89" i="11"/>
  <c r="U121" i="11"/>
  <c r="U8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126" i="11"/>
  <c r="U122" i="11"/>
  <c r="U118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8" i="10"/>
  <c r="E94" i="10"/>
  <c r="G94" i="10"/>
  <c r="M94" i="10"/>
  <c r="O94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8" i="9"/>
  <c r="E100" i="9"/>
  <c r="G100" i="9"/>
  <c r="M100" i="9"/>
  <c r="O100" i="9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I68" i="8"/>
  <c r="K68" i="8"/>
  <c r="M68" i="8"/>
  <c r="O68" i="8"/>
  <c r="Q68" i="8"/>
  <c r="I11" i="7"/>
  <c r="K11" i="7"/>
  <c r="M11" i="7"/>
  <c r="O11" i="7"/>
  <c r="Q11" i="7"/>
  <c r="S11" i="7"/>
  <c r="S10" i="6"/>
  <c r="M10" i="6"/>
  <c r="O10" i="6"/>
  <c r="Q10" i="6"/>
  <c r="K10" i="6"/>
  <c r="AK19" i="3"/>
  <c r="Q19" i="3"/>
  <c r="S19" i="3"/>
  <c r="W19" i="3"/>
  <c r="AA19" i="3"/>
  <c r="AI19" i="3"/>
  <c r="AG19" i="3"/>
  <c r="Y91" i="1"/>
  <c r="G91" i="1"/>
  <c r="E91" i="1"/>
  <c r="K91" i="1"/>
  <c r="O91" i="1"/>
  <c r="U91" i="1"/>
  <c r="W91" i="1"/>
  <c r="E9" i="15" l="1"/>
  <c r="E8" i="15"/>
  <c r="E7" i="15"/>
  <c r="E10" i="15" s="1"/>
  <c r="K129" i="11"/>
  <c r="U129" i="11"/>
  <c r="Q94" i="10"/>
  <c r="I94" i="10"/>
  <c r="Q100" i="9"/>
  <c r="I100" i="9"/>
  <c r="S68" i="8"/>
</calcChain>
</file>

<file path=xl/sharedStrings.xml><?xml version="1.0" encoding="utf-8"?>
<sst xmlns="http://schemas.openxmlformats.org/spreadsheetml/2006/main" count="955" uniqueCount="278">
  <si>
    <t>صندوق سرمایه‌گذاری توسعه اندوخته آینده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</si>
  <si>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</si>
  <si>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</si>
  <si>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</si>
  <si>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</si>
  <si>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</si>
  <si>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</si>
  <si>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</si>
  <si>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</si>
  <si>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</si>
  <si>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</si>
  <si>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</si>
  <si>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</si>
  <si>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</si>
  <si>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</si>
  <si>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</si>
  <si>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</si>
  <si>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</si>
  <si>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</si>
  <si>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</si>
  <si>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</si>
  <si>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</si>
  <si>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</si>
  <si>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</si>
  <si>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</si>
  <si>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</si>
  <si>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</si>
  <si>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</si>
  <si>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</si>
  <si>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</si>
  <si>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</si>
  <si>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</si>
  <si>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</si>
  <si>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</si>
  <si>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</si>
  <si>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</si>
  <si>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داروسازی‌ ابوریحان‌</t>
  </si>
  <si>
    <t>حفاری شمال</t>
  </si>
  <si>
    <t>داروسازی‌ ابوریحان‌</t>
  </si>
  <si>
    <t>دریایی و کشتیرانی خط دریابندر</t>
  </si>
  <si>
    <t>س. و خدمات مدیریت صند. ب کشوری</t>
  </si>
  <si>
    <t>سپنتا</t>
  </si>
  <si>
    <t>سپید ماکیان</t>
  </si>
  <si>
    <t>سخت آژند</t>
  </si>
  <si>
    <t>سرمایه گذاری تامین اجتماعی</t>
  </si>
  <si>
    <t>سرمایه گذاری صبا تامین</t>
  </si>
  <si>
    <t>سرمایه گذاری هامون صبا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</si>
  <si>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</si>
  <si>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</si>
  <si>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</si>
  <si>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</si>
  <si>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</si>
  <si>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</si>
  <si>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</si>
  <si>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</si>
  <si>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</si>
  <si>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</si>
  <si>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</si>
  <si>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</si>
  <si>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</si>
  <si>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</si>
  <si>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</si>
  <si>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</si>
  <si>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</si>
  <si>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</si>
  <si>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</si>
  <si>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</si>
  <si>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</si>
  <si>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</si>
  <si>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</si>
  <si>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</si>
  <si>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فولاد  خوزستان</t>
  </si>
  <si>
    <t>فولاد امیرکبیرکاشان</t>
  </si>
  <si>
    <t>فولاد خراسان</t>
  </si>
  <si>
    <t>فولاد مبارکه اصفهان</t>
  </si>
  <si>
    <t>فولاد هرمزگان جنوب</t>
  </si>
  <si>
    <t>گروه پتروشیمی س. ایرانیان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</si>
  <si>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</si>
  <si>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</si>
  <si>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</si>
  <si>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</si>
  <si>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</si>
  <si>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</si>
  <si>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</si>
  <si>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</si>
  <si>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</si>
  <si>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</si>
  <si>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</si>
  <si>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</si>
  <si>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فروسیلیس‌ ایران‌</t>
  </si>
  <si>
    <t>صنایع چوب خزر کاسپین</t>
  </si>
  <si>
    <t>ریل پرداز نو آفرین</t>
  </si>
  <si>
    <t>سرما آفرین‌</t>
  </si>
  <si>
    <t>آریان کیمیا تک</t>
  </si>
  <si>
    <t>ح . بیمه اتکایی امین</t>
  </si>
  <si>
    <t>بیمه اتکایی امین</t>
  </si>
  <si>
    <t>گروه مدیریت سرمایه گذاری امید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</si>
  <si>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</si>
  <si>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</si>
  <si>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</si>
  <si>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</si>
  <si>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</si>
  <si>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</si>
  <si>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</si>
  <si>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</si>
  <si>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</si>
  <si>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</si>
  <si>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</si>
  <si>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</si>
  <si>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</si>
  <si>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</si>
  <si>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</si>
  <si>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</si>
  <si>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</si>
  <si>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</si>
  <si>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</si>
  <si>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</si>
  <si>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</si>
  <si>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</si>
  <si>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</si>
  <si>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</si>
  <si>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</si>
  <si>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</si>
  <si>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</si>
  <si>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</si>
  <si>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</si>
  <si>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</si>
  <si>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</si>
  <si>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</si>
  <si>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</si>
  <si>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</si>
  <si>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</si>
  <si>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</si>
  <si>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</si>
  <si>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</si>
  <si>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</si>
  <si>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</si>
  <si>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</si>
  <si>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</si>
  <si>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</si>
  <si>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</si>
  <si>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</si>
  <si>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</si>
  <si>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</si>
  <si>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</si>
  <si>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</si>
  <si>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</si>
  <si>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</si>
  <si>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</si>
  <si>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</si>
  <si>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</si>
  <si>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</si>
  <si>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</si>
  <si>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</si>
  <si>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</si>
  <si>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</si>
  <si>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</si>
  <si>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</si>
  <si>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</si>
  <si>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</si>
  <si>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</si>
  <si>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</si>
  <si>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</si>
  <si>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</si>
  <si>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</si>
  <si>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</si>
  <si>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</si>
  <si>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</si>
  <si>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</si>
  <si>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</si>
  <si>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</si>
  <si>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1400/04/26</t>
  </si>
  <si>
    <t>1399/12/03</t>
  </si>
  <si>
    <t>1400/04/24</t>
  </si>
  <si>
    <t>1400/04/31</t>
  </si>
  <si>
    <t>1399/12/25</t>
  </si>
  <si>
    <t>1400/04/29</t>
  </si>
  <si>
    <t>1400/04/14</t>
  </si>
  <si>
    <t>1400/03/29</t>
  </si>
  <si>
    <t>1400/03/26</t>
  </si>
  <si>
    <t>پاکسان‌</t>
  </si>
  <si>
    <t>1399/12/19</t>
  </si>
  <si>
    <t>1400/02/18</t>
  </si>
  <si>
    <t>1400/02/13</t>
  </si>
  <si>
    <t>سیمان‌ بهبهان‌</t>
  </si>
  <si>
    <t>1400/02/29</t>
  </si>
  <si>
    <t>1400/04/10</t>
  </si>
  <si>
    <t>1400/04/12</t>
  </si>
  <si>
    <t>1400/05/11</t>
  </si>
  <si>
    <t>1400/04/09</t>
  </si>
  <si>
    <t>1400/02/27</t>
  </si>
  <si>
    <t>1399/09/25</t>
  </si>
  <si>
    <t>1400/04/15</t>
  </si>
  <si>
    <t>1400/03/30</t>
  </si>
  <si>
    <t>1400/02/30</t>
  </si>
  <si>
    <t>1400/02/12</t>
  </si>
  <si>
    <t>داروسازی کاسپین تامین</t>
  </si>
  <si>
    <t>1400/03/23</t>
  </si>
  <si>
    <t>1400/04/13</t>
  </si>
  <si>
    <t>1400/03/12</t>
  </si>
  <si>
    <t>1400/04/22</t>
  </si>
  <si>
    <t>پتروشیمی جم</t>
  </si>
  <si>
    <t>1400/04/28</t>
  </si>
  <si>
    <t>1400/02/28</t>
  </si>
  <si>
    <t>1400/05/20</t>
  </si>
  <si>
    <t>به پرداخت ملت</t>
  </si>
  <si>
    <t>لیزینگ پارسیان</t>
  </si>
  <si>
    <t>1399/12/16</t>
  </si>
  <si>
    <t>1400/04/27</t>
  </si>
  <si>
    <t>1399/12/20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</si>
  <si>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</si>
  <si>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</si>
  <si>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</si>
  <si>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</si>
  <si>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</si>
  <si>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</si>
  <si>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</si>
  <si>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1400/04/07</t>
  </si>
  <si>
    <t>تولید و توسعه سرب روی ایرانیان</t>
  </si>
  <si>
    <t>1400/04/06</t>
  </si>
  <si>
    <t>لیزینگ کارآفرین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</si>
  <si>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</si>
  <si>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</si>
  <si>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</si>
  <si>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</si>
  <si>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</si>
  <si>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</si>
  <si>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صنایع‌جوشکاب‌یزد</t>
  </si>
  <si>
    <t>فرآوری معدنی اپال کانی پارس</t>
  </si>
  <si>
    <t>ح . معدنی و صنعتی گل گهر</t>
  </si>
  <si>
    <t>ح . توسعه‌معادن‌وفلزات‌</t>
  </si>
  <si>
    <t>پالایش نفت اصفهان</t>
  </si>
  <si>
    <t>تامین سرمایه امین</t>
  </si>
  <si>
    <t>ح . تامین سرمایه نوین</t>
  </si>
  <si>
    <t>سرمایه گذاری سیمان تامین</t>
  </si>
  <si>
    <t>توسعه خدمات دریایی وبندری سینا</t>
  </si>
  <si>
    <t>تایدواترخاورمیانه</t>
  </si>
  <si>
    <t>بانک  پاسارگاد</t>
  </si>
  <si>
    <t>سپیدار سیستم آسیا</t>
  </si>
  <si>
    <t>ملی‌ صنایع‌ مس‌ ایران‌</t>
  </si>
  <si>
    <t>ح.شرکت آهن و فولاد ارفع</t>
  </si>
  <si>
    <t>ایران‌یاساتایرورابر</t>
  </si>
  <si>
    <t>مجتمع صنایع لاستیک یزد</t>
  </si>
  <si>
    <t>صنعت غذایی کورش</t>
  </si>
  <si>
    <t>ح . کارخانجات‌داروپخش</t>
  </si>
  <si>
    <t>ح . پخش هجرت</t>
  </si>
  <si>
    <t>مدیریت سرمایه گذاری کوثربهمن</t>
  </si>
  <si>
    <t>ح . سرمایه گذاری صبا تامین</t>
  </si>
  <si>
    <t>ح . سرمایه‌گذاری‌ سپه‌</t>
  </si>
  <si>
    <t>گ.مدیریت ارزش سرمایه ص ب کشوری</t>
  </si>
  <si>
    <t>سکه تمام بهارتحویل1روزه صادرات</t>
  </si>
  <si>
    <t>پتروشیمی‌ خارک‌</t>
  </si>
  <si>
    <t>پتروشیمی خراسان</t>
  </si>
  <si>
    <t>پتروشیمی ارومیه</t>
  </si>
  <si>
    <t>ح . گروه پتروشیمی س. ایرانیان</t>
  </si>
  <si>
    <t>اسنادخزانه-م8بودجه98-000817</t>
  </si>
  <si>
    <t>اسنادخزانه-م20بودجه97-000324</t>
  </si>
  <si>
    <t>اسنادخزانه-م6بودجه98-000519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</si>
  <si>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</si>
  <si>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</si>
  <si>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</si>
  <si>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</si>
  <si>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</si>
  <si>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</si>
  <si>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</si>
  <si>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</si>
  <si>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</si>
  <si>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</si>
  <si>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</si>
  <si>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</si>
  <si>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</si>
  <si>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</si>
  <si>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</si>
  <si>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1400/06/01</t>
  </si>
  <si>
    <t>-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</si>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</sst>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37" fontId="2" fillId="0" borderId="0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1" applyNumberFormat="1" applyFont="1"/>
    <xf numFmtId="10" fontId="2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0</xdr:row>
          <xdr:rowOff>31750</xdr:rowOff>
        </xdr:from>
        <xdr:to>
          <xdr:col>10</xdr:col>
          <xdr:colOff>473075</xdr:colOff>
          <xdr:row>32</xdr:row>
          <xdr:rowOff>165100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0E695D8-6434-41EF-896D-7EF117466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1930-BAEB-4617-AE32-31B4AA43D2B4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257175</xdr:colOff>
                <xdr:row>0</xdr:row>
                <xdr:rowOff>28575</xdr:rowOff>
              </from>
              <to>
                <xdr:col>10</xdr:col>
                <xdr:colOff>476250</xdr:colOff>
                <xdr:row>32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0"/>
  <sheetViews>
    <sheetView rightToLeft="1" workbookViewId="0">
      <selection activeCell="O131" sqref="O131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 x14ac:dyDescent="0.55000000000000004">
      <c r="A6" s="18" t="s">
        <v>3</v>
      </c>
      <c r="C6" s="19" t="s">
        <v>155</v>
      </c>
      <c r="D6" s="19" t="s">
        <v>155</v>
      </c>
      <c r="E6" s="19" t="s">
        <v>155</v>
      </c>
      <c r="F6" s="19" t="s">
        <v>155</v>
      </c>
      <c r="G6" s="19" t="s">
        <v>155</v>
      </c>
      <c r="H6" s="19" t="s">
        <v>155</v>
      </c>
      <c r="I6" s="19" t="s">
        <v>155</v>
      </c>
      <c r="J6" s="19" t="s">
        <v>155</v>
      </c>
      <c r="K6" s="19" t="s">
        <v>155</v>
      </c>
      <c r="M6" s="19" t="s">
        <v>156</v>
      </c>
      <c r="N6" s="19" t="s">
        <v>156</v>
      </c>
      <c r="O6" s="19" t="s">
        <v>156</v>
      </c>
      <c r="P6" s="19" t="s">
        <v>156</v>
      </c>
      <c r="Q6" s="19" t="s">
        <v>156</v>
      </c>
      <c r="R6" s="19" t="s">
        <v>156</v>
      </c>
      <c r="S6" s="19" t="s">
        <v>156</v>
      </c>
      <c r="T6" s="19" t="s">
        <v>156</v>
      </c>
      <c r="U6" s="19" t="s">
        <v>156</v>
      </c>
    </row>
    <row r="7" spans="1:21" ht="24.75" x14ac:dyDescent="0.55000000000000004">
      <c r="A7" s="19" t="s">
        <v>3</v>
      </c>
      <c r="C7" s="19" t="s">
        <v>258</v>
      </c>
      <c r="E7" s="19" t="s">
        <v>259</v>
      </c>
      <c r="G7" s="19" t="s">
        <v>260</v>
      </c>
      <c r="I7" s="19" t="s">
        <v>143</v>
      </c>
      <c r="K7" s="19" t="s">
        <v>261</v>
      </c>
      <c r="M7" s="19" t="s">
        <v>258</v>
      </c>
      <c r="O7" s="19" t="s">
        <v>259</v>
      </c>
      <c r="Q7" s="19" t="s">
        <v>260</v>
      </c>
      <c r="S7" s="19" t="s">
        <v>143</v>
      </c>
      <c r="U7" s="19" t="s">
        <v>261</v>
      </c>
    </row>
    <row r="8" spans="1:21" x14ac:dyDescent="0.55000000000000004">
      <c r="A8" s="1" t="s">
        <v>49</v>
      </c>
      <c r="C8" s="6">
        <v>0</v>
      </c>
      <c r="D8" s="6"/>
      <c r="E8" s="6">
        <v>-20010058208</v>
      </c>
      <c r="F8" s="6"/>
      <c r="G8" s="6">
        <v>3102396875</v>
      </c>
      <c r="H8" s="6"/>
      <c r="I8" s="6">
        <f>C8+E8+G8</f>
        <v>-16907661333</v>
      </c>
      <c r="J8" s="6"/>
      <c r="K8" s="11">
        <f>I8/$I$129</f>
        <v>2.2634696835031207E-2</v>
      </c>
      <c r="L8" s="6"/>
      <c r="M8" s="6">
        <v>7661701719</v>
      </c>
      <c r="N8" s="6"/>
      <c r="O8" s="6">
        <v>47797265888</v>
      </c>
      <c r="P8" s="6"/>
      <c r="Q8" s="6">
        <v>3102396875</v>
      </c>
      <c r="R8" s="6"/>
      <c r="S8" s="6">
        <f>M8+O8+Q8</f>
        <v>58561364482</v>
      </c>
      <c r="T8" s="6"/>
      <c r="U8" s="11">
        <f>S8/$S$129</f>
        <v>2.5941351271345652E-2</v>
      </c>
    </row>
    <row r="9" spans="1:21" x14ac:dyDescent="0.55000000000000004">
      <c r="A9" s="1" t="s">
        <v>18</v>
      </c>
      <c r="C9" s="6">
        <v>0</v>
      </c>
      <c r="D9" s="6"/>
      <c r="E9" s="6">
        <v>-272073275</v>
      </c>
      <c r="F9" s="6"/>
      <c r="G9" s="6">
        <v>45176559</v>
      </c>
      <c r="H9" s="6"/>
      <c r="I9" s="6">
        <f t="shared" ref="I9:I72" si="0">C9+E9+G9</f>
        <v>-226896716</v>
      </c>
      <c r="J9" s="6"/>
      <c r="K9" s="11">
        <f t="shared" ref="K9:K72" si="1">I9/$I$129</f>
        <v>3.0375214397631407E-4</v>
      </c>
      <c r="L9" s="6"/>
      <c r="M9" s="6">
        <v>4592500000</v>
      </c>
      <c r="N9" s="6"/>
      <c r="O9" s="6">
        <v>7458653574</v>
      </c>
      <c r="P9" s="6"/>
      <c r="Q9" s="6">
        <v>45176559</v>
      </c>
      <c r="R9" s="6"/>
      <c r="S9" s="6">
        <f t="shared" ref="S9:S72" si="2">M9+O9+Q9</f>
        <v>12096330133</v>
      </c>
      <c r="T9" s="6"/>
      <c r="U9" s="11">
        <f t="shared" ref="U9:U72" si="3">S9/$S$129</f>
        <v>5.3583988667266699E-3</v>
      </c>
    </row>
    <row r="10" spans="1:21" x14ac:dyDescent="0.55000000000000004">
      <c r="A10" s="1" t="s">
        <v>85</v>
      </c>
      <c r="C10" s="6">
        <v>0</v>
      </c>
      <c r="D10" s="6"/>
      <c r="E10" s="6">
        <v>-2720897885</v>
      </c>
      <c r="F10" s="6"/>
      <c r="G10" s="6">
        <v>408538808</v>
      </c>
      <c r="H10" s="6"/>
      <c r="I10" s="6">
        <f t="shared" si="0"/>
        <v>-2312359077</v>
      </c>
      <c r="J10" s="6"/>
      <c r="K10" s="11">
        <f t="shared" si="1"/>
        <v>3.0956112528391141E-3</v>
      </c>
      <c r="L10" s="6"/>
      <c r="M10" s="6">
        <v>7444078947</v>
      </c>
      <c r="N10" s="6"/>
      <c r="O10" s="6">
        <v>9604533376</v>
      </c>
      <c r="P10" s="6"/>
      <c r="Q10" s="6">
        <v>408538808</v>
      </c>
      <c r="R10" s="6"/>
      <c r="S10" s="6">
        <f t="shared" si="2"/>
        <v>17457151131</v>
      </c>
      <c r="T10" s="6"/>
      <c r="U10" s="11">
        <f t="shared" si="3"/>
        <v>7.733120525657086E-3</v>
      </c>
    </row>
    <row r="11" spans="1:21" x14ac:dyDescent="0.55000000000000004">
      <c r="A11" s="1" t="s">
        <v>79</v>
      </c>
      <c r="C11" s="6">
        <v>0</v>
      </c>
      <c r="D11" s="6"/>
      <c r="E11" s="6">
        <v>-11535669405</v>
      </c>
      <c r="F11" s="6"/>
      <c r="G11" s="6">
        <v>14118132154</v>
      </c>
      <c r="H11" s="6"/>
      <c r="I11" s="6">
        <f t="shared" si="0"/>
        <v>2582462749</v>
      </c>
      <c r="J11" s="6"/>
      <c r="K11" s="11">
        <f t="shared" si="1"/>
        <v>-3.4572055981088585E-3</v>
      </c>
      <c r="L11" s="6"/>
      <c r="M11" s="6">
        <v>34285879800</v>
      </c>
      <c r="N11" s="6"/>
      <c r="O11" s="6">
        <v>96419614790</v>
      </c>
      <c r="P11" s="6"/>
      <c r="Q11" s="6">
        <v>10778124164</v>
      </c>
      <c r="R11" s="6"/>
      <c r="S11" s="6">
        <f t="shared" si="2"/>
        <v>141483618754</v>
      </c>
      <c r="T11" s="6"/>
      <c r="U11" s="11">
        <f t="shared" si="3"/>
        <v>6.2674022125403073E-2</v>
      </c>
    </row>
    <row r="12" spans="1:21" x14ac:dyDescent="0.55000000000000004">
      <c r="A12" s="1" t="s">
        <v>69</v>
      </c>
      <c r="C12" s="6">
        <v>0</v>
      </c>
      <c r="D12" s="6"/>
      <c r="E12" s="6">
        <v>-6689272378</v>
      </c>
      <c r="F12" s="6"/>
      <c r="G12" s="6">
        <v>3932925611</v>
      </c>
      <c r="H12" s="6"/>
      <c r="I12" s="6">
        <f t="shared" si="0"/>
        <v>-2756346767</v>
      </c>
      <c r="J12" s="6"/>
      <c r="K12" s="11">
        <f t="shared" si="1"/>
        <v>3.6899883558404248E-3</v>
      </c>
      <c r="L12" s="6"/>
      <c r="M12" s="6">
        <v>0</v>
      </c>
      <c r="N12" s="6"/>
      <c r="O12" s="6">
        <v>7580490557</v>
      </c>
      <c r="P12" s="6"/>
      <c r="Q12" s="6">
        <v>3932925611</v>
      </c>
      <c r="R12" s="6"/>
      <c r="S12" s="6">
        <f t="shared" si="2"/>
        <v>11513416168</v>
      </c>
      <c r="T12" s="6"/>
      <c r="U12" s="11">
        <f t="shared" si="3"/>
        <v>5.1001812507132007E-3</v>
      </c>
    </row>
    <row r="13" spans="1:21" x14ac:dyDescent="0.55000000000000004">
      <c r="A13" s="1" t="s">
        <v>91</v>
      </c>
      <c r="C13" s="6">
        <v>0</v>
      </c>
      <c r="D13" s="6"/>
      <c r="E13" s="6">
        <v>2681238911</v>
      </c>
      <c r="F13" s="6"/>
      <c r="G13" s="6">
        <v>893091477</v>
      </c>
      <c r="H13" s="6"/>
      <c r="I13" s="6">
        <f t="shared" si="0"/>
        <v>3574330388</v>
      </c>
      <c r="J13" s="6"/>
      <c r="K13" s="11">
        <f t="shared" si="1"/>
        <v>-4.7850428942950874E-3</v>
      </c>
      <c r="L13" s="6"/>
      <c r="M13" s="6">
        <v>0</v>
      </c>
      <c r="N13" s="6"/>
      <c r="O13" s="6">
        <v>2681238911</v>
      </c>
      <c r="P13" s="6"/>
      <c r="Q13" s="6">
        <v>893091477</v>
      </c>
      <c r="R13" s="6"/>
      <c r="S13" s="6">
        <f t="shared" si="2"/>
        <v>3574330388</v>
      </c>
      <c r="T13" s="6"/>
      <c r="U13" s="11">
        <f t="shared" si="3"/>
        <v>1.5833469895233307E-3</v>
      </c>
    </row>
    <row r="14" spans="1:21" x14ac:dyDescent="0.55000000000000004">
      <c r="A14" s="1" t="s">
        <v>75</v>
      </c>
      <c r="C14" s="6">
        <v>0</v>
      </c>
      <c r="D14" s="6"/>
      <c r="E14" s="6">
        <v>-2580164567</v>
      </c>
      <c r="F14" s="6"/>
      <c r="G14" s="6">
        <v>4179790079</v>
      </c>
      <c r="H14" s="6"/>
      <c r="I14" s="6">
        <f t="shared" si="0"/>
        <v>1599625512</v>
      </c>
      <c r="J14" s="6"/>
      <c r="K14" s="11">
        <f t="shared" si="1"/>
        <v>-2.1414575203865405E-3</v>
      </c>
      <c r="L14" s="6"/>
      <c r="M14" s="6">
        <v>0</v>
      </c>
      <c r="N14" s="6"/>
      <c r="O14" s="6">
        <v>0</v>
      </c>
      <c r="P14" s="6"/>
      <c r="Q14" s="6">
        <v>4179790079</v>
      </c>
      <c r="R14" s="6"/>
      <c r="S14" s="6">
        <f t="shared" si="2"/>
        <v>4179790079</v>
      </c>
      <c r="T14" s="6"/>
      <c r="U14" s="11">
        <f t="shared" si="3"/>
        <v>1.8515518488841313E-3</v>
      </c>
    </row>
    <row r="15" spans="1:21" x14ac:dyDescent="0.55000000000000004">
      <c r="A15" s="1" t="s">
        <v>61</v>
      </c>
      <c r="C15" s="6">
        <v>0</v>
      </c>
      <c r="D15" s="6"/>
      <c r="E15" s="6">
        <v>-3308258304</v>
      </c>
      <c r="F15" s="6"/>
      <c r="G15" s="6">
        <v>195887839</v>
      </c>
      <c r="H15" s="6"/>
      <c r="I15" s="6">
        <f t="shared" si="0"/>
        <v>-3112370465</v>
      </c>
      <c r="J15" s="6"/>
      <c r="K15" s="11">
        <f t="shared" si="1"/>
        <v>4.1666059265146327E-3</v>
      </c>
      <c r="L15" s="6"/>
      <c r="M15" s="6">
        <v>567077682</v>
      </c>
      <c r="N15" s="6"/>
      <c r="O15" s="6">
        <v>-2475687192</v>
      </c>
      <c r="P15" s="6"/>
      <c r="Q15" s="6">
        <v>195887839</v>
      </c>
      <c r="R15" s="6"/>
      <c r="S15" s="6">
        <f t="shared" si="2"/>
        <v>-1712721671</v>
      </c>
      <c r="T15" s="6"/>
      <c r="U15" s="11">
        <f t="shared" si="3"/>
        <v>-7.5869670883631202E-4</v>
      </c>
    </row>
    <row r="16" spans="1:21" x14ac:dyDescent="0.55000000000000004">
      <c r="A16" s="1" t="s">
        <v>62</v>
      </c>
      <c r="C16" s="6">
        <v>0</v>
      </c>
      <c r="D16" s="6"/>
      <c r="E16" s="6">
        <v>-7185221738</v>
      </c>
      <c r="F16" s="6"/>
      <c r="G16" s="6">
        <v>7571043538</v>
      </c>
      <c r="H16" s="6"/>
      <c r="I16" s="6">
        <f t="shared" si="0"/>
        <v>385821800</v>
      </c>
      <c r="J16" s="6"/>
      <c r="K16" s="11">
        <f t="shared" si="1"/>
        <v>-5.1650901347906971E-4</v>
      </c>
      <c r="L16" s="6"/>
      <c r="M16" s="6">
        <v>0</v>
      </c>
      <c r="N16" s="6"/>
      <c r="O16" s="6">
        <v>0</v>
      </c>
      <c r="P16" s="6"/>
      <c r="Q16" s="6">
        <v>7571043538</v>
      </c>
      <c r="R16" s="6"/>
      <c r="S16" s="6">
        <f t="shared" si="2"/>
        <v>7571043538</v>
      </c>
      <c r="T16" s="6"/>
      <c r="U16" s="11">
        <f t="shared" si="3"/>
        <v>3.3537999267465495E-3</v>
      </c>
    </row>
    <row r="17" spans="1:21" x14ac:dyDescent="0.55000000000000004">
      <c r="A17" s="1" t="s">
        <v>95</v>
      </c>
      <c r="C17" s="6">
        <v>0</v>
      </c>
      <c r="D17" s="6"/>
      <c r="E17" s="6">
        <v>-2838949453</v>
      </c>
      <c r="F17" s="6"/>
      <c r="G17" s="6">
        <v>369556769</v>
      </c>
      <c r="H17" s="6"/>
      <c r="I17" s="6">
        <f t="shared" si="0"/>
        <v>-2469392684</v>
      </c>
      <c r="J17" s="6"/>
      <c r="K17" s="11">
        <f t="shared" si="1"/>
        <v>3.3058359561467811E-3</v>
      </c>
      <c r="L17" s="6"/>
      <c r="M17" s="6">
        <v>0</v>
      </c>
      <c r="N17" s="6"/>
      <c r="O17" s="6">
        <v>-2838949453</v>
      </c>
      <c r="P17" s="6"/>
      <c r="Q17" s="6">
        <v>369556769</v>
      </c>
      <c r="R17" s="6"/>
      <c r="S17" s="6">
        <f t="shared" si="2"/>
        <v>-2469392684</v>
      </c>
      <c r="T17" s="6"/>
      <c r="U17" s="11">
        <f t="shared" si="3"/>
        <v>-1.0938847414019013E-3</v>
      </c>
    </row>
    <row r="18" spans="1:21" x14ac:dyDescent="0.55000000000000004">
      <c r="A18" s="1" t="s">
        <v>63</v>
      </c>
      <c r="C18" s="6">
        <v>0</v>
      </c>
      <c r="D18" s="6"/>
      <c r="E18" s="6">
        <v>4753050151</v>
      </c>
      <c r="F18" s="6"/>
      <c r="G18" s="6">
        <v>-1557679198</v>
      </c>
      <c r="H18" s="6"/>
      <c r="I18" s="6">
        <f t="shared" si="0"/>
        <v>3195370953</v>
      </c>
      <c r="J18" s="6"/>
      <c r="K18" s="11">
        <f t="shared" si="1"/>
        <v>-4.2777206954964829E-3</v>
      </c>
      <c r="L18" s="6"/>
      <c r="M18" s="6">
        <v>4913092105</v>
      </c>
      <c r="N18" s="6"/>
      <c r="O18" s="6">
        <v>-10636879323</v>
      </c>
      <c r="P18" s="6"/>
      <c r="Q18" s="6">
        <v>-1557679198</v>
      </c>
      <c r="R18" s="6"/>
      <c r="S18" s="6">
        <f t="shared" si="2"/>
        <v>-7281466416</v>
      </c>
      <c r="T18" s="6"/>
      <c r="U18" s="11">
        <f t="shared" si="3"/>
        <v>-3.2255238541448552E-3</v>
      </c>
    </row>
    <row r="19" spans="1:21" x14ac:dyDescent="0.55000000000000004">
      <c r="A19" s="1" t="s">
        <v>38</v>
      </c>
      <c r="C19" s="6">
        <v>0</v>
      </c>
      <c r="D19" s="6"/>
      <c r="E19" s="6">
        <v>1806367235</v>
      </c>
      <c r="F19" s="6"/>
      <c r="G19" s="6">
        <v>-331527152</v>
      </c>
      <c r="H19" s="6"/>
      <c r="I19" s="6">
        <f t="shared" si="0"/>
        <v>1474840083</v>
      </c>
      <c r="J19" s="6"/>
      <c r="K19" s="11">
        <f t="shared" si="1"/>
        <v>-1.9744042361258987E-3</v>
      </c>
      <c r="L19" s="6"/>
      <c r="M19" s="6">
        <v>2508036329</v>
      </c>
      <c r="N19" s="6"/>
      <c r="O19" s="6">
        <v>-902624771</v>
      </c>
      <c r="P19" s="6"/>
      <c r="Q19" s="6">
        <v>-2723211150</v>
      </c>
      <c r="R19" s="6"/>
      <c r="S19" s="6">
        <f t="shared" si="2"/>
        <v>-1117799592</v>
      </c>
      <c r="T19" s="6"/>
      <c r="U19" s="11">
        <f t="shared" si="3"/>
        <v>-4.9515977169472766E-4</v>
      </c>
    </row>
    <row r="20" spans="1:21" x14ac:dyDescent="0.55000000000000004">
      <c r="A20" s="1" t="s">
        <v>31</v>
      </c>
      <c r="C20" s="6">
        <v>0</v>
      </c>
      <c r="D20" s="6"/>
      <c r="E20" s="6">
        <v>-57696194365</v>
      </c>
      <c r="F20" s="6"/>
      <c r="G20" s="6">
        <v>17000607275</v>
      </c>
      <c r="H20" s="6"/>
      <c r="I20" s="6">
        <f t="shared" si="0"/>
        <v>-40695587090</v>
      </c>
      <c r="J20" s="6"/>
      <c r="K20" s="11">
        <f t="shared" si="1"/>
        <v>5.4480170744129711E-2</v>
      </c>
      <c r="L20" s="6"/>
      <c r="M20" s="6">
        <v>33500914500</v>
      </c>
      <c r="N20" s="6"/>
      <c r="O20" s="6">
        <v>37496540164</v>
      </c>
      <c r="P20" s="6"/>
      <c r="Q20" s="6">
        <v>13077022170</v>
      </c>
      <c r="R20" s="6"/>
      <c r="S20" s="6">
        <f t="shared" si="2"/>
        <v>84074476834</v>
      </c>
      <c r="T20" s="6"/>
      <c r="U20" s="11">
        <f t="shared" si="3"/>
        <v>3.7243079217796946E-2</v>
      </c>
    </row>
    <row r="21" spans="1:21" x14ac:dyDescent="0.55000000000000004">
      <c r="A21" s="1" t="s">
        <v>27</v>
      </c>
      <c r="C21" s="6">
        <v>0</v>
      </c>
      <c r="D21" s="6"/>
      <c r="E21" s="6">
        <v>-45689520138</v>
      </c>
      <c r="F21" s="6"/>
      <c r="G21" s="6">
        <v>13455460818</v>
      </c>
      <c r="H21" s="6"/>
      <c r="I21" s="6">
        <f t="shared" si="0"/>
        <v>-32234059320</v>
      </c>
      <c r="J21" s="6"/>
      <c r="K21" s="11">
        <f t="shared" si="1"/>
        <v>4.3152518027231773E-2</v>
      </c>
      <c r="L21" s="6"/>
      <c r="M21" s="6">
        <v>49700000000</v>
      </c>
      <c r="N21" s="6"/>
      <c r="O21" s="6">
        <v>136403540838</v>
      </c>
      <c r="P21" s="6"/>
      <c r="Q21" s="6">
        <v>29885520758</v>
      </c>
      <c r="R21" s="6"/>
      <c r="S21" s="6">
        <f t="shared" si="2"/>
        <v>215989061596</v>
      </c>
      <c r="T21" s="6"/>
      <c r="U21" s="11">
        <f t="shared" si="3"/>
        <v>9.5678237131109831E-2</v>
      </c>
    </row>
    <row r="22" spans="1:21" x14ac:dyDescent="0.55000000000000004">
      <c r="A22" s="1" t="s">
        <v>76</v>
      </c>
      <c r="C22" s="6">
        <v>0</v>
      </c>
      <c r="D22" s="6"/>
      <c r="E22" s="6">
        <v>4330340066</v>
      </c>
      <c r="F22" s="6"/>
      <c r="G22" s="6">
        <v>-797505188</v>
      </c>
      <c r="H22" s="6"/>
      <c r="I22" s="6">
        <f t="shared" si="0"/>
        <v>3532834878</v>
      </c>
      <c r="J22" s="6"/>
      <c r="K22" s="11">
        <f t="shared" si="1"/>
        <v>-4.7294918473249296E-3</v>
      </c>
      <c r="L22" s="6"/>
      <c r="M22" s="6">
        <v>2915913055</v>
      </c>
      <c r="N22" s="6"/>
      <c r="O22" s="6">
        <v>-15694221392</v>
      </c>
      <c r="P22" s="6"/>
      <c r="Q22" s="6">
        <v>-10250421649</v>
      </c>
      <c r="R22" s="6"/>
      <c r="S22" s="6">
        <f t="shared" si="2"/>
        <v>-23028729986</v>
      </c>
      <c r="T22" s="6"/>
      <c r="U22" s="11">
        <f t="shared" si="3"/>
        <v>-1.0201203117174951E-2</v>
      </c>
    </row>
    <row r="23" spans="1:21" x14ac:dyDescent="0.55000000000000004">
      <c r="A23" s="1" t="s">
        <v>226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11">
        <f t="shared" si="1"/>
        <v>0</v>
      </c>
      <c r="L23" s="6"/>
      <c r="M23" s="6">
        <v>0</v>
      </c>
      <c r="N23" s="6"/>
      <c r="O23" s="6">
        <v>0</v>
      </c>
      <c r="P23" s="6"/>
      <c r="Q23" s="6">
        <v>1819704555</v>
      </c>
      <c r="R23" s="6"/>
      <c r="S23" s="6">
        <f t="shared" si="2"/>
        <v>1819704555</v>
      </c>
      <c r="T23" s="6"/>
      <c r="U23" s="11">
        <f t="shared" si="3"/>
        <v>8.0608769090126484E-4</v>
      </c>
    </row>
    <row r="24" spans="1:21" x14ac:dyDescent="0.55000000000000004">
      <c r="A24" s="1" t="s">
        <v>47</v>
      </c>
      <c r="C24" s="6">
        <v>0</v>
      </c>
      <c r="D24" s="6"/>
      <c r="E24" s="6">
        <v>-35838374822</v>
      </c>
      <c r="F24" s="6"/>
      <c r="G24" s="6">
        <v>0</v>
      </c>
      <c r="H24" s="6"/>
      <c r="I24" s="6">
        <f t="shared" si="0"/>
        <v>-35838374822</v>
      </c>
      <c r="J24" s="6"/>
      <c r="K24" s="11">
        <f t="shared" si="1"/>
        <v>4.7977702721837774E-2</v>
      </c>
      <c r="L24" s="6"/>
      <c r="M24" s="6">
        <v>4266159650</v>
      </c>
      <c r="N24" s="6"/>
      <c r="O24" s="6">
        <v>4789755587</v>
      </c>
      <c r="P24" s="6"/>
      <c r="Q24" s="6">
        <v>-6426</v>
      </c>
      <c r="R24" s="6"/>
      <c r="S24" s="6">
        <f t="shared" si="2"/>
        <v>9055908811</v>
      </c>
      <c r="T24" s="6"/>
      <c r="U24" s="11">
        <f t="shared" si="3"/>
        <v>4.0115614385937554E-3</v>
      </c>
    </row>
    <row r="25" spans="1:21" x14ac:dyDescent="0.55000000000000004">
      <c r="A25" s="1" t="s">
        <v>90</v>
      </c>
      <c r="C25" s="6">
        <v>0</v>
      </c>
      <c r="D25" s="6"/>
      <c r="E25" s="6">
        <v>-15862745808</v>
      </c>
      <c r="F25" s="6"/>
      <c r="G25" s="6">
        <v>0</v>
      </c>
      <c r="H25" s="6"/>
      <c r="I25" s="6">
        <f t="shared" si="0"/>
        <v>-15862745808</v>
      </c>
      <c r="J25" s="6"/>
      <c r="K25" s="11">
        <f t="shared" si="1"/>
        <v>2.1235843045570076E-2</v>
      </c>
      <c r="L25" s="6"/>
      <c r="M25" s="6">
        <v>0</v>
      </c>
      <c r="N25" s="6"/>
      <c r="O25" s="6">
        <v>-15862745808</v>
      </c>
      <c r="P25" s="6"/>
      <c r="Q25" s="6">
        <v>4164629252</v>
      </c>
      <c r="R25" s="6"/>
      <c r="S25" s="6">
        <f t="shared" si="2"/>
        <v>-11698116556</v>
      </c>
      <c r="T25" s="6"/>
      <c r="U25" s="11">
        <f t="shared" si="3"/>
        <v>-5.1819993177518297E-3</v>
      </c>
    </row>
    <row r="26" spans="1:21" x14ac:dyDescent="0.55000000000000004">
      <c r="A26" s="1" t="s">
        <v>227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11">
        <f t="shared" si="1"/>
        <v>0</v>
      </c>
      <c r="L26" s="6"/>
      <c r="M26" s="6">
        <v>0</v>
      </c>
      <c r="N26" s="6"/>
      <c r="O26" s="6">
        <v>0</v>
      </c>
      <c r="P26" s="6"/>
      <c r="Q26" s="6">
        <v>179286788711</v>
      </c>
      <c r="R26" s="6"/>
      <c r="S26" s="6">
        <f t="shared" si="2"/>
        <v>179286788711</v>
      </c>
      <c r="T26" s="6"/>
      <c r="U26" s="11">
        <f t="shared" si="3"/>
        <v>7.9419965798323208E-2</v>
      </c>
    </row>
    <row r="27" spans="1:21" x14ac:dyDescent="0.55000000000000004">
      <c r="A27" s="1" t="s">
        <v>228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11">
        <f t="shared" si="1"/>
        <v>0</v>
      </c>
      <c r="L27" s="6"/>
      <c r="M27" s="6">
        <v>0</v>
      </c>
      <c r="N27" s="6"/>
      <c r="O27" s="6">
        <v>0</v>
      </c>
      <c r="P27" s="6"/>
      <c r="Q27" s="6">
        <v>5131913710</v>
      </c>
      <c r="R27" s="6"/>
      <c r="S27" s="6">
        <f t="shared" si="2"/>
        <v>5131913710</v>
      </c>
      <c r="T27" s="6"/>
      <c r="U27" s="11">
        <f t="shared" si="3"/>
        <v>2.2733209415956223E-3</v>
      </c>
    </row>
    <row r="28" spans="1:21" x14ac:dyDescent="0.55000000000000004">
      <c r="A28" s="1" t="s">
        <v>35</v>
      </c>
      <c r="C28" s="6">
        <v>0</v>
      </c>
      <c r="D28" s="6"/>
      <c r="E28" s="6">
        <v>-30552230130</v>
      </c>
      <c r="F28" s="6"/>
      <c r="G28" s="6">
        <v>0</v>
      </c>
      <c r="H28" s="6"/>
      <c r="I28" s="6">
        <f t="shared" si="0"/>
        <v>-30552230130</v>
      </c>
      <c r="J28" s="6"/>
      <c r="K28" s="11">
        <f t="shared" si="1"/>
        <v>4.0901012446761198E-2</v>
      </c>
      <c r="L28" s="6"/>
      <c r="M28" s="6">
        <v>4613235882</v>
      </c>
      <c r="N28" s="6"/>
      <c r="O28" s="6">
        <v>21696824341</v>
      </c>
      <c r="P28" s="6"/>
      <c r="Q28" s="6">
        <v>688114077</v>
      </c>
      <c r="R28" s="6"/>
      <c r="S28" s="6">
        <f t="shared" si="2"/>
        <v>26998174300</v>
      </c>
      <c r="T28" s="6"/>
      <c r="U28" s="11">
        <f t="shared" si="3"/>
        <v>1.1959576580846044E-2</v>
      </c>
    </row>
    <row r="29" spans="1:21" x14ac:dyDescent="0.55000000000000004">
      <c r="A29" s="1" t="s">
        <v>82</v>
      </c>
      <c r="C29" s="6">
        <v>0</v>
      </c>
      <c r="D29" s="6"/>
      <c r="E29" s="6">
        <v>-2164711520</v>
      </c>
      <c r="F29" s="6"/>
      <c r="G29" s="6">
        <v>0</v>
      </c>
      <c r="H29" s="6"/>
      <c r="I29" s="6">
        <f t="shared" si="0"/>
        <v>-2164711520</v>
      </c>
      <c r="J29" s="6"/>
      <c r="K29" s="11">
        <f t="shared" si="1"/>
        <v>2.8979518826099961E-3</v>
      </c>
      <c r="L29" s="6"/>
      <c r="M29" s="6">
        <v>0</v>
      </c>
      <c r="N29" s="6"/>
      <c r="O29" s="6">
        <v>11646361698</v>
      </c>
      <c r="P29" s="6"/>
      <c r="Q29" s="6">
        <v>-753090960</v>
      </c>
      <c r="R29" s="6"/>
      <c r="S29" s="6">
        <f t="shared" si="2"/>
        <v>10893270738</v>
      </c>
      <c r="T29" s="6"/>
      <c r="U29" s="11">
        <f t="shared" si="3"/>
        <v>4.8254709433074626E-3</v>
      </c>
    </row>
    <row r="30" spans="1:21" x14ac:dyDescent="0.55000000000000004">
      <c r="A30" s="1" t="s">
        <v>229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11">
        <f t="shared" si="1"/>
        <v>0</v>
      </c>
      <c r="L30" s="6"/>
      <c r="M30" s="6">
        <v>0</v>
      </c>
      <c r="N30" s="6"/>
      <c r="O30" s="6">
        <v>0</v>
      </c>
      <c r="P30" s="6"/>
      <c r="Q30" s="6">
        <v>0</v>
      </c>
      <c r="R30" s="6"/>
      <c r="S30" s="6">
        <f t="shared" si="2"/>
        <v>0</v>
      </c>
      <c r="T30" s="6"/>
      <c r="U30" s="11">
        <f t="shared" si="3"/>
        <v>0</v>
      </c>
    </row>
    <row r="31" spans="1:21" x14ac:dyDescent="0.55000000000000004">
      <c r="A31" s="1" t="s">
        <v>230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11">
        <f t="shared" si="1"/>
        <v>0</v>
      </c>
      <c r="L31" s="6"/>
      <c r="M31" s="6">
        <v>0</v>
      </c>
      <c r="N31" s="6"/>
      <c r="O31" s="6">
        <v>0</v>
      </c>
      <c r="P31" s="6"/>
      <c r="Q31" s="6">
        <v>0</v>
      </c>
      <c r="R31" s="6"/>
      <c r="S31" s="6">
        <f t="shared" si="2"/>
        <v>0</v>
      </c>
      <c r="T31" s="6"/>
      <c r="U31" s="11">
        <f t="shared" si="3"/>
        <v>0</v>
      </c>
    </row>
    <row r="32" spans="1:21" x14ac:dyDescent="0.55000000000000004">
      <c r="A32" s="1" t="s">
        <v>231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11">
        <f t="shared" si="1"/>
        <v>0</v>
      </c>
      <c r="L32" s="6"/>
      <c r="M32" s="6">
        <v>0</v>
      </c>
      <c r="N32" s="6"/>
      <c r="O32" s="6">
        <v>0</v>
      </c>
      <c r="P32" s="6"/>
      <c r="Q32" s="6">
        <v>206863014</v>
      </c>
      <c r="R32" s="6"/>
      <c r="S32" s="6">
        <f t="shared" si="2"/>
        <v>206863014</v>
      </c>
      <c r="T32" s="6"/>
      <c r="U32" s="11">
        <f t="shared" si="3"/>
        <v>9.1635605807524072E-5</v>
      </c>
    </row>
    <row r="33" spans="1:21" x14ac:dyDescent="0.55000000000000004">
      <c r="A33" s="1" t="s">
        <v>68</v>
      </c>
      <c r="C33" s="6">
        <v>0</v>
      </c>
      <c r="D33" s="6"/>
      <c r="E33" s="6">
        <v>12389933834</v>
      </c>
      <c r="F33" s="6"/>
      <c r="G33" s="6">
        <v>0</v>
      </c>
      <c r="H33" s="6"/>
      <c r="I33" s="6">
        <f t="shared" si="0"/>
        <v>12389933834</v>
      </c>
      <c r="J33" s="6"/>
      <c r="K33" s="11">
        <f t="shared" si="1"/>
        <v>-1.658670531750743E-2</v>
      </c>
      <c r="L33" s="6"/>
      <c r="M33" s="6">
        <v>9976742868</v>
      </c>
      <c r="N33" s="6"/>
      <c r="O33" s="6">
        <v>-4594600468</v>
      </c>
      <c r="P33" s="6"/>
      <c r="Q33" s="6">
        <v>-1537397699</v>
      </c>
      <c r="R33" s="6"/>
      <c r="S33" s="6">
        <f t="shared" si="2"/>
        <v>3844744701</v>
      </c>
      <c r="T33" s="6"/>
      <c r="U33" s="11">
        <f t="shared" si="3"/>
        <v>1.7031343739940046E-3</v>
      </c>
    </row>
    <row r="34" spans="1:21" x14ac:dyDescent="0.55000000000000004">
      <c r="A34" s="1" t="s">
        <v>37</v>
      </c>
      <c r="C34" s="6">
        <v>0</v>
      </c>
      <c r="D34" s="6"/>
      <c r="E34" s="6">
        <v>-19532207984</v>
      </c>
      <c r="F34" s="6"/>
      <c r="G34" s="6">
        <v>0</v>
      </c>
      <c r="H34" s="6"/>
      <c r="I34" s="6">
        <f t="shared" si="0"/>
        <v>-19532207984</v>
      </c>
      <c r="J34" s="6"/>
      <c r="K34" s="11">
        <f t="shared" si="1"/>
        <v>2.614824117476993E-2</v>
      </c>
      <c r="L34" s="6"/>
      <c r="M34" s="6">
        <v>0</v>
      </c>
      <c r="N34" s="6"/>
      <c r="O34" s="6">
        <v>-13014984208</v>
      </c>
      <c r="P34" s="6"/>
      <c r="Q34" s="6">
        <v>-6725</v>
      </c>
      <c r="R34" s="6"/>
      <c r="S34" s="6">
        <f t="shared" si="2"/>
        <v>-13014990933</v>
      </c>
      <c r="T34" s="6"/>
      <c r="U34" s="11">
        <f t="shared" si="3"/>
        <v>-5.7653446871120621E-3</v>
      </c>
    </row>
    <row r="35" spans="1:21" x14ac:dyDescent="0.55000000000000004">
      <c r="A35" s="1" t="s">
        <v>51</v>
      </c>
      <c r="C35" s="6">
        <v>0</v>
      </c>
      <c r="D35" s="6"/>
      <c r="E35" s="6">
        <v>-5621352750</v>
      </c>
      <c r="F35" s="6"/>
      <c r="G35" s="6">
        <v>0</v>
      </c>
      <c r="H35" s="6"/>
      <c r="I35" s="6">
        <f t="shared" si="0"/>
        <v>-5621352750</v>
      </c>
      <c r="J35" s="6"/>
      <c r="K35" s="11">
        <f t="shared" si="1"/>
        <v>7.5254414429675965E-3</v>
      </c>
      <c r="L35" s="6"/>
      <c r="M35" s="6">
        <v>16713157895</v>
      </c>
      <c r="N35" s="6"/>
      <c r="O35" s="6">
        <v>23869128586</v>
      </c>
      <c r="P35" s="6"/>
      <c r="Q35" s="6">
        <v>-864823452</v>
      </c>
      <c r="R35" s="6"/>
      <c r="S35" s="6">
        <f t="shared" si="2"/>
        <v>39717463029</v>
      </c>
      <c r="T35" s="6"/>
      <c r="U35" s="11">
        <f t="shared" si="3"/>
        <v>1.759393192347258E-2</v>
      </c>
    </row>
    <row r="36" spans="1:21" x14ac:dyDescent="0.55000000000000004">
      <c r="A36" s="1" t="s">
        <v>232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11">
        <f t="shared" si="1"/>
        <v>0</v>
      </c>
      <c r="L36" s="6"/>
      <c r="M36" s="6">
        <v>0</v>
      </c>
      <c r="N36" s="6"/>
      <c r="O36" s="6">
        <v>0</v>
      </c>
      <c r="P36" s="6"/>
      <c r="Q36" s="6">
        <v>-16695146</v>
      </c>
      <c r="R36" s="6"/>
      <c r="S36" s="6">
        <f t="shared" si="2"/>
        <v>-16695146</v>
      </c>
      <c r="T36" s="6"/>
      <c r="U36" s="11">
        <f t="shared" si="3"/>
        <v>-7.3955696002527663E-6</v>
      </c>
    </row>
    <row r="37" spans="1:21" x14ac:dyDescent="0.55000000000000004">
      <c r="A37" s="1" t="s">
        <v>33</v>
      </c>
      <c r="C37" s="6">
        <v>0</v>
      </c>
      <c r="D37" s="6"/>
      <c r="E37" s="6">
        <v>-4923552134</v>
      </c>
      <c r="F37" s="6"/>
      <c r="G37" s="6">
        <v>0</v>
      </c>
      <c r="H37" s="6"/>
      <c r="I37" s="6">
        <f t="shared" si="0"/>
        <v>-4923552134</v>
      </c>
      <c r="J37" s="6"/>
      <c r="K37" s="11">
        <f t="shared" si="1"/>
        <v>6.5912788119932789E-3</v>
      </c>
      <c r="L37" s="6"/>
      <c r="M37" s="6">
        <v>2355512124</v>
      </c>
      <c r="N37" s="6"/>
      <c r="O37" s="6">
        <v>7601185483</v>
      </c>
      <c r="P37" s="6"/>
      <c r="Q37" s="6">
        <v>13202146231</v>
      </c>
      <c r="R37" s="6"/>
      <c r="S37" s="6">
        <f t="shared" si="2"/>
        <v>23158843838</v>
      </c>
      <c r="T37" s="6"/>
      <c r="U37" s="11">
        <f t="shared" si="3"/>
        <v>1.0258840591469753E-2</v>
      </c>
    </row>
    <row r="38" spans="1:21" x14ac:dyDescent="0.55000000000000004">
      <c r="A38" s="1" t="s">
        <v>233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11">
        <f t="shared" si="1"/>
        <v>0</v>
      </c>
      <c r="L38" s="6"/>
      <c r="M38" s="6">
        <v>0</v>
      </c>
      <c r="N38" s="6"/>
      <c r="O38" s="6">
        <v>0</v>
      </c>
      <c r="P38" s="6"/>
      <c r="Q38" s="6">
        <v>0</v>
      </c>
      <c r="R38" s="6"/>
      <c r="S38" s="6">
        <f t="shared" si="2"/>
        <v>0</v>
      </c>
      <c r="T38" s="6"/>
      <c r="U38" s="11">
        <f t="shared" si="3"/>
        <v>0</v>
      </c>
    </row>
    <row r="39" spans="1:21" x14ac:dyDescent="0.55000000000000004">
      <c r="A39" s="1" t="s">
        <v>56</v>
      </c>
      <c r="C39" s="6">
        <v>0</v>
      </c>
      <c r="D39" s="6"/>
      <c r="E39" s="6">
        <v>-24798176876</v>
      </c>
      <c r="F39" s="6"/>
      <c r="G39" s="6">
        <v>0</v>
      </c>
      <c r="H39" s="6"/>
      <c r="I39" s="6">
        <f t="shared" si="0"/>
        <v>-24798176876</v>
      </c>
      <c r="J39" s="6"/>
      <c r="K39" s="11">
        <f t="shared" si="1"/>
        <v>3.319792161641006E-2</v>
      </c>
      <c r="L39" s="6"/>
      <c r="M39" s="6">
        <v>20320590660</v>
      </c>
      <c r="N39" s="6"/>
      <c r="O39" s="6">
        <v>86929789381</v>
      </c>
      <c r="P39" s="6"/>
      <c r="Q39" s="6">
        <v>29310905586</v>
      </c>
      <c r="R39" s="6"/>
      <c r="S39" s="6">
        <f t="shared" si="2"/>
        <v>136561285627</v>
      </c>
      <c r="T39" s="6"/>
      <c r="U39" s="11">
        <f t="shared" si="3"/>
        <v>6.0493540610814439E-2</v>
      </c>
    </row>
    <row r="40" spans="1:21" x14ac:dyDescent="0.55000000000000004">
      <c r="A40" s="1" t="s">
        <v>57</v>
      </c>
      <c r="C40" s="6">
        <v>0</v>
      </c>
      <c r="D40" s="6"/>
      <c r="E40" s="6">
        <v>481404031</v>
      </c>
      <c r="F40" s="6"/>
      <c r="G40" s="6">
        <v>0</v>
      </c>
      <c r="H40" s="6"/>
      <c r="I40" s="6">
        <f t="shared" si="0"/>
        <v>481404031</v>
      </c>
      <c r="J40" s="6"/>
      <c r="K40" s="11">
        <f t="shared" si="1"/>
        <v>-6.4446726736710439E-4</v>
      </c>
      <c r="L40" s="6"/>
      <c r="M40" s="6">
        <v>8509668023</v>
      </c>
      <c r="N40" s="6"/>
      <c r="O40" s="6">
        <v>25324179769</v>
      </c>
      <c r="P40" s="6"/>
      <c r="Q40" s="6">
        <v>27083547243</v>
      </c>
      <c r="R40" s="6"/>
      <c r="S40" s="6">
        <f t="shared" si="2"/>
        <v>60917395035</v>
      </c>
      <c r="T40" s="6"/>
      <c r="U40" s="11">
        <f t="shared" si="3"/>
        <v>2.6985019169490029E-2</v>
      </c>
    </row>
    <row r="41" spans="1:21" x14ac:dyDescent="0.55000000000000004">
      <c r="A41" s="1" t="s">
        <v>234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11">
        <f t="shared" si="1"/>
        <v>0</v>
      </c>
      <c r="L41" s="6"/>
      <c r="M41" s="6">
        <v>0</v>
      </c>
      <c r="N41" s="6"/>
      <c r="O41" s="6">
        <v>0</v>
      </c>
      <c r="P41" s="6"/>
      <c r="Q41" s="6">
        <v>-12274808950</v>
      </c>
      <c r="R41" s="6"/>
      <c r="S41" s="6">
        <f t="shared" si="2"/>
        <v>-12274808950</v>
      </c>
      <c r="T41" s="6"/>
      <c r="U41" s="11">
        <f t="shared" si="3"/>
        <v>-5.4374609194511132E-3</v>
      </c>
    </row>
    <row r="42" spans="1:21" x14ac:dyDescent="0.55000000000000004">
      <c r="A42" s="1" t="s">
        <v>184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11">
        <f t="shared" si="1"/>
        <v>0</v>
      </c>
      <c r="L42" s="6"/>
      <c r="M42" s="6">
        <v>105963</v>
      </c>
      <c r="N42" s="6"/>
      <c r="O42" s="6">
        <v>0</v>
      </c>
      <c r="P42" s="6"/>
      <c r="Q42" s="6">
        <v>136549103362</v>
      </c>
      <c r="R42" s="6"/>
      <c r="S42" s="6">
        <f t="shared" si="2"/>
        <v>136549209325</v>
      </c>
      <c r="T42" s="6"/>
      <c r="U42" s="11">
        <f t="shared" si="3"/>
        <v>6.0488191083954673E-2</v>
      </c>
    </row>
    <row r="43" spans="1:21" x14ac:dyDescent="0.55000000000000004">
      <c r="A43" s="1" t="s">
        <v>235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11">
        <f t="shared" si="1"/>
        <v>0</v>
      </c>
      <c r="L43" s="6"/>
      <c r="M43" s="6">
        <v>0</v>
      </c>
      <c r="N43" s="6"/>
      <c r="O43" s="6">
        <v>0</v>
      </c>
      <c r="P43" s="6"/>
      <c r="Q43" s="6">
        <v>4061477374</v>
      </c>
      <c r="R43" s="6"/>
      <c r="S43" s="6">
        <f t="shared" si="2"/>
        <v>4061477374</v>
      </c>
      <c r="T43" s="6"/>
      <c r="U43" s="11">
        <f t="shared" si="3"/>
        <v>1.799142014048205E-3</v>
      </c>
    </row>
    <row r="44" spans="1:21" x14ac:dyDescent="0.55000000000000004">
      <c r="A44" s="1" t="s">
        <v>39</v>
      </c>
      <c r="C44" s="6">
        <v>0</v>
      </c>
      <c r="D44" s="6"/>
      <c r="E44" s="6">
        <v>-26507609736</v>
      </c>
      <c r="F44" s="6"/>
      <c r="G44" s="6">
        <v>0</v>
      </c>
      <c r="H44" s="6"/>
      <c r="I44" s="6">
        <f t="shared" si="0"/>
        <v>-26507609736</v>
      </c>
      <c r="J44" s="6"/>
      <c r="K44" s="11">
        <f t="shared" si="1"/>
        <v>3.548638090027454E-2</v>
      </c>
      <c r="L44" s="6"/>
      <c r="M44" s="6">
        <v>3057754712</v>
      </c>
      <c r="N44" s="6"/>
      <c r="O44" s="6">
        <v>2134015943</v>
      </c>
      <c r="P44" s="6"/>
      <c r="Q44" s="6">
        <v>6707254262</v>
      </c>
      <c r="R44" s="6"/>
      <c r="S44" s="6">
        <f t="shared" si="2"/>
        <v>11899024917</v>
      </c>
      <c r="T44" s="6"/>
      <c r="U44" s="11">
        <f t="shared" si="3"/>
        <v>5.2709971478425762E-3</v>
      </c>
    </row>
    <row r="45" spans="1:21" x14ac:dyDescent="0.55000000000000004">
      <c r="A45" s="1" t="s">
        <v>236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11">
        <f t="shared" si="1"/>
        <v>0</v>
      </c>
      <c r="L45" s="6"/>
      <c r="M45" s="6">
        <v>0</v>
      </c>
      <c r="N45" s="6"/>
      <c r="O45" s="6">
        <v>0</v>
      </c>
      <c r="P45" s="6"/>
      <c r="Q45" s="6">
        <v>17204673208</v>
      </c>
      <c r="R45" s="6"/>
      <c r="S45" s="6">
        <f t="shared" si="2"/>
        <v>17204673208</v>
      </c>
      <c r="T45" s="6"/>
      <c r="U45" s="11">
        <f t="shared" si="3"/>
        <v>7.6212785536207972E-3</v>
      </c>
    </row>
    <row r="46" spans="1:21" x14ac:dyDescent="0.55000000000000004">
      <c r="A46" s="1" t="s">
        <v>15</v>
      </c>
      <c r="C46" s="6">
        <v>0</v>
      </c>
      <c r="D46" s="6"/>
      <c r="E46" s="6">
        <v>-29253926619</v>
      </c>
      <c r="F46" s="6"/>
      <c r="G46" s="6">
        <v>0</v>
      </c>
      <c r="H46" s="6"/>
      <c r="I46" s="6">
        <f t="shared" si="0"/>
        <v>-29253926619</v>
      </c>
      <c r="J46" s="6"/>
      <c r="K46" s="11">
        <f t="shared" si="1"/>
        <v>3.916294200682488E-2</v>
      </c>
      <c r="L46" s="6"/>
      <c r="M46" s="6">
        <v>154348056</v>
      </c>
      <c r="N46" s="6"/>
      <c r="O46" s="6">
        <v>-45773189618</v>
      </c>
      <c r="P46" s="6"/>
      <c r="Q46" s="6">
        <v>5099477272</v>
      </c>
      <c r="R46" s="6"/>
      <c r="S46" s="6">
        <f t="shared" si="2"/>
        <v>-40519364290</v>
      </c>
      <c r="T46" s="6"/>
      <c r="U46" s="11">
        <f t="shared" si="3"/>
        <v>-1.7949155926201034E-2</v>
      </c>
    </row>
    <row r="47" spans="1:21" x14ac:dyDescent="0.55000000000000004">
      <c r="A47" s="1" t="s">
        <v>17</v>
      </c>
      <c r="C47" s="6">
        <v>0</v>
      </c>
      <c r="D47" s="6"/>
      <c r="E47" s="6">
        <v>-9788934161</v>
      </c>
      <c r="F47" s="6"/>
      <c r="G47" s="6">
        <v>0</v>
      </c>
      <c r="H47" s="6"/>
      <c r="I47" s="6">
        <f t="shared" si="0"/>
        <v>-9788934161</v>
      </c>
      <c r="J47" s="6"/>
      <c r="K47" s="11">
        <f t="shared" si="1"/>
        <v>1.3104683889064005E-2</v>
      </c>
      <c r="L47" s="6"/>
      <c r="M47" s="6">
        <v>235923095</v>
      </c>
      <c r="N47" s="6"/>
      <c r="O47" s="6">
        <v>-41573053293</v>
      </c>
      <c r="P47" s="6"/>
      <c r="Q47" s="6">
        <v>-47866765764</v>
      </c>
      <c r="R47" s="6"/>
      <c r="S47" s="6">
        <f t="shared" si="2"/>
        <v>-89203895962</v>
      </c>
      <c r="T47" s="6"/>
      <c r="U47" s="11">
        <f t="shared" si="3"/>
        <v>-3.9515295116357631E-2</v>
      </c>
    </row>
    <row r="48" spans="1:21" x14ac:dyDescent="0.55000000000000004">
      <c r="A48" s="1" t="s">
        <v>237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11">
        <f t="shared" si="1"/>
        <v>0</v>
      </c>
      <c r="L48" s="6"/>
      <c r="M48" s="6">
        <v>0</v>
      </c>
      <c r="N48" s="6"/>
      <c r="O48" s="6">
        <v>0</v>
      </c>
      <c r="P48" s="6"/>
      <c r="Q48" s="6">
        <v>-1025735555</v>
      </c>
      <c r="R48" s="6"/>
      <c r="S48" s="6">
        <f t="shared" si="2"/>
        <v>-1025735555</v>
      </c>
      <c r="T48" s="6"/>
      <c r="U48" s="11">
        <f t="shared" si="3"/>
        <v>-4.5437749921183073E-4</v>
      </c>
    </row>
    <row r="49" spans="1:21" x14ac:dyDescent="0.55000000000000004">
      <c r="A49" s="1" t="s">
        <v>238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11">
        <f t="shared" si="1"/>
        <v>0</v>
      </c>
      <c r="L49" s="6"/>
      <c r="M49" s="6">
        <v>0</v>
      </c>
      <c r="N49" s="6"/>
      <c r="O49" s="6">
        <v>0</v>
      </c>
      <c r="P49" s="6"/>
      <c r="Q49" s="6">
        <v>2008171386</v>
      </c>
      <c r="R49" s="6"/>
      <c r="S49" s="6">
        <f t="shared" si="2"/>
        <v>2008171386</v>
      </c>
      <c r="T49" s="6"/>
      <c r="U49" s="11">
        <f t="shared" si="3"/>
        <v>8.8957420644294235E-4</v>
      </c>
    </row>
    <row r="50" spans="1:21" x14ac:dyDescent="0.55000000000000004">
      <c r="A50" s="1" t="s">
        <v>205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11">
        <f t="shared" si="1"/>
        <v>0</v>
      </c>
      <c r="L50" s="6"/>
      <c r="M50" s="6">
        <v>636884416</v>
      </c>
      <c r="N50" s="6"/>
      <c r="O50" s="6">
        <v>0</v>
      </c>
      <c r="P50" s="6"/>
      <c r="Q50" s="6">
        <v>3306806364</v>
      </c>
      <c r="R50" s="6"/>
      <c r="S50" s="6">
        <f t="shared" si="2"/>
        <v>3943690780</v>
      </c>
      <c r="T50" s="6"/>
      <c r="U50" s="11">
        <f t="shared" si="3"/>
        <v>1.7469652344079603E-3</v>
      </c>
    </row>
    <row r="51" spans="1:21" x14ac:dyDescent="0.55000000000000004">
      <c r="A51" s="1" t="s">
        <v>214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11">
        <f t="shared" si="1"/>
        <v>0</v>
      </c>
      <c r="L51" s="6"/>
      <c r="M51" s="6">
        <v>349464500</v>
      </c>
      <c r="N51" s="6"/>
      <c r="O51" s="6">
        <v>0</v>
      </c>
      <c r="P51" s="6"/>
      <c r="Q51" s="6">
        <v>2742077199</v>
      </c>
      <c r="R51" s="6"/>
      <c r="S51" s="6">
        <f t="shared" si="2"/>
        <v>3091541699</v>
      </c>
      <c r="T51" s="6"/>
      <c r="U51" s="11">
        <f t="shared" si="3"/>
        <v>1.3694825913494969E-3</v>
      </c>
    </row>
    <row r="52" spans="1:21" x14ac:dyDescent="0.55000000000000004">
      <c r="A52" s="1" t="s">
        <v>72</v>
      </c>
      <c r="C52" s="6">
        <v>0</v>
      </c>
      <c r="D52" s="6"/>
      <c r="E52" s="6">
        <v>-33159792159</v>
      </c>
      <c r="F52" s="6"/>
      <c r="G52" s="6">
        <v>0</v>
      </c>
      <c r="H52" s="6"/>
      <c r="I52" s="6">
        <f t="shared" si="0"/>
        <v>-33159792159</v>
      </c>
      <c r="J52" s="6"/>
      <c r="K52" s="11">
        <f t="shared" si="1"/>
        <v>4.4391819060550959E-2</v>
      </c>
      <c r="L52" s="6"/>
      <c r="M52" s="6">
        <v>18626132385</v>
      </c>
      <c r="N52" s="6"/>
      <c r="O52" s="6">
        <v>91194610985</v>
      </c>
      <c r="P52" s="6"/>
      <c r="Q52" s="6">
        <v>45781582081</v>
      </c>
      <c r="R52" s="6"/>
      <c r="S52" s="6">
        <f t="shared" si="2"/>
        <v>155602325451</v>
      </c>
      <c r="T52" s="6"/>
      <c r="U52" s="11">
        <f t="shared" si="3"/>
        <v>6.8928287769034952E-2</v>
      </c>
    </row>
    <row r="53" spans="1:21" x14ac:dyDescent="0.55000000000000004">
      <c r="A53" s="1" t="s">
        <v>67</v>
      </c>
      <c r="C53" s="6">
        <v>0</v>
      </c>
      <c r="D53" s="6"/>
      <c r="E53" s="6">
        <v>-2976341725</v>
      </c>
      <c r="F53" s="6"/>
      <c r="G53" s="6">
        <v>0</v>
      </c>
      <c r="H53" s="6"/>
      <c r="I53" s="6">
        <f t="shared" si="0"/>
        <v>-2976341725</v>
      </c>
      <c r="J53" s="6"/>
      <c r="K53" s="11">
        <f t="shared" si="1"/>
        <v>3.9845009487705016E-3</v>
      </c>
      <c r="L53" s="6"/>
      <c r="M53" s="6">
        <v>1012090353</v>
      </c>
      <c r="N53" s="6"/>
      <c r="O53" s="6">
        <v>-121013823</v>
      </c>
      <c r="P53" s="6"/>
      <c r="Q53" s="6">
        <v>2266707783</v>
      </c>
      <c r="R53" s="6"/>
      <c r="S53" s="6">
        <f t="shared" si="2"/>
        <v>3157784313</v>
      </c>
      <c r="T53" s="6"/>
      <c r="U53" s="11">
        <f t="shared" si="3"/>
        <v>1.3988265612878059E-3</v>
      </c>
    </row>
    <row r="54" spans="1:21" x14ac:dyDescent="0.55000000000000004">
      <c r="A54" s="1" t="s">
        <v>218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11">
        <f t="shared" si="1"/>
        <v>0</v>
      </c>
      <c r="L54" s="6"/>
      <c r="M54" s="6">
        <v>15018256</v>
      </c>
      <c r="N54" s="6"/>
      <c r="O54" s="6">
        <v>0</v>
      </c>
      <c r="P54" s="6"/>
      <c r="Q54" s="6">
        <v>1142867737</v>
      </c>
      <c r="R54" s="6"/>
      <c r="S54" s="6">
        <f t="shared" si="2"/>
        <v>1157885993</v>
      </c>
      <c r="T54" s="6"/>
      <c r="U54" s="11">
        <f t="shared" si="3"/>
        <v>5.1291713474019859E-4</v>
      </c>
    </row>
    <row r="55" spans="1:21" x14ac:dyDescent="0.55000000000000004">
      <c r="A55" s="1" t="s">
        <v>239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11">
        <f t="shared" si="1"/>
        <v>0</v>
      </c>
      <c r="L55" s="6"/>
      <c r="M55" s="6">
        <v>0</v>
      </c>
      <c r="N55" s="6"/>
      <c r="O55" s="6">
        <v>0</v>
      </c>
      <c r="P55" s="6"/>
      <c r="Q55" s="6">
        <v>1064758886</v>
      </c>
      <c r="R55" s="6"/>
      <c r="S55" s="6">
        <f t="shared" si="2"/>
        <v>1064758886</v>
      </c>
      <c r="T55" s="6"/>
      <c r="U55" s="11">
        <f t="shared" si="3"/>
        <v>4.7166394644890204E-4</v>
      </c>
    </row>
    <row r="56" spans="1:21" x14ac:dyDescent="0.55000000000000004">
      <c r="A56" s="1" t="s">
        <v>74</v>
      </c>
      <c r="C56" s="6">
        <v>0</v>
      </c>
      <c r="D56" s="6"/>
      <c r="E56" s="6">
        <v>-81427358249</v>
      </c>
      <c r="F56" s="6"/>
      <c r="G56" s="6">
        <v>0</v>
      </c>
      <c r="H56" s="6"/>
      <c r="I56" s="6">
        <f t="shared" si="0"/>
        <v>-81427358249</v>
      </c>
      <c r="J56" s="6"/>
      <c r="K56" s="11">
        <f t="shared" si="1"/>
        <v>0.10900878198017265</v>
      </c>
      <c r="L56" s="6"/>
      <c r="M56" s="6">
        <v>13720166409</v>
      </c>
      <c r="N56" s="6"/>
      <c r="O56" s="6">
        <v>32572925312</v>
      </c>
      <c r="P56" s="6"/>
      <c r="Q56" s="6">
        <v>-9365</v>
      </c>
      <c r="R56" s="6"/>
      <c r="S56" s="6">
        <f t="shared" si="2"/>
        <v>46293082356</v>
      </c>
      <c r="T56" s="6"/>
      <c r="U56" s="11">
        <f t="shared" si="3"/>
        <v>2.0506781586338407E-2</v>
      </c>
    </row>
    <row r="57" spans="1:21" x14ac:dyDescent="0.55000000000000004">
      <c r="A57" s="1" t="s">
        <v>240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11">
        <f t="shared" si="1"/>
        <v>0</v>
      </c>
      <c r="L57" s="6"/>
      <c r="M57" s="6">
        <v>0</v>
      </c>
      <c r="N57" s="6"/>
      <c r="O57" s="6">
        <v>0</v>
      </c>
      <c r="P57" s="6"/>
      <c r="Q57" s="6">
        <v>-14499638839</v>
      </c>
      <c r="R57" s="6"/>
      <c r="S57" s="6">
        <f t="shared" si="2"/>
        <v>-14499638839</v>
      </c>
      <c r="T57" s="6"/>
      <c r="U57" s="11">
        <f t="shared" si="3"/>
        <v>-6.4230099103267926E-3</v>
      </c>
    </row>
    <row r="58" spans="1:21" x14ac:dyDescent="0.55000000000000004">
      <c r="A58" s="1" t="s">
        <v>87</v>
      </c>
      <c r="C58" s="6">
        <v>0</v>
      </c>
      <c r="D58" s="6"/>
      <c r="E58" s="6">
        <v>-687293654</v>
      </c>
      <c r="F58" s="6"/>
      <c r="G58" s="6">
        <v>0</v>
      </c>
      <c r="H58" s="6"/>
      <c r="I58" s="6">
        <f t="shared" si="0"/>
        <v>-687293654</v>
      </c>
      <c r="J58" s="6"/>
      <c r="K58" s="11">
        <f t="shared" si="1"/>
        <v>9.2009670577962433E-4</v>
      </c>
      <c r="L58" s="6"/>
      <c r="M58" s="6">
        <v>802539401</v>
      </c>
      <c r="N58" s="6"/>
      <c r="O58" s="6">
        <v>-29889711038</v>
      </c>
      <c r="P58" s="6"/>
      <c r="Q58" s="6">
        <v>-708408054</v>
      </c>
      <c r="R58" s="6"/>
      <c r="S58" s="6">
        <f t="shared" si="2"/>
        <v>-29795579691</v>
      </c>
      <c r="T58" s="6"/>
      <c r="U58" s="11">
        <f t="shared" si="3"/>
        <v>-1.3198763483989196E-2</v>
      </c>
    </row>
    <row r="59" spans="1:21" x14ac:dyDescent="0.55000000000000004">
      <c r="A59" s="1" t="s">
        <v>220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11">
        <f t="shared" si="1"/>
        <v>0</v>
      </c>
      <c r="L59" s="6"/>
      <c r="M59" s="6">
        <v>312396567</v>
      </c>
      <c r="N59" s="6"/>
      <c r="O59" s="6">
        <v>0</v>
      </c>
      <c r="P59" s="6"/>
      <c r="Q59" s="6">
        <v>4825390958</v>
      </c>
      <c r="R59" s="6"/>
      <c r="S59" s="6">
        <f t="shared" si="2"/>
        <v>5137787525</v>
      </c>
      <c r="T59" s="6"/>
      <c r="U59" s="11">
        <f t="shared" si="3"/>
        <v>2.2759229079187386E-3</v>
      </c>
    </row>
    <row r="60" spans="1:21" x14ac:dyDescent="0.55000000000000004">
      <c r="A60" s="1" t="s">
        <v>206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11">
        <f t="shared" si="1"/>
        <v>0</v>
      </c>
      <c r="L60" s="6"/>
      <c r="M60" s="6">
        <v>652654100</v>
      </c>
      <c r="N60" s="6"/>
      <c r="O60" s="6">
        <v>0</v>
      </c>
      <c r="P60" s="6"/>
      <c r="Q60" s="6">
        <v>-283157486</v>
      </c>
      <c r="R60" s="6"/>
      <c r="S60" s="6">
        <f t="shared" si="2"/>
        <v>369496614</v>
      </c>
      <c r="T60" s="6"/>
      <c r="U60" s="11">
        <f t="shared" si="3"/>
        <v>1.6367858812943179E-4</v>
      </c>
    </row>
    <row r="61" spans="1:21" x14ac:dyDescent="0.55000000000000004">
      <c r="A61" s="1" t="s">
        <v>80</v>
      </c>
      <c r="C61" s="6">
        <v>0</v>
      </c>
      <c r="D61" s="6"/>
      <c r="E61" s="6">
        <v>-10646609898</v>
      </c>
      <c r="F61" s="6"/>
      <c r="G61" s="6">
        <v>0</v>
      </c>
      <c r="H61" s="6"/>
      <c r="I61" s="6">
        <f t="shared" si="0"/>
        <v>-10646609898</v>
      </c>
      <c r="J61" s="6"/>
      <c r="K61" s="11">
        <f t="shared" si="1"/>
        <v>1.4252875227144964E-2</v>
      </c>
      <c r="L61" s="6"/>
      <c r="M61" s="6">
        <v>2061287753</v>
      </c>
      <c r="N61" s="6"/>
      <c r="O61" s="6">
        <v>-28465974933</v>
      </c>
      <c r="P61" s="6"/>
      <c r="Q61" s="6">
        <v>-5095668343</v>
      </c>
      <c r="R61" s="6"/>
      <c r="S61" s="6">
        <f t="shared" si="2"/>
        <v>-31500355523</v>
      </c>
      <c r="T61" s="6"/>
      <c r="U61" s="11">
        <f t="shared" si="3"/>
        <v>-1.3953940367041602E-2</v>
      </c>
    </row>
    <row r="62" spans="1:21" x14ac:dyDescent="0.55000000000000004">
      <c r="A62" s="1" t="s">
        <v>60</v>
      </c>
      <c r="C62" s="6">
        <v>0</v>
      </c>
      <c r="D62" s="6"/>
      <c r="E62" s="6">
        <v>3049745400</v>
      </c>
      <c r="F62" s="6"/>
      <c r="G62" s="6">
        <v>0</v>
      </c>
      <c r="H62" s="6"/>
      <c r="I62" s="6">
        <f t="shared" si="0"/>
        <v>3049745400</v>
      </c>
      <c r="J62" s="6"/>
      <c r="K62" s="11">
        <f t="shared" si="1"/>
        <v>-4.0827682311272481E-3</v>
      </c>
      <c r="L62" s="6"/>
      <c r="M62" s="6">
        <v>3369600000</v>
      </c>
      <c r="N62" s="6"/>
      <c r="O62" s="6">
        <v>1889578433</v>
      </c>
      <c r="P62" s="6"/>
      <c r="Q62" s="6">
        <v>-6808444319</v>
      </c>
      <c r="R62" s="6"/>
      <c r="S62" s="6">
        <f t="shared" si="2"/>
        <v>-1549265886</v>
      </c>
      <c r="T62" s="6"/>
      <c r="U62" s="11">
        <f t="shared" si="3"/>
        <v>-6.8628951727707369E-4</v>
      </c>
    </row>
    <row r="63" spans="1:21" x14ac:dyDescent="0.55000000000000004">
      <c r="A63" s="1" t="s">
        <v>241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11">
        <f t="shared" si="1"/>
        <v>0</v>
      </c>
      <c r="L63" s="6"/>
      <c r="M63" s="6">
        <v>0</v>
      </c>
      <c r="N63" s="6"/>
      <c r="O63" s="6">
        <v>0</v>
      </c>
      <c r="P63" s="6"/>
      <c r="Q63" s="6">
        <v>7626104981</v>
      </c>
      <c r="R63" s="6"/>
      <c r="S63" s="6">
        <f t="shared" si="2"/>
        <v>7626104981</v>
      </c>
      <c r="T63" s="6"/>
      <c r="U63" s="11">
        <f t="shared" si="3"/>
        <v>3.3781908924797543E-3</v>
      </c>
    </row>
    <row r="64" spans="1:21" x14ac:dyDescent="0.55000000000000004">
      <c r="A64" s="1" t="s">
        <v>242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11">
        <f t="shared" si="1"/>
        <v>0</v>
      </c>
      <c r="L64" s="6"/>
      <c r="M64" s="6">
        <v>0</v>
      </c>
      <c r="N64" s="6"/>
      <c r="O64" s="6">
        <v>0</v>
      </c>
      <c r="P64" s="6"/>
      <c r="Q64" s="6">
        <v>-4268168331</v>
      </c>
      <c r="R64" s="6"/>
      <c r="S64" s="6">
        <f t="shared" si="2"/>
        <v>-4268168331</v>
      </c>
      <c r="T64" s="6"/>
      <c r="U64" s="11">
        <f t="shared" si="3"/>
        <v>-1.8907014025217382E-3</v>
      </c>
    </row>
    <row r="65" spans="1:21" x14ac:dyDescent="0.55000000000000004">
      <c r="A65" s="1" t="s">
        <v>64</v>
      </c>
      <c r="C65" s="6">
        <v>0</v>
      </c>
      <c r="D65" s="6"/>
      <c r="E65" s="6">
        <v>-705344738</v>
      </c>
      <c r="F65" s="6"/>
      <c r="G65" s="6">
        <v>0</v>
      </c>
      <c r="H65" s="6"/>
      <c r="I65" s="6">
        <f t="shared" si="0"/>
        <v>-705344738</v>
      </c>
      <c r="J65" s="6"/>
      <c r="K65" s="11">
        <f t="shared" si="1"/>
        <v>9.4426213030739288E-4</v>
      </c>
      <c r="L65" s="6"/>
      <c r="M65" s="6">
        <v>55619048</v>
      </c>
      <c r="N65" s="6"/>
      <c r="O65" s="6">
        <v>907104408</v>
      </c>
      <c r="P65" s="6"/>
      <c r="Q65" s="6">
        <v>1050041048</v>
      </c>
      <c r="R65" s="6"/>
      <c r="S65" s="6">
        <f t="shared" si="2"/>
        <v>2012764504</v>
      </c>
      <c r="T65" s="6"/>
      <c r="U65" s="11">
        <f t="shared" si="3"/>
        <v>8.9160885315110381E-4</v>
      </c>
    </row>
    <row r="66" spans="1:21" x14ac:dyDescent="0.55000000000000004">
      <c r="A66" s="1" t="s">
        <v>243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11">
        <f t="shared" si="1"/>
        <v>0</v>
      </c>
      <c r="L66" s="6"/>
      <c r="M66" s="6">
        <v>0</v>
      </c>
      <c r="N66" s="6"/>
      <c r="O66" s="6">
        <v>0</v>
      </c>
      <c r="P66" s="6"/>
      <c r="Q66" s="6">
        <v>15018802593</v>
      </c>
      <c r="R66" s="6"/>
      <c r="S66" s="6">
        <f t="shared" si="2"/>
        <v>15018802593</v>
      </c>
      <c r="T66" s="6"/>
      <c r="U66" s="11">
        <f t="shared" si="3"/>
        <v>6.6529876341894952E-3</v>
      </c>
    </row>
    <row r="67" spans="1:21" x14ac:dyDescent="0.55000000000000004">
      <c r="A67" s="1" t="s">
        <v>29</v>
      </c>
      <c r="C67" s="6">
        <v>0</v>
      </c>
      <c r="D67" s="6"/>
      <c r="E67" s="6">
        <v>7047485899</v>
      </c>
      <c r="F67" s="6"/>
      <c r="G67" s="6">
        <v>0</v>
      </c>
      <c r="H67" s="6"/>
      <c r="I67" s="6">
        <f t="shared" si="0"/>
        <v>7047485899</v>
      </c>
      <c r="J67" s="6"/>
      <c r="K67" s="11">
        <f t="shared" si="1"/>
        <v>-9.4346405236825515E-3</v>
      </c>
      <c r="L67" s="6"/>
      <c r="M67" s="6">
        <v>3080890327</v>
      </c>
      <c r="N67" s="6"/>
      <c r="O67" s="6">
        <v>11523672493</v>
      </c>
      <c r="P67" s="6"/>
      <c r="Q67" s="6">
        <v>527422</v>
      </c>
      <c r="R67" s="6"/>
      <c r="S67" s="6">
        <f t="shared" si="2"/>
        <v>14605090242</v>
      </c>
      <c r="T67" s="6"/>
      <c r="U67" s="11">
        <f t="shared" si="3"/>
        <v>6.4697224811740804E-3</v>
      </c>
    </row>
    <row r="68" spans="1:21" x14ac:dyDescent="0.55000000000000004">
      <c r="A68" s="1" t="s">
        <v>244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11">
        <f t="shared" si="1"/>
        <v>0</v>
      </c>
      <c r="L68" s="6"/>
      <c r="M68" s="6">
        <v>0</v>
      </c>
      <c r="N68" s="6"/>
      <c r="O68" s="6">
        <v>0</v>
      </c>
      <c r="P68" s="6"/>
      <c r="Q68" s="6">
        <v>0</v>
      </c>
      <c r="R68" s="6"/>
      <c r="S68" s="6">
        <f t="shared" si="2"/>
        <v>0</v>
      </c>
      <c r="T68" s="6"/>
      <c r="U68" s="11">
        <f t="shared" si="3"/>
        <v>0</v>
      </c>
    </row>
    <row r="69" spans="1:21" x14ac:dyDescent="0.55000000000000004">
      <c r="A69" s="1" t="s">
        <v>196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11">
        <f t="shared" si="1"/>
        <v>0</v>
      </c>
      <c r="L69" s="6"/>
      <c r="M69" s="6">
        <v>445036511</v>
      </c>
      <c r="N69" s="6"/>
      <c r="O69" s="6">
        <v>0</v>
      </c>
      <c r="P69" s="6"/>
      <c r="Q69" s="6">
        <v>-1350807244</v>
      </c>
      <c r="R69" s="6"/>
      <c r="S69" s="6">
        <f t="shared" si="2"/>
        <v>-905770733</v>
      </c>
      <c r="T69" s="6"/>
      <c r="U69" s="11">
        <f t="shared" si="3"/>
        <v>-4.0123581415660965E-4</v>
      </c>
    </row>
    <row r="70" spans="1:21" x14ac:dyDescent="0.55000000000000004">
      <c r="A70" s="1" t="s">
        <v>245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11">
        <f t="shared" si="1"/>
        <v>0</v>
      </c>
      <c r="L70" s="6"/>
      <c r="M70" s="6">
        <v>0</v>
      </c>
      <c r="N70" s="6"/>
      <c r="O70" s="6">
        <v>0</v>
      </c>
      <c r="P70" s="6"/>
      <c r="Q70" s="6">
        <v>0</v>
      </c>
      <c r="R70" s="6"/>
      <c r="S70" s="6">
        <f t="shared" si="2"/>
        <v>0</v>
      </c>
      <c r="T70" s="6"/>
      <c r="U70" s="11">
        <f t="shared" si="3"/>
        <v>0</v>
      </c>
    </row>
    <row r="71" spans="1:21" x14ac:dyDescent="0.55000000000000004">
      <c r="A71" s="1" t="s">
        <v>88</v>
      </c>
      <c r="C71" s="6">
        <v>0</v>
      </c>
      <c r="D71" s="6"/>
      <c r="E71" s="6">
        <v>4531541937</v>
      </c>
      <c r="F71" s="6"/>
      <c r="G71" s="6">
        <v>0</v>
      </c>
      <c r="H71" s="6"/>
      <c r="I71" s="6">
        <f t="shared" si="0"/>
        <v>4531541937</v>
      </c>
      <c r="J71" s="6"/>
      <c r="K71" s="11">
        <f t="shared" si="1"/>
        <v>-6.066485241162896E-3</v>
      </c>
      <c r="L71" s="6"/>
      <c r="M71" s="6">
        <v>1459601642</v>
      </c>
      <c r="N71" s="6"/>
      <c r="O71" s="6">
        <v>16380982690</v>
      </c>
      <c r="P71" s="6"/>
      <c r="Q71" s="6">
        <v>-13173901476</v>
      </c>
      <c r="R71" s="6"/>
      <c r="S71" s="6">
        <f t="shared" si="2"/>
        <v>4666682856</v>
      </c>
      <c r="T71" s="6"/>
      <c r="U71" s="11">
        <f t="shared" si="3"/>
        <v>2.0672342646092679E-3</v>
      </c>
    </row>
    <row r="72" spans="1:21" x14ac:dyDescent="0.55000000000000004">
      <c r="A72" s="1" t="s">
        <v>246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11">
        <f t="shared" si="1"/>
        <v>0</v>
      </c>
      <c r="L72" s="6"/>
      <c r="M72" s="6">
        <v>0</v>
      </c>
      <c r="N72" s="6"/>
      <c r="O72" s="6">
        <v>0</v>
      </c>
      <c r="P72" s="6"/>
      <c r="Q72" s="6">
        <v>-1145105788</v>
      </c>
      <c r="R72" s="6"/>
      <c r="S72" s="6">
        <f t="shared" si="2"/>
        <v>-1145105788</v>
      </c>
      <c r="T72" s="6"/>
      <c r="U72" s="11">
        <f t="shared" si="3"/>
        <v>-5.0725579487632445E-4</v>
      </c>
    </row>
    <row r="73" spans="1:21" x14ac:dyDescent="0.55000000000000004">
      <c r="A73" s="1" t="s">
        <v>247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28" si="4">C73+E73+G73</f>
        <v>0</v>
      </c>
      <c r="J73" s="6"/>
      <c r="K73" s="11">
        <f t="shared" ref="K73:K128" si="5">I73/$I$129</f>
        <v>0</v>
      </c>
      <c r="L73" s="6"/>
      <c r="M73" s="6">
        <v>0</v>
      </c>
      <c r="N73" s="6"/>
      <c r="O73" s="6">
        <v>0</v>
      </c>
      <c r="P73" s="6"/>
      <c r="Q73" s="6">
        <v>-42951125939</v>
      </c>
      <c r="R73" s="6"/>
      <c r="S73" s="6">
        <f t="shared" ref="S73:S128" si="6">M73+O73+Q73</f>
        <v>-42951125939</v>
      </c>
      <c r="T73" s="6"/>
      <c r="U73" s="11">
        <f t="shared" ref="U73:U128" si="7">S73/$S$129</f>
        <v>-1.9026370975797183E-2</v>
      </c>
    </row>
    <row r="74" spans="1:21" x14ac:dyDescent="0.55000000000000004">
      <c r="A74" s="1" t="s">
        <v>248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4"/>
        <v>0</v>
      </c>
      <c r="J74" s="6"/>
      <c r="K74" s="11">
        <f t="shared" si="5"/>
        <v>0</v>
      </c>
      <c r="L74" s="6"/>
      <c r="M74" s="6">
        <v>0</v>
      </c>
      <c r="N74" s="6"/>
      <c r="O74" s="6">
        <v>0</v>
      </c>
      <c r="P74" s="6"/>
      <c r="Q74" s="6">
        <v>0</v>
      </c>
      <c r="R74" s="6"/>
      <c r="S74" s="6">
        <f t="shared" si="6"/>
        <v>0</v>
      </c>
      <c r="T74" s="6"/>
      <c r="U74" s="11">
        <f t="shared" si="7"/>
        <v>0</v>
      </c>
    </row>
    <row r="75" spans="1:21" x14ac:dyDescent="0.55000000000000004">
      <c r="A75" s="1" t="s">
        <v>48</v>
      </c>
      <c r="C75" s="6">
        <v>0</v>
      </c>
      <c r="D75" s="6"/>
      <c r="E75" s="6">
        <v>-11543052199</v>
      </c>
      <c r="F75" s="6"/>
      <c r="G75" s="6">
        <v>0</v>
      </c>
      <c r="H75" s="6"/>
      <c r="I75" s="6">
        <f t="shared" si="4"/>
        <v>-11543052199</v>
      </c>
      <c r="J75" s="6"/>
      <c r="K75" s="11">
        <f t="shared" si="5"/>
        <v>1.545296430591246E-2</v>
      </c>
      <c r="L75" s="6"/>
      <c r="M75" s="6">
        <v>6500000000</v>
      </c>
      <c r="N75" s="6"/>
      <c r="O75" s="6">
        <v>8330721337</v>
      </c>
      <c r="P75" s="6"/>
      <c r="Q75" s="6">
        <v>-7338</v>
      </c>
      <c r="R75" s="6"/>
      <c r="S75" s="6">
        <f t="shared" si="6"/>
        <v>14830713999</v>
      </c>
      <c r="T75" s="6"/>
      <c r="U75" s="11">
        <f t="shared" si="7"/>
        <v>6.569668669027964E-3</v>
      </c>
    </row>
    <row r="76" spans="1:21" x14ac:dyDescent="0.55000000000000004">
      <c r="A76" s="1" t="s">
        <v>249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J76" s="6"/>
      <c r="K76" s="11">
        <f t="shared" si="5"/>
        <v>0</v>
      </c>
      <c r="L76" s="6"/>
      <c r="M76" s="6">
        <v>0</v>
      </c>
      <c r="N76" s="6"/>
      <c r="O76" s="6">
        <v>0</v>
      </c>
      <c r="P76" s="6"/>
      <c r="Q76" s="6">
        <v>15381632017</v>
      </c>
      <c r="R76" s="6"/>
      <c r="S76" s="6">
        <f t="shared" si="6"/>
        <v>15381632017</v>
      </c>
      <c r="T76" s="6"/>
      <c r="U76" s="11">
        <f t="shared" si="7"/>
        <v>6.8137128089325984E-3</v>
      </c>
    </row>
    <row r="77" spans="1:21" x14ac:dyDescent="0.55000000000000004">
      <c r="A77" s="1" t="s">
        <v>250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11">
        <f t="shared" si="5"/>
        <v>0</v>
      </c>
      <c r="L77" s="6"/>
      <c r="M77" s="6">
        <v>0</v>
      </c>
      <c r="N77" s="6"/>
      <c r="O77" s="6">
        <v>0</v>
      </c>
      <c r="P77" s="6"/>
      <c r="Q77" s="6">
        <v>-4823484375</v>
      </c>
      <c r="R77" s="6"/>
      <c r="S77" s="6">
        <f t="shared" si="6"/>
        <v>-4823484375</v>
      </c>
      <c r="T77" s="6"/>
      <c r="U77" s="11">
        <f t="shared" si="7"/>
        <v>-2.1366937678199529E-3</v>
      </c>
    </row>
    <row r="78" spans="1:21" x14ac:dyDescent="0.55000000000000004">
      <c r="A78" s="1" t="s">
        <v>45</v>
      </c>
      <c r="C78" s="6">
        <v>26661032939</v>
      </c>
      <c r="D78" s="6"/>
      <c r="E78" s="6">
        <v>-41447771621</v>
      </c>
      <c r="F78" s="6"/>
      <c r="G78" s="6">
        <v>0</v>
      </c>
      <c r="H78" s="6"/>
      <c r="I78" s="6">
        <f t="shared" si="4"/>
        <v>-14786738682</v>
      </c>
      <c r="J78" s="6"/>
      <c r="K78" s="11">
        <f t="shared" si="5"/>
        <v>1.9795366174779703E-2</v>
      </c>
      <c r="L78" s="6"/>
      <c r="M78" s="6">
        <v>26661032939</v>
      </c>
      <c r="N78" s="6"/>
      <c r="O78" s="6">
        <v>23739105134</v>
      </c>
      <c r="P78" s="6"/>
      <c r="Q78" s="6">
        <v>2284803139</v>
      </c>
      <c r="R78" s="6"/>
      <c r="S78" s="6">
        <f t="shared" si="6"/>
        <v>52684941212</v>
      </c>
      <c r="T78" s="6"/>
      <c r="U78" s="11">
        <f t="shared" si="7"/>
        <v>2.3338229543998678E-2</v>
      </c>
    </row>
    <row r="79" spans="1:21" x14ac:dyDescent="0.55000000000000004">
      <c r="A79" s="1" t="s">
        <v>81</v>
      </c>
      <c r="C79" s="6">
        <v>0</v>
      </c>
      <c r="D79" s="6"/>
      <c r="E79" s="6">
        <v>-135670915</v>
      </c>
      <c r="F79" s="6"/>
      <c r="G79" s="6">
        <v>0</v>
      </c>
      <c r="H79" s="6"/>
      <c r="I79" s="6">
        <f t="shared" si="4"/>
        <v>-135670915</v>
      </c>
      <c r="J79" s="6"/>
      <c r="K79" s="11">
        <f t="shared" si="5"/>
        <v>1.8162594872672493E-4</v>
      </c>
      <c r="L79" s="6"/>
      <c r="M79" s="6">
        <v>0</v>
      </c>
      <c r="N79" s="6"/>
      <c r="O79" s="6">
        <v>-62458377</v>
      </c>
      <c r="P79" s="6"/>
      <c r="Q79" s="6">
        <v>-107594</v>
      </c>
      <c r="R79" s="6"/>
      <c r="S79" s="6">
        <f t="shared" si="6"/>
        <v>-62565971</v>
      </c>
      <c r="T79" s="6"/>
      <c r="U79" s="11">
        <f t="shared" si="7"/>
        <v>-2.7715300790894323E-5</v>
      </c>
    </row>
    <row r="80" spans="1:21" x14ac:dyDescent="0.55000000000000004">
      <c r="A80" s="1" t="s">
        <v>22</v>
      </c>
      <c r="C80" s="6">
        <v>0</v>
      </c>
      <c r="D80" s="6"/>
      <c r="E80" s="6">
        <v>-12291520945</v>
      </c>
      <c r="F80" s="6"/>
      <c r="G80" s="6">
        <v>0</v>
      </c>
      <c r="H80" s="6"/>
      <c r="I80" s="6">
        <f t="shared" si="4"/>
        <v>-12291520945</v>
      </c>
      <c r="J80" s="6"/>
      <c r="K80" s="11">
        <f t="shared" si="5"/>
        <v>1.6454957593011261E-2</v>
      </c>
      <c r="L80" s="6"/>
      <c r="M80" s="6">
        <v>14336340000</v>
      </c>
      <c r="N80" s="6"/>
      <c r="O80" s="6">
        <v>37986143758</v>
      </c>
      <c r="P80" s="6"/>
      <c r="Q80" s="6">
        <v>-2710598400</v>
      </c>
      <c r="R80" s="6"/>
      <c r="S80" s="6">
        <f t="shared" si="6"/>
        <v>49611885358</v>
      </c>
      <c r="T80" s="6"/>
      <c r="U80" s="11">
        <f t="shared" si="7"/>
        <v>2.1976935761139803E-2</v>
      </c>
    </row>
    <row r="81" spans="1:21" x14ac:dyDescent="0.55000000000000004">
      <c r="A81" s="1" t="s">
        <v>180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4"/>
        <v>0</v>
      </c>
      <c r="J81" s="6"/>
      <c r="K81" s="11">
        <f t="shared" si="5"/>
        <v>0</v>
      </c>
      <c r="L81" s="6"/>
      <c r="M81" s="6">
        <v>1250000000</v>
      </c>
      <c r="N81" s="6"/>
      <c r="O81" s="6">
        <v>0</v>
      </c>
      <c r="P81" s="6"/>
      <c r="Q81" s="6">
        <v>-4689724510</v>
      </c>
      <c r="R81" s="6"/>
      <c r="S81" s="6">
        <f t="shared" si="6"/>
        <v>-3439724510</v>
      </c>
      <c r="T81" s="6"/>
      <c r="U81" s="11">
        <f t="shared" si="7"/>
        <v>-1.5237196499749293E-3</v>
      </c>
    </row>
    <row r="82" spans="1:21" x14ac:dyDescent="0.55000000000000004">
      <c r="A82" s="1" t="s">
        <v>251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4"/>
        <v>0</v>
      </c>
      <c r="J82" s="6"/>
      <c r="K82" s="11">
        <f t="shared" si="5"/>
        <v>0</v>
      </c>
      <c r="L82" s="6"/>
      <c r="M82" s="6">
        <v>0</v>
      </c>
      <c r="N82" s="6"/>
      <c r="O82" s="6">
        <v>0</v>
      </c>
      <c r="P82" s="6"/>
      <c r="Q82" s="6">
        <v>3089429</v>
      </c>
      <c r="R82" s="6"/>
      <c r="S82" s="6">
        <f t="shared" si="6"/>
        <v>3089429</v>
      </c>
      <c r="T82" s="6"/>
      <c r="U82" s="11">
        <f t="shared" si="7"/>
        <v>1.3685467137897028E-6</v>
      </c>
    </row>
    <row r="83" spans="1:21" x14ac:dyDescent="0.55000000000000004">
      <c r="A83" s="1" t="s">
        <v>252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4"/>
        <v>0</v>
      </c>
      <c r="J83" s="6"/>
      <c r="K83" s="11">
        <f t="shared" si="5"/>
        <v>0</v>
      </c>
      <c r="L83" s="6"/>
      <c r="M83" s="6">
        <v>0</v>
      </c>
      <c r="N83" s="6"/>
      <c r="O83" s="6">
        <v>0</v>
      </c>
      <c r="P83" s="6"/>
      <c r="Q83" s="6">
        <v>-4735335760</v>
      </c>
      <c r="R83" s="6"/>
      <c r="S83" s="6">
        <f t="shared" si="6"/>
        <v>-4735335760</v>
      </c>
      <c r="T83" s="6"/>
      <c r="U83" s="11">
        <f t="shared" si="7"/>
        <v>-2.0976459381454845E-3</v>
      </c>
    </row>
    <row r="84" spans="1:21" x14ac:dyDescent="0.55000000000000004">
      <c r="A84" s="1" t="s">
        <v>201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4"/>
        <v>0</v>
      </c>
      <c r="J84" s="6"/>
      <c r="K84" s="11">
        <f t="shared" si="5"/>
        <v>0</v>
      </c>
      <c r="L84" s="6"/>
      <c r="M84" s="6">
        <v>555327500</v>
      </c>
      <c r="N84" s="6"/>
      <c r="O84" s="6">
        <v>0</v>
      </c>
      <c r="P84" s="6"/>
      <c r="Q84" s="6">
        <v>335655122</v>
      </c>
      <c r="R84" s="6"/>
      <c r="S84" s="6">
        <f t="shared" si="6"/>
        <v>890982622</v>
      </c>
      <c r="T84" s="6"/>
      <c r="U84" s="11">
        <f t="shared" si="7"/>
        <v>3.9468501764624886E-4</v>
      </c>
    </row>
    <row r="85" spans="1:21" x14ac:dyDescent="0.55000000000000004">
      <c r="A85" s="1" t="s">
        <v>26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4"/>
        <v>0</v>
      </c>
      <c r="J85" s="6"/>
      <c r="K85" s="11">
        <f t="shared" si="5"/>
        <v>0</v>
      </c>
      <c r="L85" s="6"/>
      <c r="M85" s="6">
        <v>0</v>
      </c>
      <c r="N85" s="6"/>
      <c r="O85" s="6">
        <v>0</v>
      </c>
      <c r="P85" s="6"/>
      <c r="Q85" s="6">
        <v>21014322856</v>
      </c>
      <c r="R85" s="6"/>
      <c r="S85" s="6">
        <f t="shared" si="6"/>
        <v>21014322856</v>
      </c>
      <c r="T85" s="6"/>
      <c r="U85" s="11">
        <f t="shared" si="7"/>
        <v>9.3088666181014822E-3</v>
      </c>
    </row>
    <row r="86" spans="1:21" x14ac:dyDescent="0.55000000000000004">
      <c r="A86" s="1" t="s">
        <v>66</v>
      </c>
      <c r="C86" s="6">
        <v>0</v>
      </c>
      <c r="D86" s="6"/>
      <c r="E86" s="6">
        <v>-3203741840</v>
      </c>
      <c r="F86" s="6"/>
      <c r="G86" s="6">
        <v>0</v>
      </c>
      <c r="H86" s="6"/>
      <c r="I86" s="6">
        <f t="shared" si="4"/>
        <v>-3203741840</v>
      </c>
      <c r="J86" s="6"/>
      <c r="K86" s="11">
        <f t="shared" si="5"/>
        <v>4.2889270052133381E-3</v>
      </c>
      <c r="L86" s="6"/>
      <c r="M86" s="6">
        <v>202547849</v>
      </c>
      <c r="N86" s="6"/>
      <c r="O86" s="6">
        <v>3582496477</v>
      </c>
      <c r="P86" s="6"/>
      <c r="Q86" s="6">
        <v>855203257</v>
      </c>
      <c r="R86" s="6"/>
      <c r="S86" s="6">
        <f t="shared" si="6"/>
        <v>4640247583</v>
      </c>
      <c r="T86" s="6"/>
      <c r="U86" s="11">
        <f t="shared" si="7"/>
        <v>2.0555240404894438E-3</v>
      </c>
    </row>
    <row r="87" spans="1:21" x14ac:dyDescent="0.55000000000000004">
      <c r="A87" s="1" t="s">
        <v>253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4"/>
        <v>0</v>
      </c>
      <c r="J87" s="6"/>
      <c r="K87" s="11">
        <f t="shared" si="5"/>
        <v>0</v>
      </c>
      <c r="L87" s="6"/>
      <c r="M87" s="6">
        <v>0</v>
      </c>
      <c r="N87" s="6"/>
      <c r="O87" s="6">
        <v>0</v>
      </c>
      <c r="P87" s="6"/>
      <c r="Q87" s="6">
        <v>248177967</v>
      </c>
      <c r="R87" s="6"/>
      <c r="S87" s="6">
        <f t="shared" si="6"/>
        <v>248177967</v>
      </c>
      <c r="T87" s="6"/>
      <c r="U87" s="11">
        <f t="shared" si="7"/>
        <v>1.0993718942007061E-4</v>
      </c>
    </row>
    <row r="88" spans="1:21" x14ac:dyDescent="0.55000000000000004">
      <c r="A88" s="1" t="s">
        <v>77</v>
      </c>
      <c r="C88" s="6">
        <v>0</v>
      </c>
      <c r="D88" s="6"/>
      <c r="E88" s="6">
        <v>-298215000</v>
      </c>
      <c r="F88" s="6"/>
      <c r="G88" s="6">
        <v>0</v>
      </c>
      <c r="H88" s="6"/>
      <c r="I88" s="6">
        <f t="shared" si="4"/>
        <v>-298215000</v>
      </c>
      <c r="J88" s="6"/>
      <c r="K88" s="11">
        <f t="shared" si="5"/>
        <v>3.9922766275690171E-4</v>
      </c>
      <c r="L88" s="6"/>
      <c r="M88" s="6">
        <v>0</v>
      </c>
      <c r="N88" s="6"/>
      <c r="O88" s="6">
        <v>57029002000</v>
      </c>
      <c r="P88" s="6"/>
      <c r="Q88" s="6">
        <v>332654720</v>
      </c>
      <c r="R88" s="6"/>
      <c r="S88" s="6">
        <f t="shared" si="6"/>
        <v>57361656720</v>
      </c>
      <c r="T88" s="6"/>
      <c r="U88" s="11">
        <f t="shared" si="7"/>
        <v>2.5409908045042961E-2</v>
      </c>
    </row>
    <row r="89" spans="1:21" x14ac:dyDescent="0.55000000000000004">
      <c r="A89" s="1" t="s">
        <v>254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4"/>
        <v>0</v>
      </c>
      <c r="J89" s="6"/>
      <c r="K89" s="11">
        <f t="shared" si="5"/>
        <v>0</v>
      </c>
      <c r="L89" s="6"/>
      <c r="M89" s="6">
        <v>0</v>
      </c>
      <c r="N89" s="6"/>
      <c r="O89" s="6">
        <v>0</v>
      </c>
      <c r="P89" s="6"/>
      <c r="Q89" s="6">
        <v>0</v>
      </c>
      <c r="R89" s="6"/>
      <c r="S89" s="6">
        <f t="shared" si="6"/>
        <v>0</v>
      </c>
      <c r="T89" s="6"/>
      <c r="U89" s="11">
        <f t="shared" si="7"/>
        <v>0</v>
      </c>
    </row>
    <row r="90" spans="1:21" x14ac:dyDescent="0.55000000000000004">
      <c r="A90" s="1" t="s">
        <v>52</v>
      </c>
      <c r="C90" s="6">
        <v>0</v>
      </c>
      <c r="D90" s="6"/>
      <c r="E90" s="6">
        <v>-49264763759</v>
      </c>
      <c r="F90" s="6"/>
      <c r="G90" s="6">
        <v>0</v>
      </c>
      <c r="H90" s="6"/>
      <c r="I90" s="6">
        <f t="shared" si="4"/>
        <v>-49264763759</v>
      </c>
      <c r="J90" s="6"/>
      <c r="K90" s="11">
        <f t="shared" si="5"/>
        <v>6.5951935656410596E-2</v>
      </c>
      <c r="L90" s="6"/>
      <c r="M90" s="6">
        <v>8800000000</v>
      </c>
      <c r="N90" s="6"/>
      <c r="O90" s="6">
        <v>58484603232</v>
      </c>
      <c r="P90" s="6"/>
      <c r="Q90" s="6">
        <v>0</v>
      </c>
      <c r="R90" s="6"/>
      <c r="S90" s="6">
        <f t="shared" si="6"/>
        <v>67284603232</v>
      </c>
      <c r="T90" s="6"/>
      <c r="U90" s="11">
        <f t="shared" si="7"/>
        <v>2.9805547446404377E-2</v>
      </c>
    </row>
    <row r="91" spans="1:21" x14ac:dyDescent="0.55000000000000004">
      <c r="A91" s="1" t="s">
        <v>34</v>
      </c>
      <c r="C91" s="6">
        <v>0</v>
      </c>
      <c r="D91" s="6"/>
      <c r="E91" s="6">
        <v>15136117140</v>
      </c>
      <c r="F91" s="6"/>
      <c r="G91" s="6">
        <v>0</v>
      </c>
      <c r="H91" s="6"/>
      <c r="I91" s="6">
        <f t="shared" si="4"/>
        <v>15136117140</v>
      </c>
      <c r="J91" s="6"/>
      <c r="K91" s="11">
        <f t="shared" si="5"/>
        <v>-2.0263087601283904E-2</v>
      </c>
      <c r="L91" s="6"/>
      <c r="M91" s="6">
        <v>2156089295</v>
      </c>
      <c r="N91" s="6"/>
      <c r="O91" s="6">
        <v>26553823999</v>
      </c>
      <c r="P91" s="6"/>
      <c r="Q91" s="6">
        <v>0</v>
      </c>
      <c r="R91" s="6"/>
      <c r="S91" s="6">
        <f t="shared" si="6"/>
        <v>28709913294</v>
      </c>
      <c r="T91" s="6"/>
      <c r="U91" s="11">
        <f t="shared" si="7"/>
        <v>1.2717837986142748E-2</v>
      </c>
    </row>
    <row r="92" spans="1:21" x14ac:dyDescent="0.55000000000000004">
      <c r="A92" s="1" t="s">
        <v>28</v>
      </c>
      <c r="C92" s="6">
        <v>0</v>
      </c>
      <c r="D92" s="6"/>
      <c r="E92" s="6">
        <v>1819111500</v>
      </c>
      <c r="F92" s="6"/>
      <c r="G92" s="6">
        <v>0</v>
      </c>
      <c r="H92" s="6"/>
      <c r="I92" s="6">
        <f t="shared" si="4"/>
        <v>1819111500</v>
      </c>
      <c r="J92" s="6"/>
      <c r="K92" s="11">
        <f t="shared" si="5"/>
        <v>-2.4352887428171002E-3</v>
      </c>
      <c r="L92" s="6"/>
      <c r="M92" s="6">
        <v>1659503106</v>
      </c>
      <c r="N92" s="6"/>
      <c r="O92" s="6">
        <v>35189370000</v>
      </c>
      <c r="P92" s="6"/>
      <c r="Q92" s="6">
        <v>0</v>
      </c>
      <c r="R92" s="6"/>
      <c r="S92" s="6">
        <f t="shared" si="6"/>
        <v>36848873106</v>
      </c>
      <c r="T92" s="6"/>
      <c r="U92" s="11">
        <f t="shared" si="7"/>
        <v>1.6323211893223655E-2</v>
      </c>
    </row>
    <row r="93" spans="1:21" x14ac:dyDescent="0.55000000000000004">
      <c r="A93" s="1" t="s">
        <v>41</v>
      </c>
      <c r="C93" s="6">
        <v>0</v>
      </c>
      <c r="D93" s="6"/>
      <c r="E93" s="6">
        <v>-10701691868</v>
      </c>
      <c r="F93" s="6"/>
      <c r="G93" s="6">
        <v>0</v>
      </c>
      <c r="H93" s="6"/>
      <c r="I93" s="6">
        <f t="shared" si="4"/>
        <v>-10701691868</v>
      </c>
      <c r="J93" s="6"/>
      <c r="K93" s="11">
        <f t="shared" si="5"/>
        <v>1.4326614798069116E-2</v>
      </c>
      <c r="L93" s="6"/>
      <c r="M93" s="6">
        <v>24252893952</v>
      </c>
      <c r="N93" s="6"/>
      <c r="O93" s="6">
        <v>95160963295</v>
      </c>
      <c r="P93" s="6"/>
      <c r="Q93" s="6">
        <v>0</v>
      </c>
      <c r="R93" s="6"/>
      <c r="S93" s="6">
        <f t="shared" si="6"/>
        <v>119413857247</v>
      </c>
      <c r="T93" s="6"/>
      <c r="U93" s="11">
        <f t="shared" si="7"/>
        <v>5.2897620212775422E-2</v>
      </c>
    </row>
    <row r="94" spans="1:21" x14ac:dyDescent="0.55000000000000004">
      <c r="A94" s="1" t="s">
        <v>83</v>
      </c>
      <c r="C94" s="6">
        <v>0</v>
      </c>
      <c r="D94" s="6"/>
      <c r="E94" s="6">
        <v>-3111376500</v>
      </c>
      <c r="F94" s="6"/>
      <c r="G94" s="6">
        <v>0</v>
      </c>
      <c r="H94" s="6"/>
      <c r="I94" s="6">
        <f t="shared" si="4"/>
        <v>-3111376500</v>
      </c>
      <c r="J94" s="6"/>
      <c r="K94" s="11">
        <f t="shared" si="5"/>
        <v>4.1652752814303412E-3</v>
      </c>
      <c r="L94" s="6"/>
      <c r="M94" s="6">
        <v>2087114094</v>
      </c>
      <c r="N94" s="6"/>
      <c r="O94" s="6">
        <v>10896286460</v>
      </c>
      <c r="P94" s="6"/>
      <c r="Q94" s="6">
        <v>0</v>
      </c>
      <c r="R94" s="6"/>
      <c r="S94" s="6">
        <f t="shared" si="6"/>
        <v>12983400554</v>
      </c>
      <c r="T94" s="6"/>
      <c r="U94" s="11">
        <f t="shared" si="7"/>
        <v>5.7513508683941618E-3</v>
      </c>
    </row>
    <row r="95" spans="1:21" x14ac:dyDescent="0.55000000000000004">
      <c r="A95" s="1" t="s">
        <v>71</v>
      </c>
      <c r="C95" s="6">
        <v>0</v>
      </c>
      <c r="D95" s="6"/>
      <c r="E95" s="6">
        <v>-66464043065</v>
      </c>
      <c r="F95" s="6"/>
      <c r="G95" s="6">
        <v>0</v>
      </c>
      <c r="H95" s="6"/>
      <c r="I95" s="6">
        <f t="shared" si="4"/>
        <v>-66464043065</v>
      </c>
      <c r="J95" s="6"/>
      <c r="K95" s="11">
        <f t="shared" si="5"/>
        <v>8.8977028553942655E-2</v>
      </c>
      <c r="L95" s="6"/>
      <c r="M95" s="6">
        <v>25198607592</v>
      </c>
      <c r="N95" s="6"/>
      <c r="O95" s="6">
        <v>107310028512</v>
      </c>
      <c r="P95" s="6"/>
      <c r="Q95" s="6">
        <v>0</v>
      </c>
      <c r="R95" s="6"/>
      <c r="S95" s="6">
        <f t="shared" si="6"/>
        <v>132508636104</v>
      </c>
      <c r="T95" s="6"/>
      <c r="U95" s="11">
        <f t="shared" si="7"/>
        <v>5.8698309133786465E-2</v>
      </c>
    </row>
    <row r="96" spans="1:21" x14ac:dyDescent="0.55000000000000004">
      <c r="A96" s="1" t="s">
        <v>19</v>
      </c>
      <c r="C96" s="6">
        <v>0</v>
      </c>
      <c r="D96" s="6"/>
      <c r="E96" s="6">
        <v>-3599857526</v>
      </c>
      <c r="F96" s="6"/>
      <c r="G96" s="6">
        <v>0</v>
      </c>
      <c r="H96" s="6"/>
      <c r="I96" s="6">
        <f t="shared" si="4"/>
        <v>-3599857526</v>
      </c>
      <c r="J96" s="6"/>
      <c r="K96" s="11">
        <f t="shared" si="5"/>
        <v>4.8192166938712758E-3</v>
      </c>
      <c r="L96" s="6"/>
      <c r="M96" s="6">
        <v>14864192559</v>
      </c>
      <c r="N96" s="6"/>
      <c r="O96" s="6">
        <v>19181718022</v>
      </c>
      <c r="P96" s="6"/>
      <c r="Q96" s="6">
        <v>0</v>
      </c>
      <c r="R96" s="6"/>
      <c r="S96" s="6">
        <f t="shared" si="6"/>
        <v>34045910581</v>
      </c>
      <c r="T96" s="6"/>
      <c r="U96" s="11">
        <f t="shared" si="7"/>
        <v>1.5081563306230901E-2</v>
      </c>
    </row>
    <row r="97" spans="1:21" x14ac:dyDescent="0.55000000000000004">
      <c r="A97" s="1" t="s">
        <v>23</v>
      </c>
      <c r="C97" s="6">
        <v>0</v>
      </c>
      <c r="D97" s="6"/>
      <c r="E97" s="6">
        <v>-15894304779</v>
      </c>
      <c r="F97" s="6"/>
      <c r="G97" s="6">
        <v>0</v>
      </c>
      <c r="H97" s="6"/>
      <c r="I97" s="6">
        <f t="shared" si="4"/>
        <v>-15894304779</v>
      </c>
      <c r="J97" s="6"/>
      <c r="K97" s="11">
        <f t="shared" si="5"/>
        <v>2.1278091806468565E-2</v>
      </c>
      <c r="L97" s="6"/>
      <c r="M97" s="6">
        <v>12240000000</v>
      </c>
      <c r="N97" s="6"/>
      <c r="O97" s="6">
        <v>160648999798</v>
      </c>
      <c r="P97" s="6"/>
      <c r="Q97" s="6">
        <v>0</v>
      </c>
      <c r="R97" s="6"/>
      <c r="S97" s="6">
        <f t="shared" si="6"/>
        <v>172888999798</v>
      </c>
      <c r="T97" s="6"/>
      <c r="U97" s="11">
        <f t="shared" si="7"/>
        <v>7.658589096041421E-2</v>
      </c>
    </row>
    <row r="98" spans="1:21" x14ac:dyDescent="0.55000000000000004">
      <c r="A98" s="1" t="s">
        <v>25</v>
      </c>
      <c r="C98" s="6">
        <v>0</v>
      </c>
      <c r="D98" s="6"/>
      <c r="E98" s="6">
        <v>426224028</v>
      </c>
      <c r="F98" s="6"/>
      <c r="G98" s="6">
        <v>0</v>
      </c>
      <c r="H98" s="6"/>
      <c r="I98" s="6">
        <f t="shared" si="4"/>
        <v>426224028</v>
      </c>
      <c r="J98" s="6"/>
      <c r="K98" s="11">
        <f t="shared" si="5"/>
        <v>-5.70596457285087E-4</v>
      </c>
      <c r="L98" s="6"/>
      <c r="M98" s="6">
        <v>11434519000</v>
      </c>
      <c r="N98" s="6"/>
      <c r="O98" s="6">
        <v>50112353852</v>
      </c>
      <c r="P98" s="6"/>
      <c r="Q98" s="6">
        <v>0</v>
      </c>
      <c r="R98" s="6"/>
      <c r="S98" s="6">
        <f t="shared" si="6"/>
        <v>61546872852</v>
      </c>
      <c r="T98" s="6"/>
      <c r="U98" s="11">
        <f t="shared" si="7"/>
        <v>2.7263863511877852E-2</v>
      </c>
    </row>
    <row r="99" spans="1:21" x14ac:dyDescent="0.55000000000000004">
      <c r="A99" s="1" t="s">
        <v>84</v>
      </c>
      <c r="C99" s="6">
        <v>0</v>
      </c>
      <c r="D99" s="6"/>
      <c r="E99" s="6">
        <v>-17317784806</v>
      </c>
      <c r="F99" s="6"/>
      <c r="G99" s="6">
        <v>0</v>
      </c>
      <c r="H99" s="6"/>
      <c r="I99" s="6">
        <f t="shared" si="4"/>
        <v>-17317784806</v>
      </c>
      <c r="J99" s="6"/>
      <c r="K99" s="11">
        <f t="shared" si="5"/>
        <v>2.3183739088330112E-2</v>
      </c>
      <c r="L99" s="6"/>
      <c r="M99" s="6">
        <v>15840555000</v>
      </c>
      <c r="N99" s="6"/>
      <c r="O99" s="6">
        <v>40416633419</v>
      </c>
      <c r="P99" s="6"/>
      <c r="Q99" s="6">
        <v>0</v>
      </c>
      <c r="R99" s="6"/>
      <c r="S99" s="6">
        <f t="shared" si="6"/>
        <v>56257188419</v>
      </c>
      <c r="T99" s="6"/>
      <c r="U99" s="11">
        <f t="shared" si="7"/>
        <v>2.4920653731764213E-2</v>
      </c>
    </row>
    <row r="100" spans="1:21" x14ac:dyDescent="0.55000000000000004">
      <c r="A100" s="1" t="s">
        <v>59</v>
      </c>
      <c r="C100" s="6">
        <v>0</v>
      </c>
      <c r="D100" s="6"/>
      <c r="E100" s="6">
        <v>-24836319432</v>
      </c>
      <c r="F100" s="6"/>
      <c r="G100" s="6">
        <v>0</v>
      </c>
      <c r="H100" s="6"/>
      <c r="I100" s="6">
        <f t="shared" si="4"/>
        <v>-24836319432</v>
      </c>
      <c r="J100" s="6"/>
      <c r="K100" s="11">
        <f t="shared" si="5"/>
        <v>3.3248983982432742E-2</v>
      </c>
      <c r="L100" s="6"/>
      <c r="M100" s="6">
        <v>20563769600</v>
      </c>
      <c r="N100" s="6"/>
      <c r="O100" s="6">
        <v>33658724076</v>
      </c>
      <c r="P100" s="6"/>
      <c r="Q100" s="6">
        <v>0</v>
      </c>
      <c r="R100" s="6"/>
      <c r="S100" s="6">
        <f t="shared" si="6"/>
        <v>54222493676</v>
      </c>
      <c r="T100" s="6"/>
      <c r="U100" s="11">
        <f t="shared" si="7"/>
        <v>2.4019330281994745E-2</v>
      </c>
    </row>
    <row r="101" spans="1:21" x14ac:dyDescent="0.55000000000000004">
      <c r="A101" s="1" t="s">
        <v>20</v>
      </c>
      <c r="C101" s="6">
        <v>0</v>
      </c>
      <c r="D101" s="6"/>
      <c r="E101" s="6">
        <v>-15080801421</v>
      </c>
      <c r="F101" s="6"/>
      <c r="G101" s="6">
        <v>0</v>
      </c>
      <c r="H101" s="6"/>
      <c r="I101" s="6">
        <f t="shared" si="4"/>
        <v>-15080801421</v>
      </c>
      <c r="J101" s="6"/>
      <c r="K101" s="11">
        <f t="shared" si="5"/>
        <v>2.0189035104896776E-2</v>
      </c>
      <c r="L101" s="6"/>
      <c r="M101" s="6">
        <v>12649917600</v>
      </c>
      <c r="N101" s="6"/>
      <c r="O101" s="6">
        <v>11601308453</v>
      </c>
      <c r="P101" s="6"/>
      <c r="Q101" s="6">
        <v>0</v>
      </c>
      <c r="R101" s="6"/>
      <c r="S101" s="6">
        <f t="shared" si="6"/>
        <v>24251226053</v>
      </c>
      <c r="T101" s="6"/>
      <c r="U101" s="11">
        <f t="shared" si="7"/>
        <v>1.0742741043799478E-2</v>
      </c>
    </row>
    <row r="102" spans="1:21" x14ac:dyDescent="0.55000000000000004">
      <c r="A102" s="1" t="s">
        <v>32</v>
      </c>
      <c r="C102" s="6">
        <v>0</v>
      </c>
      <c r="D102" s="6"/>
      <c r="E102" s="6">
        <v>-787287600</v>
      </c>
      <c r="F102" s="6"/>
      <c r="G102" s="6">
        <v>0</v>
      </c>
      <c r="H102" s="6"/>
      <c r="I102" s="6">
        <f t="shared" si="4"/>
        <v>-787287600</v>
      </c>
      <c r="J102" s="6"/>
      <c r="K102" s="11">
        <f t="shared" si="5"/>
        <v>1.0539610296782203E-3</v>
      </c>
      <c r="L102" s="6"/>
      <c r="M102" s="6">
        <v>3019848907</v>
      </c>
      <c r="N102" s="6"/>
      <c r="O102" s="6">
        <v>-23618628000</v>
      </c>
      <c r="P102" s="6"/>
      <c r="Q102" s="6">
        <v>0</v>
      </c>
      <c r="R102" s="6"/>
      <c r="S102" s="6">
        <f t="shared" si="6"/>
        <v>-20598779093</v>
      </c>
      <c r="T102" s="6"/>
      <c r="U102" s="11">
        <f t="shared" si="7"/>
        <v>-9.1247901912635595E-3</v>
      </c>
    </row>
    <row r="103" spans="1:21" x14ac:dyDescent="0.55000000000000004">
      <c r="A103" s="1" t="s">
        <v>30</v>
      </c>
      <c r="C103" s="6">
        <v>0</v>
      </c>
      <c r="D103" s="6"/>
      <c r="E103" s="6">
        <v>-5628370225</v>
      </c>
      <c r="F103" s="6"/>
      <c r="G103" s="6">
        <v>0</v>
      </c>
      <c r="H103" s="6"/>
      <c r="I103" s="6">
        <f t="shared" si="4"/>
        <v>-5628370225</v>
      </c>
      <c r="J103" s="6"/>
      <c r="K103" s="11">
        <f t="shared" si="5"/>
        <v>7.5348359071719627E-3</v>
      </c>
      <c r="L103" s="6"/>
      <c r="M103" s="6">
        <v>4835036433</v>
      </c>
      <c r="N103" s="6"/>
      <c r="O103" s="6">
        <v>18464919037</v>
      </c>
      <c r="P103" s="6"/>
      <c r="Q103" s="6">
        <v>0</v>
      </c>
      <c r="R103" s="6"/>
      <c r="S103" s="6">
        <f t="shared" si="6"/>
        <v>23299955470</v>
      </c>
      <c r="T103" s="6"/>
      <c r="U103" s="11">
        <f t="shared" si="7"/>
        <v>1.0321349831931698E-2</v>
      </c>
    </row>
    <row r="104" spans="1:21" x14ac:dyDescent="0.55000000000000004">
      <c r="A104" s="1" t="s">
        <v>24</v>
      </c>
      <c r="C104" s="6">
        <v>0</v>
      </c>
      <c r="D104" s="6"/>
      <c r="E104" s="6">
        <v>-20152773270</v>
      </c>
      <c r="F104" s="6"/>
      <c r="G104" s="6">
        <v>0</v>
      </c>
      <c r="H104" s="6"/>
      <c r="I104" s="6">
        <f t="shared" si="4"/>
        <v>-20152773270</v>
      </c>
      <c r="J104" s="6"/>
      <c r="K104" s="11">
        <f t="shared" si="5"/>
        <v>2.6979006993785901E-2</v>
      </c>
      <c r="L104" s="6"/>
      <c r="M104" s="6">
        <v>6240000000</v>
      </c>
      <c r="N104" s="6"/>
      <c r="O104" s="6">
        <v>13378727847</v>
      </c>
      <c r="P104" s="6"/>
      <c r="Q104" s="6">
        <v>0</v>
      </c>
      <c r="R104" s="6"/>
      <c r="S104" s="6">
        <f t="shared" si="6"/>
        <v>19618727847</v>
      </c>
      <c r="T104" s="6"/>
      <c r="U104" s="11">
        <f t="shared" si="7"/>
        <v>8.6906498009005489E-3</v>
      </c>
    </row>
    <row r="105" spans="1:21" x14ac:dyDescent="0.55000000000000004">
      <c r="A105" s="1" t="s">
        <v>42</v>
      </c>
      <c r="C105" s="6">
        <v>0</v>
      </c>
      <c r="D105" s="6"/>
      <c r="E105" s="6">
        <v>5397357181</v>
      </c>
      <c r="F105" s="6"/>
      <c r="G105" s="6">
        <v>0</v>
      </c>
      <c r="H105" s="6"/>
      <c r="I105" s="6">
        <f t="shared" si="4"/>
        <v>5397357181</v>
      </c>
      <c r="J105" s="6"/>
      <c r="K105" s="11">
        <f t="shared" si="5"/>
        <v>-7.2255731349355652E-3</v>
      </c>
      <c r="L105" s="6"/>
      <c r="M105" s="6">
        <v>1907376000</v>
      </c>
      <c r="N105" s="6"/>
      <c r="O105" s="6">
        <v>23652747020</v>
      </c>
      <c r="P105" s="6"/>
      <c r="Q105" s="6">
        <v>0</v>
      </c>
      <c r="R105" s="6"/>
      <c r="S105" s="6">
        <f t="shared" si="6"/>
        <v>25560123020</v>
      </c>
      <c r="T105" s="6"/>
      <c r="U105" s="11">
        <f t="shared" si="7"/>
        <v>1.1322552602141541E-2</v>
      </c>
    </row>
    <row r="106" spans="1:21" x14ac:dyDescent="0.55000000000000004">
      <c r="A106" s="1" t="s">
        <v>21</v>
      </c>
      <c r="C106" s="6">
        <v>0</v>
      </c>
      <c r="D106" s="6"/>
      <c r="E106" s="6">
        <v>-2053746733</v>
      </c>
      <c r="F106" s="6"/>
      <c r="G106" s="6">
        <v>0</v>
      </c>
      <c r="H106" s="6"/>
      <c r="I106" s="6">
        <f t="shared" si="4"/>
        <v>-2053746733</v>
      </c>
      <c r="J106" s="6"/>
      <c r="K106" s="11">
        <f t="shared" si="5"/>
        <v>2.7494006274339407E-3</v>
      </c>
      <c r="L106" s="6"/>
      <c r="M106" s="6">
        <v>10330198350</v>
      </c>
      <c r="N106" s="6"/>
      <c r="O106" s="6">
        <v>46594774654</v>
      </c>
      <c r="P106" s="6"/>
      <c r="Q106" s="6">
        <v>0</v>
      </c>
      <c r="R106" s="6"/>
      <c r="S106" s="6">
        <f t="shared" si="6"/>
        <v>56924973004</v>
      </c>
      <c r="T106" s="6"/>
      <c r="U106" s="11">
        <f t="shared" si="7"/>
        <v>2.5216467100293211E-2</v>
      </c>
    </row>
    <row r="107" spans="1:21" x14ac:dyDescent="0.55000000000000004">
      <c r="A107" s="1" t="s">
        <v>26</v>
      </c>
      <c r="C107" s="6">
        <v>0</v>
      </c>
      <c r="D107" s="6"/>
      <c r="E107" s="6">
        <v>2654113500</v>
      </c>
      <c r="F107" s="6"/>
      <c r="G107" s="6">
        <v>0</v>
      </c>
      <c r="H107" s="6"/>
      <c r="I107" s="6">
        <f t="shared" si="4"/>
        <v>2654113500</v>
      </c>
      <c r="J107" s="6"/>
      <c r="K107" s="11">
        <f t="shared" si="5"/>
        <v>-3.5531261985364249E-3</v>
      </c>
      <c r="L107" s="6"/>
      <c r="M107" s="6">
        <v>6000000000</v>
      </c>
      <c r="N107" s="6"/>
      <c r="O107" s="6">
        <v>14237076000</v>
      </c>
      <c r="P107" s="6"/>
      <c r="Q107" s="6">
        <v>0</v>
      </c>
      <c r="R107" s="6"/>
      <c r="S107" s="6">
        <f t="shared" si="6"/>
        <v>20237076000</v>
      </c>
      <c r="T107" s="6"/>
      <c r="U107" s="11">
        <f t="shared" si="7"/>
        <v>8.9645639555116716E-3</v>
      </c>
    </row>
    <row r="108" spans="1:21" x14ac:dyDescent="0.55000000000000004">
      <c r="A108" s="1" t="s">
        <v>94</v>
      </c>
      <c r="C108" s="6">
        <v>0</v>
      </c>
      <c r="D108" s="6"/>
      <c r="E108" s="6">
        <v>-2914477153</v>
      </c>
      <c r="F108" s="6"/>
      <c r="G108" s="6">
        <v>0</v>
      </c>
      <c r="H108" s="6"/>
      <c r="I108" s="6">
        <f t="shared" si="4"/>
        <v>-2914477153</v>
      </c>
      <c r="J108" s="6"/>
      <c r="K108" s="11">
        <f t="shared" si="5"/>
        <v>3.901681343831058E-3</v>
      </c>
      <c r="L108" s="6"/>
      <c r="M108" s="6">
        <v>0</v>
      </c>
      <c r="N108" s="6"/>
      <c r="O108" s="6">
        <v>-2914477153</v>
      </c>
      <c r="P108" s="6"/>
      <c r="Q108" s="6">
        <v>0</v>
      </c>
      <c r="R108" s="6"/>
      <c r="S108" s="6">
        <f t="shared" si="6"/>
        <v>-2914477153</v>
      </c>
      <c r="T108" s="6"/>
      <c r="U108" s="11">
        <f t="shared" si="7"/>
        <v>-1.2910470284810945E-3</v>
      </c>
    </row>
    <row r="109" spans="1:21" x14ac:dyDescent="0.55000000000000004">
      <c r="A109" s="1" t="s">
        <v>36</v>
      </c>
      <c r="C109" s="6">
        <v>0</v>
      </c>
      <c r="D109" s="6"/>
      <c r="E109" s="6">
        <v>473548263</v>
      </c>
      <c r="F109" s="6"/>
      <c r="G109" s="6">
        <v>0</v>
      </c>
      <c r="H109" s="6"/>
      <c r="I109" s="6">
        <f t="shared" si="4"/>
        <v>473548263</v>
      </c>
      <c r="J109" s="6"/>
      <c r="K109" s="11">
        <f t="shared" si="5"/>
        <v>-6.3395055996539609E-4</v>
      </c>
      <c r="L109" s="6"/>
      <c r="M109" s="6">
        <v>0</v>
      </c>
      <c r="N109" s="6"/>
      <c r="O109" s="6">
        <v>-2181308327</v>
      </c>
      <c r="P109" s="6"/>
      <c r="Q109" s="6">
        <v>0</v>
      </c>
      <c r="R109" s="6"/>
      <c r="S109" s="6">
        <f t="shared" si="6"/>
        <v>-2181308327</v>
      </c>
      <c r="T109" s="6"/>
      <c r="U109" s="11">
        <f t="shared" si="7"/>
        <v>-9.662699297112718E-4</v>
      </c>
    </row>
    <row r="110" spans="1:21" x14ac:dyDescent="0.55000000000000004">
      <c r="A110" s="1" t="s">
        <v>78</v>
      </c>
      <c r="C110" s="6">
        <v>0</v>
      </c>
      <c r="D110" s="6"/>
      <c r="E110" s="6">
        <v>-26286894939</v>
      </c>
      <c r="F110" s="6"/>
      <c r="G110" s="6">
        <v>0</v>
      </c>
      <c r="H110" s="6"/>
      <c r="I110" s="6">
        <f t="shared" si="4"/>
        <v>-26286894939</v>
      </c>
      <c r="J110" s="6"/>
      <c r="K110" s="11">
        <f t="shared" si="5"/>
        <v>3.5190904641393621E-2</v>
      </c>
      <c r="L110" s="6"/>
      <c r="M110" s="6">
        <v>0</v>
      </c>
      <c r="N110" s="6"/>
      <c r="O110" s="6">
        <v>-19801619778</v>
      </c>
      <c r="P110" s="6"/>
      <c r="Q110" s="6">
        <v>0</v>
      </c>
      <c r="R110" s="6"/>
      <c r="S110" s="6">
        <f t="shared" si="6"/>
        <v>-19801619778</v>
      </c>
      <c r="T110" s="6"/>
      <c r="U110" s="11">
        <f t="shared" si="7"/>
        <v>-8.7716667626590826E-3</v>
      </c>
    </row>
    <row r="111" spans="1:21" x14ac:dyDescent="0.55000000000000004">
      <c r="A111" s="1" t="s">
        <v>70</v>
      </c>
      <c r="C111" s="6">
        <v>0</v>
      </c>
      <c r="D111" s="6"/>
      <c r="E111" s="6">
        <v>-583660460</v>
      </c>
      <c r="F111" s="6"/>
      <c r="G111" s="6">
        <v>0</v>
      </c>
      <c r="H111" s="6"/>
      <c r="I111" s="6">
        <f t="shared" si="4"/>
        <v>-583660460</v>
      </c>
      <c r="J111" s="6"/>
      <c r="K111" s="11">
        <f t="shared" si="5"/>
        <v>7.8136043220300151E-4</v>
      </c>
      <c r="L111" s="6"/>
      <c r="M111" s="6">
        <v>0</v>
      </c>
      <c r="N111" s="6"/>
      <c r="O111" s="6">
        <v>-552611401</v>
      </c>
      <c r="P111" s="6"/>
      <c r="Q111" s="6">
        <v>0</v>
      </c>
      <c r="R111" s="6"/>
      <c r="S111" s="6">
        <f t="shared" si="6"/>
        <v>-552611401</v>
      </c>
      <c r="T111" s="6"/>
      <c r="U111" s="11">
        <f t="shared" si="7"/>
        <v>-2.4479427002247785E-4</v>
      </c>
    </row>
    <row r="112" spans="1:21" x14ac:dyDescent="0.55000000000000004">
      <c r="A112" s="1" t="s">
        <v>53</v>
      </c>
      <c r="C112" s="6">
        <v>0</v>
      </c>
      <c r="D112" s="6"/>
      <c r="E112" s="6">
        <v>-785164915</v>
      </c>
      <c r="F112" s="6"/>
      <c r="G112" s="6">
        <v>0</v>
      </c>
      <c r="H112" s="6"/>
      <c r="I112" s="6">
        <f t="shared" si="4"/>
        <v>-785164915</v>
      </c>
      <c r="J112" s="6"/>
      <c r="K112" s="11">
        <f t="shared" si="5"/>
        <v>1.0511193397185633E-3</v>
      </c>
      <c r="L112" s="6"/>
      <c r="M112" s="6">
        <v>0</v>
      </c>
      <c r="N112" s="6"/>
      <c r="O112" s="6">
        <v>-843569170</v>
      </c>
      <c r="P112" s="6"/>
      <c r="Q112" s="6">
        <v>0</v>
      </c>
      <c r="R112" s="6"/>
      <c r="S112" s="6">
        <f t="shared" si="6"/>
        <v>-843569170</v>
      </c>
      <c r="T112" s="6"/>
      <c r="U112" s="11">
        <f t="shared" si="7"/>
        <v>-3.7368193781368896E-4</v>
      </c>
    </row>
    <row r="113" spans="1:21" x14ac:dyDescent="0.55000000000000004">
      <c r="A113" s="1" t="s">
        <v>43</v>
      </c>
      <c r="C113" s="6">
        <v>0</v>
      </c>
      <c r="D113" s="6"/>
      <c r="E113" s="6">
        <v>-4813176059</v>
      </c>
      <c r="F113" s="6"/>
      <c r="G113" s="6">
        <v>0</v>
      </c>
      <c r="H113" s="6"/>
      <c r="I113" s="6">
        <f t="shared" si="4"/>
        <v>-4813176059</v>
      </c>
      <c r="J113" s="6"/>
      <c r="K113" s="11">
        <f t="shared" si="5"/>
        <v>6.4435156798687025E-3</v>
      </c>
      <c r="L113" s="6"/>
      <c r="M113" s="6">
        <v>0</v>
      </c>
      <c r="N113" s="6"/>
      <c r="O113" s="6">
        <v>-2723940297</v>
      </c>
      <c r="P113" s="6"/>
      <c r="Q113" s="6">
        <v>0</v>
      </c>
      <c r="R113" s="6"/>
      <c r="S113" s="6">
        <f t="shared" si="6"/>
        <v>-2723940297</v>
      </c>
      <c r="T113" s="6"/>
      <c r="U113" s="11">
        <f t="shared" si="7"/>
        <v>-1.2066435389901167E-3</v>
      </c>
    </row>
    <row r="114" spans="1:21" x14ac:dyDescent="0.55000000000000004">
      <c r="A114" s="1" t="s">
        <v>55</v>
      </c>
      <c r="C114" s="6">
        <v>0</v>
      </c>
      <c r="D114" s="6"/>
      <c r="E114" s="6">
        <v>-196603937</v>
      </c>
      <c r="F114" s="6"/>
      <c r="G114" s="6">
        <v>0</v>
      </c>
      <c r="H114" s="6"/>
      <c r="I114" s="6">
        <f t="shared" si="4"/>
        <v>-196603937</v>
      </c>
      <c r="J114" s="6"/>
      <c r="K114" s="11">
        <f t="shared" si="5"/>
        <v>2.6319846505814648E-4</v>
      </c>
      <c r="L114" s="6"/>
      <c r="M114" s="6">
        <v>0</v>
      </c>
      <c r="N114" s="6"/>
      <c r="O114" s="6">
        <v>-310130782</v>
      </c>
      <c r="P114" s="6"/>
      <c r="Q114" s="6">
        <v>0</v>
      </c>
      <c r="R114" s="6"/>
      <c r="S114" s="6">
        <f t="shared" si="6"/>
        <v>-310130782</v>
      </c>
      <c r="T114" s="6"/>
      <c r="U114" s="11">
        <f t="shared" si="7"/>
        <v>-1.3738087606192948E-4</v>
      </c>
    </row>
    <row r="115" spans="1:21" x14ac:dyDescent="0.55000000000000004">
      <c r="A115" s="1" t="s">
        <v>44</v>
      </c>
      <c r="C115" s="6">
        <v>0</v>
      </c>
      <c r="D115" s="6"/>
      <c r="E115" s="6">
        <v>-4494544946</v>
      </c>
      <c r="F115" s="6"/>
      <c r="G115" s="6">
        <v>0</v>
      </c>
      <c r="H115" s="6"/>
      <c r="I115" s="6">
        <f t="shared" si="4"/>
        <v>-4494544946</v>
      </c>
      <c r="J115" s="6"/>
      <c r="K115" s="11">
        <f t="shared" si="5"/>
        <v>6.0169564708261658E-3</v>
      </c>
      <c r="L115" s="6"/>
      <c r="M115" s="6">
        <v>0</v>
      </c>
      <c r="N115" s="6"/>
      <c r="O115" s="6">
        <v>-16594224262</v>
      </c>
      <c r="P115" s="6"/>
      <c r="Q115" s="6">
        <v>0</v>
      </c>
      <c r="R115" s="6"/>
      <c r="S115" s="6">
        <f t="shared" si="6"/>
        <v>-16594224262</v>
      </c>
      <c r="T115" s="6"/>
      <c r="U115" s="11">
        <f t="shared" si="7"/>
        <v>-7.3508635678791968E-3</v>
      </c>
    </row>
    <row r="116" spans="1:21" x14ac:dyDescent="0.55000000000000004">
      <c r="A116" s="1" t="s">
        <v>93</v>
      </c>
      <c r="C116" s="6">
        <v>0</v>
      </c>
      <c r="D116" s="6"/>
      <c r="E116" s="6">
        <v>14251264739</v>
      </c>
      <c r="F116" s="6"/>
      <c r="G116" s="6">
        <v>0</v>
      </c>
      <c r="H116" s="6"/>
      <c r="I116" s="6">
        <f t="shared" si="4"/>
        <v>14251264739</v>
      </c>
      <c r="J116" s="6"/>
      <c r="K116" s="11">
        <f t="shared" si="5"/>
        <v>-1.9078514203111234E-2</v>
      </c>
      <c r="L116" s="6"/>
      <c r="M116" s="6">
        <v>0</v>
      </c>
      <c r="N116" s="6"/>
      <c r="O116" s="6">
        <v>14251264739</v>
      </c>
      <c r="P116" s="6"/>
      <c r="Q116" s="6">
        <v>0</v>
      </c>
      <c r="R116" s="6"/>
      <c r="S116" s="6">
        <f t="shared" si="6"/>
        <v>14251264739</v>
      </c>
      <c r="T116" s="6"/>
      <c r="U116" s="11">
        <f t="shared" si="7"/>
        <v>6.3129858384528394E-3</v>
      </c>
    </row>
    <row r="117" spans="1:21" x14ac:dyDescent="0.55000000000000004">
      <c r="A117" s="1" t="s">
        <v>54</v>
      </c>
      <c r="C117" s="6">
        <v>0</v>
      </c>
      <c r="D117" s="6"/>
      <c r="E117" s="6">
        <v>-5822912250</v>
      </c>
      <c r="F117" s="6"/>
      <c r="G117" s="6">
        <v>0</v>
      </c>
      <c r="H117" s="6"/>
      <c r="I117" s="6">
        <f t="shared" si="4"/>
        <v>-5822912250</v>
      </c>
      <c r="J117" s="6"/>
      <c r="K117" s="11">
        <f t="shared" si="5"/>
        <v>7.7952740405614462E-3</v>
      </c>
      <c r="L117" s="6"/>
      <c r="M117" s="6">
        <v>0</v>
      </c>
      <c r="N117" s="6"/>
      <c r="O117" s="6">
        <v>3740433449</v>
      </c>
      <c r="P117" s="6"/>
      <c r="Q117" s="6">
        <v>0</v>
      </c>
      <c r="R117" s="6"/>
      <c r="S117" s="6">
        <f t="shared" si="6"/>
        <v>3740433449</v>
      </c>
      <c r="T117" s="6"/>
      <c r="U117" s="11">
        <f t="shared" si="7"/>
        <v>1.6569268640833094E-3</v>
      </c>
    </row>
    <row r="118" spans="1:21" x14ac:dyDescent="0.55000000000000004">
      <c r="A118" s="1" t="s">
        <v>40</v>
      </c>
      <c r="C118" s="6">
        <v>0</v>
      </c>
      <c r="D118" s="6"/>
      <c r="E118" s="6">
        <v>1087021636</v>
      </c>
      <c r="F118" s="6"/>
      <c r="G118" s="6">
        <v>0</v>
      </c>
      <c r="H118" s="6"/>
      <c r="I118" s="6">
        <f t="shared" si="4"/>
        <v>1087021636</v>
      </c>
      <c r="J118" s="6"/>
      <c r="K118" s="11">
        <f t="shared" si="5"/>
        <v>-1.4552222628186494E-3</v>
      </c>
      <c r="L118" s="6"/>
      <c r="M118" s="6">
        <v>0</v>
      </c>
      <c r="N118" s="6"/>
      <c r="O118" s="6">
        <v>1219557045</v>
      </c>
      <c r="P118" s="6"/>
      <c r="Q118" s="6">
        <v>0</v>
      </c>
      <c r="R118" s="6"/>
      <c r="S118" s="6">
        <f t="shared" si="6"/>
        <v>1219557045</v>
      </c>
      <c r="T118" s="6"/>
      <c r="U118" s="11">
        <f t="shared" si="7"/>
        <v>5.402360067876073E-4</v>
      </c>
    </row>
    <row r="119" spans="1:21" x14ac:dyDescent="0.55000000000000004">
      <c r="A119" s="1" t="s">
        <v>46</v>
      </c>
      <c r="C119" s="6">
        <v>0</v>
      </c>
      <c r="D119" s="6"/>
      <c r="E119" s="6">
        <v>225667044</v>
      </c>
      <c r="F119" s="6"/>
      <c r="G119" s="6">
        <v>0</v>
      </c>
      <c r="H119" s="6"/>
      <c r="I119" s="6">
        <f t="shared" si="4"/>
        <v>225667044</v>
      </c>
      <c r="J119" s="6"/>
      <c r="K119" s="11">
        <f t="shared" si="5"/>
        <v>-3.02105952206894E-4</v>
      </c>
      <c r="L119" s="6"/>
      <c r="M119" s="6">
        <v>0</v>
      </c>
      <c r="N119" s="6"/>
      <c r="O119" s="6">
        <v>832148527</v>
      </c>
      <c r="P119" s="6"/>
      <c r="Q119" s="6">
        <v>0</v>
      </c>
      <c r="R119" s="6"/>
      <c r="S119" s="6">
        <f t="shared" si="6"/>
        <v>832148527</v>
      </c>
      <c r="T119" s="6"/>
      <c r="U119" s="11">
        <f t="shared" si="7"/>
        <v>3.6862285296434773E-4</v>
      </c>
    </row>
    <row r="120" spans="1:21" x14ac:dyDescent="0.55000000000000004">
      <c r="A120" s="1" t="s">
        <v>50</v>
      </c>
      <c r="C120" s="6">
        <v>0</v>
      </c>
      <c r="D120" s="6"/>
      <c r="E120" s="6">
        <v>-13321367619</v>
      </c>
      <c r="F120" s="6"/>
      <c r="G120" s="6">
        <v>0</v>
      </c>
      <c r="H120" s="6"/>
      <c r="I120" s="6">
        <f t="shared" si="4"/>
        <v>-13321367619</v>
      </c>
      <c r="J120" s="6"/>
      <c r="K120" s="11">
        <f t="shared" si="5"/>
        <v>1.7833638345686308E-2</v>
      </c>
      <c r="L120" s="6"/>
      <c r="M120" s="6">
        <v>0</v>
      </c>
      <c r="N120" s="6"/>
      <c r="O120" s="6">
        <v>-8292711892</v>
      </c>
      <c r="P120" s="6"/>
      <c r="Q120" s="6">
        <v>0</v>
      </c>
      <c r="R120" s="6"/>
      <c r="S120" s="6">
        <f t="shared" si="6"/>
        <v>-8292711892</v>
      </c>
      <c r="T120" s="6"/>
      <c r="U120" s="11">
        <f t="shared" si="7"/>
        <v>-3.673482578237399E-3</v>
      </c>
    </row>
    <row r="121" spans="1:21" x14ac:dyDescent="0.55000000000000004">
      <c r="A121" s="1" t="s">
        <v>16</v>
      </c>
      <c r="C121" s="6">
        <v>0</v>
      </c>
      <c r="D121" s="6"/>
      <c r="E121" s="6">
        <v>-10181155000</v>
      </c>
      <c r="F121" s="6"/>
      <c r="G121" s="6">
        <v>0</v>
      </c>
      <c r="H121" s="6"/>
      <c r="I121" s="6">
        <f t="shared" si="4"/>
        <v>-10181155000</v>
      </c>
      <c r="J121" s="6"/>
      <c r="K121" s="11">
        <f t="shared" si="5"/>
        <v>1.3629759451455304E-2</v>
      </c>
      <c r="L121" s="6"/>
      <c r="M121" s="6">
        <v>0</v>
      </c>
      <c r="N121" s="6"/>
      <c r="O121" s="6">
        <v>-10327101656</v>
      </c>
      <c r="P121" s="6"/>
      <c r="Q121" s="6">
        <v>0</v>
      </c>
      <c r="R121" s="6"/>
      <c r="S121" s="6">
        <f t="shared" si="6"/>
        <v>-10327101656</v>
      </c>
      <c r="T121" s="6"/>
      <c r="U121" s="11">
        <f t="shared" si="7"/>
        <v>-4.5746709292529457E-3</v>
      </c>
    </row>
    <row r="122" spans="1:21" x14ac:dyDescent="0.55000000000000004">
      <c r="A122" s="1" t="s">
        <v>89</v>
      </c>
      <c r="C122" s="6">
        <v>0</v>
      </c>
      <c r="D122" s="6"/>
      <c r="E122" s="6">
        <v>979956477</v>
      </c>
      <c r="F122" s="6"/>
      <c r="G122" s="6">
        <v>0</v>
      </c>
      <c r="H122" s="6"/>
      <c r="I122" s="6">
        <f t="shared" si="4"/>
        <v>979956477</v>
      </c>
      <c r="J122" s="6"/>
      <c r="K122" s="11">
        <f t="shared" si="5"/>
        <v>-1.3118915343500409E-3</v>
      </c>
      <c r="L122" s="6"/>
      <c r="M122" s="6">
        <v>0</v>
      </c>
      <c r="N122" s="6"/>
      <c r="O122" s="6">
        <v>979956492</v>
      </c>
      <c r="P122" s="6"/>
      <c r="Q122" s="6">
        <v>0</v>
      </c>
      <c r="R122" s="6"/>
      <c r="S122" s="6">
        <f t="shared" si="6"/>
        <v>979956492</v>
      </c>
      <c r="T122" s="6"/>
      <c r="U122" s="11">
        <f t="shared" si="7"/>
        <v>4.340984164981572E-4</v>
      </c>
    </row>
    <row r="123" spans="1:21" x14ac:dyDescent="0.55000000000000004">
      <c r="A123" s="1" t="s">
        <v>92</v>
      </c>
      <c r="C123" s="6">
        <v>0</v>
      </c>
      <c r="D123" s="6"/>
      <c r="E123" s="6">
        <v>-3754186674</v>
      </c>
      <c r="F123" s="6"/>
      <c r="G123" s="6">
        <v>0</v>
      </c>
      <c r="H123" s="6"/>
      <c r="I123" s="6">
        <f t="shared" si="4"/>
        <v>-3754186674</v>
      </c>
      <c r="J123" s="6"/>
      <c r="K123" s="11">
        <f t="shared" si="5"/>
        <v>5.0258208722368976E-3</v>
      </c>
      <c r="L123" s="6"/>
      <c r="M123" s="6">
        <v>0</v>
      </c>
      <c r="N123" s="6"/>
      <c r="O123" s="6">
        <v>-3754186674</v>
      </c>
      <c r="P123" s="6"/>
      <c r="Q123" s="6">
        <v>0</v>
      </c>
      <c r="R123" s="6"/>
      <c r="S123" s="6">
        <f t="shared" si="6"/>
        <v>-3754186674</v>
      </c>
      <c r="T123" s="6"/>
      <c r="U123" s="11">
        <f t="shared" si="7"/>
        <v>-1.6630192296556402E-3</v>
      </c>
    </row>
    <row r="124" spans="1:21" x14ac:dyDescent="0.55000000000000004">
      <c r="A124" s="1" t="s">
        <v>86</v>
      </c>
      <c r="C124" s="6">
        <v>0</v>
      </c>
      <c r="D124" s="6"/>
      <c r="E124" s="6">
        <v>-1536218023</v>
      </c>
      <c r="F124" s="6"/>
      <c r="G124" s="6">
        <v>0</v>
      </c>
      <c r="H124" s="6"/>
      <c r="I124" s="6">
        <f t="shared" si="4"/>
        <v>-1536218023</v>
      </c>
      <c r="J124" s="6"/>
      <c r="K124" s="11">
        <f t="shared" si="5"/>
        <v>2.0565723749889115E-3</v>
      </c>
      <c r="L124" s="6"/>
      <c r="M124" s="6">
        <v>0</v>
      </c>
      <c r="N124" s="6"/>
      <c r="O124" s="6">
        <v>-1434453648</v>
      </c>
      <c r="P124" s="6"/>
      <c r="Q124" s="6">
        <v>0</v>
      </c>
      <c r="R124" s="6"/>
      <c r="S124" s="6">
        <f t="shared" si="6"/>
        <v>-1434453648</v>
      </c>
      <c r="T124" s="6"/>
      <c r="U124" s="11">
        <f t="shared" si="7"/>
        <v>-6.3543030963134333E-4</v>
      </c>
    </row>
    <row r="125" spans="1:21" x14ac:dyDescent="0.55000000000000004">
      <c r="A125" s="1" t="s">
        <v>96</v>
      </c>
      <c r="C125" s="6">
        <v>0</v>
      </c>
      <c r="D125" s="6"/>
      <c r="E125" s="6">
        <v>-10506507000</v>
      </c>
      <c r="F125" s="6"/>
      <c r="G125" s="6">
        <v>0</v>
      </c>
      <c r="H125" s="6"/>
      <c r="I125" s="6">
        <f t="shared" si="4"/>
        <v>-10506507000</v>
      </c>
      <c r="J125" s="6"/>
      <c r="K125" s="11">
        <f t="shared" si="5"/>
        <v>1.4065316075143863E-2</v>
      </c>
      <c r="L125" s="6"/>
      <c r="M125" s="6">
        <v>0</v>
      </c>
      <c r="N125" s="6"/>
      <c r="O125" s="6">
        <v>-10506507000</v>
      </c>
      <c r="P125" s="6"/>
      <c r="Q125" s="6">
        <v>0</v>
      </c>
      <c r="R125" s="6"/>
      <c r="S125" s="6">
        <f t="shared" si="6"/>
        <v>-10506507000</v>
      </c>
      <c r="T125" s="6"/>
      <c r="U125" s="11">
        <f t="shared" si="7"/>
        <v>-4.6541434123452945E-3</v>
      </c>
    </row>
    <row r="126" spans="1:21" x14ac:dyDescent="0.55000000000000004">
      <c r="A126" s="1" t="s">
        <v>58</v>
      </c>
      <c r="C126" s="6">
        <v>0</v>
      </c>
      <c r="D126" s="6"/>
      <c r="E126" s="6">
        <v>-9649860090</v>
      </c>
      <c r="F126" s="6"/>
      <c r="G126" s="6">
        <v>0</v>
      </c>
      <c r="H126" s="6"/>
      <c r="I126" s="6">
        <f t="shared" si="4"/>
        <v>-9649860090</v>
      </c>
      <c r="J126" s="6"/>
      <c r="K126" s="11">
        <f t="shared" si="5"/>
        <v>1.2918502052753231E-2</v>
      </c>
      <c r="L126" s="6"/>
      <c r="M126" s="6">
        <v>0</v>
      </c>
      <c r="N126" s="6"/>
      <c r="O126" s="6">
        <v>-5670166429</v>
      </c>
      <c r="P126" s="6"/>
      <c r="Q126" s="6">
        <v>0</v>
      </c>
      <c r="R126" s="6"/>
      <c r="S126" s="6">
        <f t="shared" si="6"/>
        <v>-5670166429</v>
      </c>
      <c r="T126" s="6"/>
      <c r="U126" s="11">
        <f t="shared" si="7"/>
        <v>-2.5117546423784605E-3</v>
      </c>
    </row>
    <row r="127" spans="1:21" x14ac:dyDescent="0.55000000000000004">
      <c r="A127" s="1" t="s">
        <v>73</v>
      </c>
      <c r="C127" s="6">
        <v>0</v>
      </c>
      <c r="D127" s="6"/>
      <c r="E127" s="6">
        <v>-4428492750</v>
      </c>
      <c r="F127" s="6"/>
      <c r="G127" s="6">
        <v>0</v>
      </c>
      <c r="H127" s="6"/>
      <c r="I127" s="6">
        <f t="shared" si="4"/>
        <v>-4428492750</v>
      </c>
      <c r="J127" s="6"/>
      <c r="K127" s="11">
        <f t="shared" si="5"/>
        <v>5.9285307919399897E-3</v>
      </c>
      <c r="L127" s="6"/>
      <c r="M127" s="6">
        <v>0</v>
      </c>
      <c r="N127" s="6"/>
      <c r="O127" s="6">
        <v>24202589400</v>
      </c>
      <c r="P127" s="6"/>
      <c r="Q127" s="6">
        <v>0</v>
      </c>
      <c r="R127" s="6"/>
      <c r="S127" s="6">
        <f t="shared" si="6"/>
        <v>24202589400</v>
      </c>
      <c r="T127" s="6"/>
      <c r="U127" s="11">
        <f t="shared" si="7"/>
        <v>1.0721196113771023E-2</v>
      </c>
    </row>
    <row r="128" spans="1:21" x14ac:dyDescent="0.55000000000000004">
      <c r="A128" s="1" t="s">
        <v>65</v>
      </c>
      <c r="C128" s="6">
        <v>0</v>
      </c>
      <c r="D128" s="6"/>
      <c r="E128" s="6">
        <v>-21687060977</v>
      </c>
      <c r="F128" s="6"/>
      <c r="G128" s="6">
        <v>0</v>
      </c>
      <c r="H128" s="6"/>
      <c r="I128" s="6">
        <f t="shared" si="4"/>
        <v>-21687060977</v>
      </c>
      <c r="J128" s="6"/>
      <c r="K128" s="11">
        <f t="shared" si="5"/>
        <v>2.9032995207867205E-2</v>
      </c>
      <c r="L128" s="6"/>
      <c r="M128" s="6">
        <v>0</v>
      </c>
      <c r="N128" s="6"/>
      <c r="O128" s="6">
        <v>8938256361</v>
      </c>
      <c r="P128" s="6"/>
      <c r="Q128" s="6">
        <v>0</v>
      </c>
      <c r="R128" s="6"/>
      <c r="S128" s="6">
        <f t="shared" si="6"/>
        <v>8938256361</v>
      </c>
      <c r="T128" s="6"/>
      <c r="U128" s="11">
        <f t="shared" si="7"/>
        <v>3.9594440816916199E-3</v>
      </c>
    </row>
    <row r="129" spans="3:21" s="4" customFormat="1" ht="24.75" thickBot="1" x14ac:dyDescent="0.6">
      <c r="C129" s="8">
        <f>SUM(C8:C128)</f>
        <v>26661032939</v>
      </c>
      <c r="D129" s="6"/>
      <c r="E129" s="8">
        <f>SUM(E8:E128)</f>
        <v>-836226730003</v>
      </c>
      <c r="F129" s="6"/>
      <c r="G129" s="8">
        <f>SUM(G8:G128)</f>
        <v>62585896264</v>
      </c>
      <c r="H129" s="6"/>
      <c r="I129" s="8">
        <f>SUM(I8:I128)</f>
        <v>-746979800800</v>
      </c>
      <c r="J129" s="6"/>
      <c r="K129" s="16">
        <f>SUM(K8:K128)</f>
        <v>0.99999999999999967</v>
      </c>
      <c r="L129" s="6"/>
      <c r="M129" s="8">
        <f>SUM(M8:M128)</f>
        <v>498476644509</v>
      </c>
      <c r="N129" s="6"/>
      <c r="O129" s="8">
        <f>SUM(O8:O128)</f>
        <v>1312844995436</v>
      </c>
      <c r="P129" s="6"/>
      <c r="Q129" s="8">
        <f>SUM(Q8:Q128)</f>
        <v>446130713614</v>
      </c>
      <c r="R129" s="6"/>
      <c r="S129" s="8">
        <f>SUM(S8:S128)</f>
        <v>2257452353559</v>
      </c>
      <c r="T129" s="6"/>
      <c r="U129" s="16">
        <f>SUM(U8:U128)</f>
        <v>1.0000000000000002</v>
      </c>
    </row>
    <row r="130" spans="3:21" ht="24.75" thickTop="1" x14ac:dyDescent="0.55000000000000004">
      <c r="C130" s="7"/>
      <c r="E130" s="7"/>
      <c r="G130" s="7"/>
      <c r="M130" s="7"/>
      <c r="O130" s="7"/>
      <c r="Q130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2"/>
  <sheetViews>
    <sheetView rightToLeft="1" workbookViewId="0">
      <selection activeCell="K21" sqref="K21:O21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8" t="s">
        <v>157</v>
      </c>
      <c r="C6" s="19" t="s">
        <v>155</v>
      </c>
      <c r="D6" s="19" t="s">
        <v>155</v>
      </c>
      <c r="E6" s="19" t="s">
        <v>155</v>
      </c>
      <c r="F6" s="19" t="s">
        <v>155</v>
      </c>
      <c r="G6" s="19" t="s">
        <v>155</v>
      </c>
      <c r="H6" s="19" t="s">
        <v>155</v>
      </c>
      <c r="I6" s="19" t="s">
        <v>155</v>
      </c>
      <c r="K6" s="19" t="s">
        <v>156</v>
      </c>
      <c r="L6" s="19" t="s">
        <v>156</v>
      </c>
      <c r="M6" s="19" t="s">
        <v>156</v>
      </c>
      <c r="N6" s="19" t="s">
        <v>156</v>
      </c>
      <c r="O6" s="19" t="s">
        <v>156</v>
      </c>
      <c r="P6" s="19" t="s">
        <v>156</v>
      </c>
      <c r="Q6" s="19" t="s">
        <v>156</v>
      </c>
    </row>
    <row r="7" spans="1:17" ht="24.75" x14ac:dyDescent="0.55000000000000004">
      <c r="A7" s="19" t="s">
        <v>157</v>
      </c>
      <c r="C7" s="19" t="s">
        <v>262</v>
      </c>
      <c r="E7" s="19" t="s">
        <v>259</v>
      </c>
      <c r="G7" s="19" t="s">
        <v>260</v>
      </c>
      <c r="I7" s="19" t="s">
        <v>263</v>
      </c>
      <c r="K7" s="19" t="s">
        <v>262</v>
      </c>
      <c r="M7" s="19" t="s">
        <v>259</v>
      </c>
      <c r="O7" s="19" t="s">
        <v>260</v>
      </c>
      <c r="Q7" s="19" t="s">
        <v>263</v>
      </c>
    </row>
    <row r="8" spans="1:17" x14ac:dyDescent="0.55000000000000004">
      <c r="A8" s="1" t="s">
        <v>255</v>
      </c>
      <c r="C8" s="5">
        <v>0</v>
      </c>
      <c r="D8" s="4"/>
      <c r="E8" s="5">
        <v>0</v>
      </c>
      <c r="F8" s="4"/>
      <c r="G8" s="5">
        <v>0</v>
      </c>
      <c r="H8" s="4"/>
      <c r="I8" s="5">
        <f>C8+E8+G8</f>
        <v>0</v>
      </c>
      <c r="J8" s="4"/>
      <c r="K8" s="5">
        <v>0</v>
      </c>
      <c r="L8" s="4"/>
      <c r="M8" s="5">
        <v>0</v>
      </c>
      <c r="N8" s="4"/>
      <c r="O8" s="5">
        <v>1179682571</v>
      </c>
      <c r="P8" s="4"/>
      <c r="Q8" s="5">
        <f>K8+M8+O8</f>
        <v>1179682571</v>
      </c>
    </row>
    <row r="9" spans="1:17" x14ac:dyDescent="0.55000000000000004">
      <c r="A9" s="1" t="s">
        <v>119</v>
      </c>
      <c r="C9" s="5">
        <v>0</v>
      </c>
      <c r="D9" s="4"/>
      <c r="E9" s="5">
        <v>918841429</v>
      </c>
      <c r="F9" s="4"/>
      <c r="G9" s="5">
        <v>0</v>
      </c>
      <c r="H9" s="4"/>
      <c r="I9" s="5">
        <f t="shared" ref="I9:I20" si="0">C9+E9+G9</f>
        <v>918841429</v>
      </c>
      <c r="J9" s="4"/>
      <c r="K9" s="5">
        <v>0</v>
      </c>
      <c r="L9" s="4"/>
      <c r="M9" s="5">
        <v>9058470844</v>
      </c>
      <c r="N9" s="4"/>
      <c r="O9" s="5">
        <v>5744194543</v>
      </c>
      <c r="P9" s="4"/>
      <c r="Q9" s="5">
        <f t="shared" ref="Q9:Q20" si="1">K9+M9+O9</f>
        <v>14802665387</v>
      </c>
    </row>
    <row r="10" spans="1:17" x14ac:dyDescent="0.55000000000000004">
      <c r="A10" s="1" t="s">
        <v>256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f t="shared" si="0"/>
        <v>0</v>
      </c>
      <c r="J10" s="4"/>
      <c r="K10" s="5">
        <v>0</v>
      </c>
      <c r="L10" s="4"/>
      <c r="M10" s="5">
        <v>0</v>
      </c>
      <c r="N10" s="4"/>
      <c r="O10" s="5">
        <v>2837806</v>
      </c>
      <c r="P10" s="4"/>
      <c r="Q10" s="5">
        <f t="shared" si="1"/>
        <v>2837806</v>
      </c>
    </row>
    <row r="11" spans="1:17" x14ac:dyDescent="0.55000000000000004">
      <c r="A11" s="1" t="s">
        <v>257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f t="shared" si="0"/>
        <v>0</v>
      </c>
      <c r="J11" s="4"/>
      <c r="K11" s="5">
        <v>0</v>
      </c>
      <c r="L11" s="4"/>
      <c r="M11" s="5">
        <v>0</v>
      </c>
      <c r="N11" s="4"/>
      <c r="O11" s="5">
        <v>60943856</v>
      </c>
      <c r="P11" s="4"/>
      <c r="Q11" s="5">
        <f t="shared" si="1"/>
        <v>60943856</v>
      </c>
    </row>
    <row r="12" spans="1:17" x14ac:dyDescent="0.55000000000000004">
      <c r="A12" s="1" t="s">
        <v>134</v>
      </c>
      <c r="C12" s="5">
        <v>13279380</v>
      </c>
      <c r="D12" s="4"/>
      <c r="E12" s="5">
        <v>0</v>
      </c>
      <c r="F12" s="4"/>
      <c r="G12" s="5">
        <v>0</v>
      </c>
      <c r="H12" s="4"/>
      <c r="I12" s="5">
        <f t="shared" si="0"/>
        <v>13279380</v>
      </c>
      <c r="J12" s="4"/>
      <c r="K12" s="5">
        <v>89971170</v>
      </c>
      <c r="L12" s="4"/>
      <c r="M12" s="5">
        <v>-20356870</v>
      </c>
      <c r="N12" s="4"/>
      <c r="O12" s="5">
        <v>0</v>
      </c>
      <c r="P12" s="4"/>
      <c r="Q12" s="5">
        <f t="shared" si="1"/>
        <v>69614300</v>
      </c>
    </row>
    <row r="13" spans="1:17" x14ac:dyDescent="0.55000000000000004">
      <c r="A13" s="1" t="s">
        <v>125</v>
      </c>
      <c r="C13" s="5">
        <v>0</v>
      </c>
      <c r="D13" s="4"/>
      <c r="E13" s="5">
        <v>22950839</v>
      </c>
      <c r="F13" s="4"/>
      <c r="G13" s="5">
        <v>0</v>
      </c>
      <c r="H13" s="4"/>
      <c r="I13" s="5">
        <f t="shared" si="0"/>
        <v>22950839</v>
      </c>
      <c r="J13" s="4"/>
      <c r="K13" s="5">
        <v>0</v>
      </c>
      <c r="L13" s="4"/>
      <c r="M13" s="5">
        <v>468346561</v>
      </c>
      <c r="N13" s="4"/>
      <c r="O13" s="5">
        <v>0</v>
      </c>
      <c r="P13" s="4"/>
      <c r="Q13" s="5">
        <f t="shared" si="1"/>
        <v>468346561</v>
      </c>
    </row>
    <row r="14" spans="1:17" x14ac:dyDescent="0.55000000000000004">
      <c r="A14" s="1" t="s">
        <v>122</v>
      </c>
      <c r="C14" s="5">
        <v>0</v>
      </c>
      <c r="D14" s="4"/>
      <c r="E14" s="5">
        <v>122731120</v>
      </c>
      <c r="F14" s="4"/>
      <c r="G14" s="5">
        <v>0</v>
      </c>
      <c r="H14" s="4"/>
      <c r="I14" s="5">
        <f t="shared" si="0"/>
        <v>122731120</v>
      </c>
      <c r="J14" s="4"/>
      <c r="K14" s="5">
        <v>0</v>
      </c>
      <c r="L14" s="4"/>
      <c r="M14" s="5">
        <v>1911861913</v>
      </c>
      <c r="N14" s="4"/>
      <c r="O14" s="5">
        <v>0</v>
      </c>
      <c r="P14" s="4"/>
      <c r="Q14" s="5">
        <f t="shared" si="1"/>
        <v>1911861913</v>
      </c>
    </row>
    <row r="15" spans="1:17" x14ac:dyDescent="0.55000000000000004">
      <c r="A15" s="1" t="s">
        <v>110</v>
      </c>
      <c r="C15" s="5">
        <v>0</v>
      </c>
      <c r="D15" s="4"/>
      <c r="E15" s="5">
        <v>1096297452</v>
      </c>
      <c r="F15" s="4"/>
      <c r="G15" s="5">
        <v>0</v>
      </c>
      <c r="H15" s="4"/>
      <c r="I15" s="5">
        <f t="shared" si="0"/>
        <v>1096297452</v>
      </c>
      <c r="J15" s="4"/>
      <c r="K15" s="5">
        <v>0</v>
      </c>
      <c r="L15" s="4"/>
      <c r="M15" s="5">
        <v>10567603298</v>
      </c>
      <c r="N15" s="4"/>
      <c r="O15" s="5">
        <v>0</v>
      </c>
      <c r="P15" s="4"/>
      <c r="Q15" s="5">
        <f t="shared" si="1"/>
        <v>10567603298</v>
      </c>
    </row>
    <row r="16" spans="1:17" x14ac:dyDescent="0.55000000000000004">
      <c r="A16" s="1" t="s">
        <v>128</v>
      </c>
      <c r="C16" s="5">
        <v>0</v>
      </c>
      <c r="D16" s="4"/>
      <c r="E16" s="5">
        <v>74481498</v>
      </c>
      <c r="F16" s="4"/>
      <c r="G16" s="5">
        <v>0</v>
      </c>
      <c r="H16" s="4"/>
      <c r="I16" s="5">
        <f t="shared" si="0"/>
        <v>74481498</v>
      </c>
      <c r="J16" s="4"/>
      <c r="K16" s="5">
        <v>0</v>
      </c>
      <c r="L16" s="4"/>
      <c r="M16" s="5">
        <v>520796236</v>
      </c>
      <c r="N16" s="4"/>
      <c r="O16" s="5">
        <v>0</v>
      </c>
      <c r="P16" s="4"/>
      <c r="Q16" s="5">
        <f t="shared" si="1"/>
        <v>520796236</v>
      </c>
    </row>
    <row r="17" spans="1:17" x14ac:dyDescent="0.55000000000000004">
      <c r="A17" s="1" t="s">
        <v>131</v>
      </c>
      <c r="C17" s="5">
        <v>0</v>
      </c>
      <c r="D17" s="4"/>
      <c r="E17" s="5">
        <v>117041857</v>
      </c>
      <c r="F17" s="4"/>
      <c r="G17" s="5">
        <v>0</v>
      </c>
      <c r="H17" s="4"/>
      <c r="I17" s="5">
        <f t="shared" si="0"/>
        <v>117041857</v>
      </c>
      <c r="J17" s="4"/>
      <c r="K17" s="5">
        <v>0</v>
      </c>
      <c r="L17" s="4"/>
      <c r="M17" s="5">
        <v>4619484365</v>
      </c>
      <c r="N17" s="4"/>
      <c r="O17" s="5">
        <v>0</v>
      </c>
      <c r="P17" s="4"/>
      <c r="Q17" s="5">
        <f t="shared" si="1"/>
        <v>4619484365</v>
      </c>
    </row>
    <row r="18" spans="1:17" x14ac:dyDescent="0.55000000000000004">
      <c r="A18" s="1" t="s">
        <v>116</v>
      </c>
      <c r="C18" s="5">
        <v>0</v>
      </c>
      <c r="D18" s="4"/>
      <c r="E18" s="5">
        <v>16693602</v>
      </c>
      <c r="F18" s="4"/>
      <c r="G18" s="5">
        <v>0</v>
      </c>
      <c r="H18" s="4"/>
      <c r="I18" s="5">
        <f t="shared" si="0"/>
        <v>16693602</v>
      </c>
      <c r="J18" s="4"/>
      <c r="K18" s="5">
        <v>0</v>
      </c>
      <c r="L18" s="4"/>
      <c r="M18" s="5">
        <v>194409266</v>
      </c>
      <c r="N18" s="4"/>
      <c r="O18" s="5">
        <v>0</v>
      </c>
      <c r="P18" s="4"/>
      <c r="Q18" s="5">
        <f t="shared" si="1"/>
        <v>194409266</v>
      </c>
    </row>
    <row r="19" spans="1:17" x14ac:dyDescent="0.55000000000000004">
      <c r="A19" s="1" t="s">
        <v>113</v>
      </c>
      <c r="C19" s="5">
        <v>0</v>
      </c>
      <c r="D19" s="4"/>
      <c r="E19" s="5">
        <v>5789389820</v>
      </c>
      <c r="F19" s="4"/>
      <c r="G19" s="5">
        <v>0</v>
      </c>
      <c r="H19" s="4"/>
      <c r="I19" s="5">
        <f t="shared" si="0"/>
        <v>5789389820</v>
      </c>
      <c r="J19" s="4"/>
      <c r="K19" s="5">
        <v>0</v>
      </c>
      <c r="L19" s="4"/>
      <c r="M19" s="5">
        <v>59361486811</v>
      </c>
      <c r="N19" s="4"/>
      <c r="O19" s="5">
        <v>0</v>
      </c>
      <c r="P19" s="4"/>
      <c r="Q19" s="5">
        <f t="shared" si="1"/>
        <v>59361486811</v>
      </c>
    </row>
    <row r="20" spans="1:17" x14ac:dyDescent="0.55000000000000004">
      <c r="A20" s="1" t="s">
        <v>106</v>
      </c>
      <c r="C20" s="5">
        <v>0</v>
      </c>
      <c r="D20" s="4"/>
      <c r="E20" s="5">
        <v>388423405</v>
      </c>
      <c r="F20" s="4"/>
      <c r="G20" s="5">
        <v>0</v>
      </c>
      <c r="H20" s="4"/>
      <c r="I20" s="5">
        <f t="shared" si="0"/>
        <v>388423405</v>
      </c>
      <c r="J20" s="4"/>
      <c r="K20" s="5">
        <v>0</v>
      </c>
      <c r="L20" s="4"/>
      <c r="M20" s="5">
        <v>3290375138</v>
      </c>
      <c r="N20" s="4"/>
      <c r="O20" s="5">
        <v>0</v>
      </c>
      <c r="P20" s="4"/>
      <c r="Q20" s="5">
        <f t="shared" si="1"/>
        <v>3290375138</v>
      </c>
    </row>
    <row r="21" spans="1:17" ht="24.75" thickBot="1" x14ac:dyDescent="0.6">
      <c r="C21" s="13">
        <f>SUM(C8:C20)</f>
        <v>13279380</v>
      </c>
      <c r="D21" s="4"/>
      <c r="E21" s="13">
        <f>SUM(E8:E20)</f>
        <v>8546851022</v>
      </c>
      <c r="F21" s="4"/>
      <c r="G21" s="13">
        <f>SUM(G8:G20)</f>
        <v>0</v>
      </c>
      <c r="H21" s="4"/>
      <c r="I21" s="13">
        <f>SUM(I8:I20)</f>
        <v>8560130402</v>
      </c>
      <c r="J21" s="4"/>
      <c r="K21" s="13">
        <f>SUM(K8:K20)</f>
        <v>89971170</v>
      </c>
      <c r="L21" s="4"/>
      <c r="M21" s="13">
        <f>SUM(M8:M20)</f>
        <v>89972477562</v>
      </c>
      <c r="N21" s="4"/>
      <c r="O21" s="13">
        <f>SUM(O8:O20)</f>
        <v>6987658776</v>
      </c>
      <c r="P21" s="4"/>
      <c r="Q21" s="13">
        <f>SUM(Q8:Q20)</f>
        <v>97050107508</v>
      </c>
    </row>
    <row r="22" spans="1:17" ht="24.75" thickTop="1" x14ac:dyDescent="0.55000000000000004">
      <c r="C22" s="3"/>
      <c r="E22" s="3"/>
      <c r="K22" s="3"/>
      <c r="M22" s="3"/>
      <c r="O2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opLeftCell="B1" workbookViewId="0">
      <selection activeCell="E14" sqref="E14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 x14ac:dyDescent="0.55000000000000004">
      <c r="A6" s="19" t="s">
        <v>264</v>
      </c>
      <c r="B6" s="19" t="s">
        <v>264</v>
      </c>
      <c r="C6" s="19" t="s">
        <v>264</v>
      </c>
      <c r="E6" s="19" t="s">
        <v>155</v>
      </c>
      <c r="F6" s="19" t="s">
        <v>155</v>
      </c>
      <c r="G6" s="19" t="s">
        <v>155</v>
      </c>
      <c r="I6" s="19" t="s">
        <v>156</v>
      </c>
      <c r="J6" s="19" t="s">
        <v>156</v>
      </c>
      <c r="K6" s="19" t="s">
        <v>156</v>
      </c>
    </row>
    <row r="7" spans="1:11" ht="24.75" x14ac:dyDescent="0.55000000000000004">
      <c r="A7" s="22" t="s">
        <v>265</v>
      </c>
      <c r="C7" s="22" t="s">
        <v>140</v>
      </c>
      <c r="E7" s="22" t="s">
        <v>266</v>
      </c>
      <c r="G7" s="22" t="s">
        <v>267</v>
      </c>
      <c r="I7" s="22" t="s">
        <v>266</v>
      </c>
      <c r="K7" s="22" t="s">
        <v>267</v>
      </c>
    </row>
    <row r="8" spans="1:11" x14ac:dyDescent="0.55000000000000004">
      <c r="A8" s="1" t="s">
        <v>146</v>
      </c>
      <c r="C8" s="4" t="s">
        <v>147</v>
      </c>
      <c r="E8" s="5">
        <v>946760378</v>
      </c>
      <c r="F8" s="4"/>
      <c r="G8" s="11">
        <f>E8/$E$10</f>
        <v>0.57703885341121297</v>
      </c>
      <c r="H8" s="4"/>
      <c r="I8" s="5">
        <v>24837883737</v>
      </c>
      <c r="K8" s="11">
        <f>I8/$I$10</f>
        <v>0.95631993948024874</v>
      </c>
    </row>
    <row r="9" spans="1:11" x14ac:dyDescent="0.55000000000000004">
      <c r="A9" s="1" t="s">
        <v>150</v>
      </c>
      <c r="C9" s="4" t="s">
        <v>151</v>
      </c>
      <c r="E9" s="5">
        <v>693961685</v>
      </c>
      <c r="F9" s="4"/>
      <c r="G9" s="11">
        <f>E9/$E$10</f>
        <v>0.42296114658878697</v>
      </c>
      <c r="H9" s="4"/>
      <c r="I9" s="5">
        <v>1134474165</v>
      </c>
      <c r="K9" s="11">
        <f>I9/$I$10</f>
        <v>4.3680060519751263E-2</v>
      </c>
    </row>
    <row r="10" spans="1:11" ht="24.75" thickBot="1" x14ac:dyDescent="0.6">
      <c r="E10" s="13">
        <f>SUM(E8:E9)</f>
        <v>1640722063</v>
      </c>
      <c r="G10" s="16">
        <f>SUM(G8:G9)</f>
        <v>1</v>
      </c>
      <c r="I10" s="13">
        <f>SUM(I8:I9)</f>
        <v>25972357902</v>
      </c>
      <c r="K10" s="16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14" sqref="J14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7" t="s">
        <v>0</v>
      </c>
      <c r="B2" s="17"/>
      <c r="C2" s="17"/>
      <c r="D2" s="17"/>
      <c r="E2" s="17"/>
    </row>
    <row r="3" spans="1:5" ht="24.75" x14ac:dyDescent="0.55000000000000004">
      <c r="A3" s="17" t="s">
        <v>153</v>
      </c>
      <c r="B3" s="17"/>
      <c r="C3" s="17"/>
      <c r="D3" s="17"/>
      <c r="E3" s="17"/>
    </row>
    <row r="4" spans="1:5" ht="24.75" x14ac:dyDescent="0.55000000000000004">
      <c r="A4" s="17" t="s">
        <v>2</v>
      </c>
      <c r="B4" s="17"/>
      <c r="C4" s="17"/>
      <c r="D4" s="17"/>
      <c r="E4" s="17"/>
    </row>
    <row r="5" spans="1:5" x14ac:dyDescent="0.55000000000000004">
      <c r="C5" s="25" t="s">
        <v>155</v>
      </c>
      <c r="E5" s="1" t="s">
        <v>275</v>
      </c>
    </row>
    <row r="6" spans="1:5" x14ac:dyDescent="0.55000000000000004">
      <c r="A6" s="18" t="s">
        <v>268</v>
      </c>
      <c r="C6" s="24"/>
      <c r="E6" s="24" t="s">
        <v>276</v>
      </c>
    </row>
    <row r="7" spans="1:5" ht="24.75" x14ac:dyDescent="0.55000000000000004">
      <c r="A7" s="19" t="s">
        <v>268</v>
      </c>
      <c r="C7" s="19" t="s">
        <v>143</v>
      </c>
      <c r="E7" s="19" t="s">
        <v>143</v>
      </c>
    </row>
    <row r="8" spans="1:5" x14ac:dyDescent="0.55000000000000004">
      <c r="A8" s="1" t="s">
        <v>277</v>
      </c>
      <c r="C8" s="6">
        <v>0</v>
      </c>
      <c r="D8" s="6"/>
      <c r="E8" s="6">
        <v>11402773203</v>
      </c>
    </row>
    <row r="9" spans="1:5" x14ac:dyDescent="0.55000000000000004">
      <c r="A9" s="1" t="s">
        <v>269</v>
      </c>
      <c r="C9" s="6">
        <v>0</v>
      </c>
      <c r="D9" s="6"/>
      <c r="E9" s="6">
        <v>-83981310</v>
      </c>
    </row>
    <row r="10" spans="1:5" ht="25.5" thickBot="1" x14ac:dyDescent="0.65">
      <c r="A10" s="2" t="s">
        <v>162</v>
      </c>
      <c r="C10" s="8">
        <f>SUM(C8:C9)</f>
        <v>0</v>
      </c>
      <c r="D10" s="6"/>
      <c r="E10" s="8">
        <f>SUM(E8:E9)</f>
        <v>11318791893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zoomScale="80" zoomScaleNormal="80" workbookViewId="0">
      <selection activeCell="O47" sqref="O47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5703125" style="6" bestFit="1" customWidth="1"/>
    <col min="4" max="4" width="1" style="6" customWidth="1"/>
    <col min="5" max="5" width="20.7109375" style="6" bestFit="1" customWidth="1"/>
    <col min="6" max="6" width="1" style="6" customWidth="1"/>
    <col min="7" max="7" width="22.42578125" style="6" bestFit="1" customWidth="1"/>
    <col min="8" max="8" width="1" style="6" customWidth="1"/>
    <col min="9" max="9" width="13.570312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13.7109375" style="6" bestFit="1" customWidth="1"/>
    <col min="14" max="14" width="1" style="6" customWidth="1"/>
    <col min="15" max="15" width="18.85546875" style="6" bestFit="1" customWidth="1"/>
    <col min="16" max="16" width="1.140625" style="6" customWidth="1"/>
    <col min="17" max="17" width="13.5703125" style="6" bestFit="1" customWidth="1"/>
    <col min="18" max="18" width="1" style="6" customWidth="1"/>
    <col min="19" max="19" width="12.140625" style="6" bestFit="1" customWidth="1"/>
    <col min="20" max="20" width="1" style="6" customWidth="1"/>
    <col min="21" max="21" width="20.7109375" style="6" bestFit="1" customWidth="1"/>
    <col min="22" max="22" width="1" style="7" customWidth="1"/>
    <col min="23" max="23" width="22.42578125" style="7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 x14ac:dyDescent="0.55000000000000004">
      <c r="A6" s="18" t="s">
        <v>3</v>
      </c>
      <c r="C6" s="20" t="s">
        <v>273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8" t="s">
        <v>3</v>
      </c>
      <c r="C7" s="21" t="s">
        <v>7</v>
      </c>
      <c r="E7" s="21" t="s">
        <v>8</v>
      </c>
      <c r="G7" s="21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18" t="s">
        <v>13</v>
      </c>
    </row>
    <row r="8" spans="1:25" ht="24.75" x14ac:dyDescent="0.55000000000000004">
      <c r="A8" s="19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19" t="s">
        <v>13</v>
      </c>
    </row>
    <row r="9" spans="1:25" x14ac:dyDescent="0.55000000000000004">
      <c r="A9" s="1" t="s">
        <v>15</v>
      </c>
      <c r="C9" s="6">
        <v>51449352</v>
      </c>
      <c r="E9" s="6">
        <v>58278327873</v>
      </c>
      <c r="G9" s="6">
        <v>139979016009.27701</v>
      </c>
      <c r="I9" s="6">
        <v>0</v>
      </c>
      <c r="K9" s="6">
        <v>0</v>
      </c>
      <c r="M9" s="6">
        <v>0</v>
      </c>
      <c r="O9" s="6">
        <v>0</v>
      </c>
      <c r="Q9" s="6">
        <v>51449352</v>
      </c>
      <c r="S9" s="6">
        <v>2165</v>
      </c>
      <c r="U9" s="6">
        <v>58278327873</v>
      </c>
      <c r="V9" s="6"/>
      <c r="W9" s="6">
        <v>110725089389.87399</v>
      </c>
      <c r="X9" s="4"/>
      <c r="Y9" s="11">
        <v>1.00189347303498E-2</v>
      </c>
    </row>
    <row r="10" spans="1:25" x14ac:dyDescent="0.55000000000000004">
      <c r="A10" s="1" t="s">
        <v>16</v>
      </c>
      <c r="C10" s="6">
        <v>30212671</v>
      </c>
      <c r="E10" s="6">
        <v>89133445971</v>
      </c>
      <c r="G10" s="6">
        <v>88987499315.1707</v>
      </c>
      <c r="I10" s="6">
        <v>0</v>
      </c>
      <c r="K10" s="6">
        <v>0</v>
      </c>
      <c r="M10" s="6">
        <v>0</v>
      </c>
      <c r="O10" s="6">
        <v>0</v>
      </c>
      <c r="Q10" s="6">
        <v>30212671</v>
      </c>
      <c r="S10" s="6">
        <v>2624</v>
      </c>
      <c r="U10" s="6">
        <v>89133445971</v>
      </c>
      <c r="V10" s="6"/>
      <c r="W10" s="6">
        <v>78806344314.211197</v>
      </c>
      <c r="X10" s="4"/>
      <c r="Y10" s="11">
        <v>7.130774284059972E-3</v>
      </c>
    </row>
    <row r="11" spans="1:25" x14ac:dyDescent="0.55000000000000004">
      <c r="A11" s="1" t="s">
        <v>17</v>
      </c>
      <c r="C11" s="6">
        <v>24077083</v>
      </c>
      <c r="E11" s="6">
        <v>29215932274</v>
      </c>
      <c r="G11" s="6">
        <v>60361105026.210297</v>
      </c>
      <c r="I11" s="6">
        <v>0</v>
      </c>
      <c r="K11" s="6">
        <v>0</v>
      </c>
      <c r="M11" s="6">
        <v>0</v>
      </c>
      <c r="O11" s="6">
        <v>0</v>
      </c>
      <c r="Q11" s="6">
        <v>24077083</v>
      </c>
      <c r="S11" s="6">
        <v>2113</v>
      </c>
      <c r="U11" s="6">
        <v>29215932274</v>
      </c>
      <c r="V11" s="6"/>
      <c r="W11" s="6">
        <v>50572170864.544998</v>
      </c>
      <c r="X11" s="4"/>
      <c r="Y11" s="11">
        <v>4.5760114699921924E-3</v>
      </c>
    </row>
    <row r="12" spans="1:25" x14ac:dyDescent="0.55000000000000004">
      <c r="A12" s="1" t="s">
        <v>18</v>
      </c>
      <c r="C12" s="6">
        <v>1100000</v>
      </c>
      <c r="E12" s="6">
        <v>35026872666</v>
      </c>
      <c r="G12" s="6">
        <v>42918108750</v>
      </c>
      <c r="I12" s="6">
        <v>0</v>
      </c>
      <c r="K12" s="6">
        <v>0</v>
      </c>
      <c r="M12" s="6">
        <v>-4628</v>
      </c>
      <c r="O12" s="6">
        <v>193219470</v>
      </c>
      <c r="Q12" s="6">
        <v>1095372</v>
      </c>
      <c r="S12" s="6">
        <v>39030</v>
      </c>
      <c r="U12" s="6">
        <v>34879505060</v>
      </c>
      <c r="V12" s="6"/>
      <c r="W12" s="6">
        <v>42497992563.498001</v>
      </c>
      <c r="X12" s="4"/>
      <c r="Y12" s="11">
        <v>3.8454212682127349E-3</v>
      </c>
    </row>
    <row r="13" spans="1:25" x14ac:dyDescent="0.55000000000000004">
      <c r="A13" s="1" t="s">
        <v>19</v>
      </c>
      <c r="C13" s="6">
        <v>1230933</v>
      </c>
      <c r="E13" s="6">
        <v>84345442542</v>
      </c>
      <c r="G13" s="6">
        <v>151519496111.32999</v>
      </c>
      <c r="I13" s="6">
        <v>0</v>
      </c>
      <c r="K13" s="6">
        <v>0</v>
      </c>
      <c r="M13" s="6">
        <v>0</v>
      </c>
      <c r="O13" s="6">
        <v>0</v>
      </c>
      <c r="Q13" s="6">
        <v>1230933</v>
      </c>
      <c r="S13" s="6">
        <v>120888</v>
      </c>
      <c r="U13" s="6">
        <v>84345442542</v>
      </c>
      <c r="V13" s="6"/>
      <c r="W13" s="6">
        <v>147919638584.401</v>
      </c>
      <c r="X13" s="4"/>
      <c r="Y13" s="11">
        <v>1.3384475121946272E-2</v>
      </c>
    </row>
    <row r="14" spans="1:25" x14ac:dyDescent="0.55000000000000004">
      <c r="A14" s="1" t="s">
        <v>20</v>
      </c>
      <c r="C14" s="6">
        <v>1452611</v>
      </c>
      <c r="E14" s="6">
        <v>123048704241</v>
      </c>
      <c r="G14" s="6">
        <v>149730814116.048</v>
      </c>
      <c r="I14" s="6">
        <v>0</v>
      </c>
      <c r="K14" s="6">
        <v>0</v>
      </c>
      <c r="M14" s="6">
        <v>0</v>
      </c>
      <c r="O14" s="6">
        <v>0</v>
      </c>
      <c r="Q14" s="6">
        <v>1452611</v>
      </c>
      <c r="S14" s="6">
        <v>93250</v>
      </c>
      <c r="U14" s="6">
        <v>123048704241</v>
      </c>
      <c r="V14" s="6"/>
      <c r="W14" s="6">
        <v>134650012694.28799</v>
      </c>
      <c r="X14" s="4"/>
      <c r="Y14" s="11">
        <v>1.218377601732798E-2</v>
      </c>
    </row>
    <row r="15" spans="1:25" x14ac:dyDescent="0.55000000000000004">
      <c r="A15" s="1" t="s">
        <v>21</v>
      </c>
      <c r="C15" s="6">
        <v>1861297</v>
      </c>
      <c r="E15" s="6">
        <v>77185096068</v>
      </c>
      <c r="G15" s="6">
        <v>125833617456.62801</v>
      </c>
      <c r="I15" s="6">
        <v>0</v>
      </c>
      <c r="K15" s="6">
        <v>0</v>
      </c>
      <c r="M15" s="6">
        <v>0</v>
      </c>
      <c r="O15" s="6">
        <v>0</v>
      </c>
      <c r="Q15" s="6">
        <v>1861297</v>
      </c>
      <c r="S15" s="6">
        <v>66900</v>
      </c>
      <c r="U15" s="6">
        <v>77185096068</v>
      </c>
      <c r="V15" s="6"/>
      <c r="W15" s="6">
        <v>123779870722.66499</v>
      </c>
      <c r="X15" s="4"/>
      <c r="Y15" s="11">
        <v>1.1200193673674559E-2</v>
      </c>
    </row>
    <row r="16" spans="1:25" x14ac:dyDescent="0.55000000000000004">
      <c r="A16" s="1" t="s">
        <v>22</v>
      </c>
      <c r="C16" s="6">
        <v>716817</v>
      </c>
      <c r="E16" s="6">
        <v>65010966337</v>
      </c>
      <c r="G16" s="6">
        <v>153020528868.03799</v>
      </c>
      <c r="I16" s="6">
        <v>0</v>
      </c>
      <c r="K16" s="6">
        <v>0</v>
      </c>
      <c r="M16" s="6">
        <v>0</v>
      </c>
      <c r="O16" s="6">
        <v>0</v>
      </c>
      <c r="Q16" s="6">
        <v>716817</v>
      </c>
      <c r="S16" s="6">
        <v>197500</v>
      </c>
      <c r="U16" s="6">
        <v>65010966337</v>
      </c>
      <c r="V16" s="6"/>
      <c r="W16" s="6">
        <v>140729007922.875</v>
      </c>
      <c r="X16" s="4"/>
      <c r="Y16" s="11">
        <v>1.2733832528972495E-2</v>
      </c>
    </row>
    <row r="17" spans="1:25" x14ac:dyDescent="0.55000000000000004">
      <c r="A17" s="1" t="s">
        <v>23</v>
      </c>
      <c r="C17" s="6">
        <v>2521994</v>
      </c>
      <c r="E17" s="6">
        <v>107440725705</v>
      </c>
      <c r="G17" s="6">
        <v>407360502169.89301</v>
      </c>
      <c r="I17" s="6">
        <v>0</v>
      </c>
      <c r="K17" s="6">
        <v>0</v>
      </c>
      <c r="M17" s="6">
        <v>0</v>
      </c>
      <c r="O17" s="6">
        <v>0</v>
      </c>
      <c r="Q17" s="6">
        <v>2521994</v>
      </c>
      <c r="S17" s="6">
        <v>156150</v>
      </c>
      <c r="U17" s="6">
        <v>107440725705</v>
      </c>
      <c r="V17" s="6"/>
      <c r="W17" s="6">
        <v>391466197389.55499</v>
      </c>
      <c r="X17" s="4"/>
      <c r="Y17" s="11">
        <v>3.5421730543600392E-2</v>
      </c>
    </row>
    <row r="18" spans="1:25" x14ac:dyDescent="0.55000000000000004">
      <c r="A18" s="1" t="s">
        <v>24</v>
      </c>
      <c r="C18" s="6">
        <v>12600000</v>
      </c>
      <c r="E18" s="6">
        <v>121403119983</v>
      </c>
      <c r="G18" s="6">
        <v>154934621100</v>
      </c>
      <c r="I18" s="6">
        <v>0</v>
      </c>
      <c r="K18" s="6">
        <v>0</v>
      </c>
      <c r="M18" s="6">
        <v>0</v>
      </c>
      <c r="O18" s="6">
        <v>0</v>
      </c>
      <c r="Q18" s="6">
        <v>12600000</v>
      </c>
      <c r="S18" s="6">
        <v>10761</v>
      </c>
      <c r="U18" s="6">
        <v>121403119983</v>
      </c>
      <c r="V18" s="6"/>
      <c r="W18" s="6">
        <v>134781847830</v>
      </c>
      <c r="X18" s="4"/>
      <c r="Y18" s="11">
        <v>1.2195705089836691E-2</v>
      </c>
    </row>
    <row r="19" spans="1:25" x14ac:dyDescent="0.55000000000000004">
      <c r="A19" s="1" t="s">
        <v>25</v>
      </c>
      <c r="C19" s="6">
        <v>796980</v>
      </c>
      <c r="E19" s="6">
        <v>99638197576</v>
      </c>
      <c r="G19" s="6">
        <v>195256554315.67801</v>
      </c>
      <c r="I19" s="6">
        <v>0</v>
      </c>
      <c r="K19" s="6">
        <v>0</v>
      </c>
      <c r="M19" s="6">
        <v>0</v>
      </c>
      <c r="O19" s="6">
        <v>0</v>
      </c>
      <c r="Q19" s="6">
        <v>796980</v>
      </c>
      <c r="S19" s="6">
        <v>247000</v>
      </c>
      <c r="U19" s="6">
        <v>99638197576</v>
      </c>
      <c r="V19" s="6"/>
      <c r="W19" s="6">
        <v>195682778343</v>
      </c>
      <c r="X19" s="4"/>
      <c r="Y19" s="11">
        <v>1.7706312046123475E-2</v>
      </c>
    </row>
    <row r="20" spans="1:25" x14ac:dyDescent="0.55000000000000004">
      <c r="A20" s="1" t="s">
        <v>26</v>
      </c>
      <c r="C20" s="6">
        <v>600000</v>
      </c>
      <c r="E20" s="6">
        <v>41350200000</v>
      </c>
      <c r="G20" s="6">
        <v>52933162500</v>
      </c>
      <c r="I20" s="6">
        <v>0</v>
      </c>
      <c r="K20" s="6">
        <v>0</v>
      </c>
      <c r="M20" s="6">
        <v>0</v>
      </c>
      <c r="O20" s="6">
        <v>0</v>
      </c>
      <c r="Q20" s="6">
        <v>600000</v>
      </c>
      <c r="S20" s="6">
        <v>93200</v>
      </c>
      <c r="U20" s="6">
        <v>41350200000</v>
      </c>
      <c r="V20" s="6"/>
      <c r="W20" s="6">
        <v>55587276000</v>
      </c>
      <c r="X20" s="4"/>
      <c r="Y20" s="11">
        <v>5.0298021266070138E-3</v>
      </c>
    </row>
    <row r="21" spans="1:25" x14ac:dyDescent="0.55000000000000004">
      <c r="A21" s="1" t="s">
        <v>27</v>
      </c>
      <c r="C21" s="6">
        <v>3300000</v>
      </c>
      <c r="E21" s="6">
        <v>83490090745</v>
      </c>
      <c r="G21" s="6">
        <v>363300423750</v>
      </c>
      <c r="I21" s="6">
        <v>0</v>
      </c>
      <c r="K21" s="6">
        <v>0</v>
      </c>
      <c r="M21" s="6">
        <v>-300000</v>
      </c>
      <c r="O21" s="6">
        <v>29928857430</v>
      </c>
      <c r="Q21" s="6">
        <v>3000000</v>
      </c>
      <c r="S21" s="6">
        <v>100980</v>
      </c>
      <c r="U21" s="6">
        <v>75900082495</v>
      </c>
      <c r="V21" s="6"/>
      <c r="W21" s="6">
        <v>301137507000</v>
      </c>
      <c r="X21" s="4"/>
      <c r="Y21" s="11">
        <v>2.7248359374719758E-2</v>
      </c>
    </row>
    <row r="22" spans="1:25" x14ac:dyDescent="0.55000000000000004">
      <c r="A22" s="1" t="s">
        <v>28</v>
      </c>
      <c r="C22" s="6">
        <v>1500000</v>
      </c>
      <c r="E22" s="6">
        <v>18414881631</v>
      </c>
      <c r="G22" s="6">
        <v>111949911000</v>
      </c>
      <c r="I22" s="6">
        <v>0</v>
      </c>
      <c r="K22" s="6">
        <v>0</v>
      </c>
      <c r="M22" s="6">
        <v>0</v>
      </c>
      <c r="O22" s="6">
        <v>0</v>
      </c>
      <c r="Q22" s="6">
        <v>1500000</v>
      </c>
      <c r="S22" s="6">
        <v>76300</v>
      </c>
      <c r="U22" s="6">
        <v>18414881631</v>
      </c>
      <c r="V22" s="6"/>
      <c r="W22" s="6">
        <v>113769022500</v>
      </c>
      <c r="X22" s="4"/>
      <c r="Y22" s="11">
        <v>1.0294364331011673E-2</v>
      </c>
    </row>
    <row r="23" spans="1:25" x14ac:dyDescent="0.55000000000000004">
      <c r="A23" s="1" t="s">
        <v>29</v>
      </c>
      <c r="C23" s="6">
        <v>1750968</v>
      </c>
      <c r="E23" s="6">
        <v>38546182659</v>
      </c>
      <c r="G23" s="6">
        <v>51259189854.779999</v>
      </c>
      <c r="I23" s="6">
        <v>0</v>
      </c>
      <c r="K23" s="6">
        <v>0</v>
      </c>
      <c r="M23" s="6">
        <v>0</v>
      </c>
      <c r="O23" s="6">
        <v>0</v>
      </c>
      <c r="Q23" s="6">
        <v>1750968</v>
      </c>
      <c r="S23" s="6">
        <v>33499</v>
      </c>
      <c r="U23" s="6">
        <v>38546182659</v>
      </c>
      <c r="V23" s="6"/>
      <c r="W23" s="6">
        <v>58306675753.659599</v>
      </c>
      <c r="X23" s="4"/>
      <c r="Y23" s="11">
        <v>5.2758663997340451E-3</v>
      </c>
    </row>
    <row r="24" spans="1:25" x14ac:dyDescent="0.55000000000000004">
      <c r="A24" s="1" t="s">
        <v>30</v>
      </c>
      <c r="C24" s="6">
        <v>519932</v>
      </c>
      <c r="E24" s="6">
        <v>37860130296</v>
      </c>
      <c r="G24" s="6">
        <v>61953419559.402</v>
      </c>
      <c r="I24" s="6">
        <v>0</v>
      </c>
      <c r="K24" s="6">
        <v>0</v>
      </c>
      <c r="M24" s="6">
        <v>0</v>
      </c>
      <c r="O24" s="6">
        <v>0</v>
      </c>
      <c r="Q24" s="6">
        <v>519932</v>
      </c>
      <c r="S24" s="6">
        <v>108980</v>
      </c>
      <c r="U24" s="6">
        <v>37860130296</v>
      </c>
      <c r="V24" s="6"/>
      <c r="W24" s="6">
        <v>56325049333.307999</v>
      </c>
      <c r="X24" s="4"/>
      <c r="Y24" s="11">
        <v>5.0965593802063183E-3</v>
      </c>
    </row>
    <row r="25" spans="1:25" x14ac:dyDescent="0.55000000000000004">
      <c r="A25" s="1" t="s">
        <v>31</v>
      </c>
      <c r="C25" s="6">
        <v>2333048</v>
      </c>
      <c r="E25" s="6">
        <v>87985835101</v>
      </c>
      <c r="G25" s="6">
        <v>286393854339.75598</v>
      </c>
      <c r="I25" s="6">
        <v>0</v>
      </c>
      <c r="K25" s="6">
        <v>0</v>
      </c>
      <c r="M25" s="6">
        <v>-533048</v>
      </c>
      <c r="O25" s="6">
        <v>60685681249</v>
      </c>
      <c r="Q25" s="6">
        <v>1800000</v>
      </c>
      <c r="S25" s="6">
        <v>103400</v>
      </c>
      <c r="U25" s="6">
        <v>67883088225</v>
      </c>
      <c r="V25" s="6"/>
      <c r="W25" s="6">
        <v>185012586000</v>
      </c>
      <c r="X25" s="4"/>
      <c r="Y25" s="11">
        <v>1.6740822099501028E-2</v>
      </c>
    </row>
    <row r="26" spans="1:25" x14ac:dyDescent="0.55000000000000004">
      <c r="A26" s="1" t="s">
        <v>32</v>
      </c>
      <c r="C26" s="6">
        <v>3600000</v>
      </c>
      <c r="E26" s="6">
        <v>8110800000</v>
      </c>
      <c r="G26" s="6">
        <v>32135648400</v>
      </c>
      <c r="I26" s="6">
        <v>0</v>
      </c>
      <c r="K26" s="6">
        <v>0</v>
      </c>
      <c r="M26" s="6">
        <v>0</v>
      </c>
      <c r="O26" s="6">
        <v>0</v>
      </c>
      <c r="Q26" s="6">
        <v>3600000</v>
      </c>
      <c r="S26" s="6">
        <v>8760</v>
      </c>
      <c r="U26" s="6">
        <v>8110800000</v>
      </c>
      <c r="V26" s="6"/>
      <c r="W26" s="6">
        <v>31348360800</v>
      </c>
      <c r="X26" s="4"/>
      <c r="Y26" s="11">
        <v>2.8365493538032691E-3</v>
      </c>
    </row>
    <row r="27" spans="1:25" x14ac:dyDescent="0.55000000000000004">
      <c r="A27" s="1" t="s">
        <v>33</v>
      </c>
      <c r="C27" s="6">
        <v>10538346</v>
      </c>
      <c r="E27" s="6">
        <v>50812680942</v>
      </c>
      <c r="G27" s="6">
        <v>75319872028.947006</v>
      </c>
      <c r="I27" s="6">
        <v>0</v>
      </c>
      <c r="K27" s="6">
        <v>0</v>
      </c>
      <c r="M27" s="6">
        <v>0</v>
      </c>
      <c r="O27" s="6">
        <v>0</v>
      </c>
      <c r="Q27" s="6">
        <v>10538346</v>
      </c>
      <c r="S27" s="6">
        <v>6720</v>
      </c>
      <c r="U27" s="6">
        <v>50812680942</v>
      </c>
      <c r="V27" s="6"/>
      <c r="W27" s="6">
        <v>70396319893.535995</v>
      </c>
      <c r="X27" s="4"/>
      <c r="Y27" s="11">
        <v>6.3697951219234957E-3</v>
      </c>
    </row>
    <row r="28" spans="1:25" x14ac:dyDescent="0.55000000000000004">
      <c r="A28" s="1" t="s">
        <v>34</v>
      </c>
      <c r="C28" s="6">
        <v>4400785</v>
      </c>
      <c r="E28" s="6">
        <v>38787988633</v>
      </c>
      <c r="G28" s="6">
        <v>112602212474.895</v>
      </c>
      <c r="I28" s="6">
        <v>0</v>
      </c>
      <c r="K28" s="6">
        <v>0</v>
      </c>
      <c r="M28" s="6">
        <v>0</v>
      </c>
      <c r="O28" s="6">
        <v>0</v>
      </c>
      <c r="Q28" s="6">
        <v>4400785</v>
      </c>
      <c r="S28" s="6">
        <v>29200</v>
      </c>
      <c r="U28" s="6">
        <v>38787988633</v>
      </c>
      <c r="V28" s="6"/>
      <c r="W28" s="6">
        <v>127738329614.10001</v>
      </c>
      <c r="X28" s="4"/>
      <c r="Y28" s="11">
        <v>1.1558373933312148E-2</v>
      </c>
    </row>
    <row r="29" spans="1:25" x14ac:dyDescent="0.55000000000000004">
      <c r="A29" s="1" t="s">
        <v>35</v>
      </c>
      <c r="C29" s="6">
        <v>12005900</v>
      </c>
      <c r="E29" s="6">
        <v>99318649694</v>
      </c>
      <c r="G29" s="6">
        <v>151567704166.5</v>
      </c>
      <c r="I29" s="6">
        <v>0</v>
      </c>
      <c r="K29" s="6">
        <v>0</v>
      </c>
      <c r="M29" s="6">
        <v>0</v>
      </c>
      <c r="O29" s="6">
        <v>0</v>
      </c>
      <c r="Q29" s="6">
        <v>12005900</v>
      </c>
      <c r="S29" s="6">
        <v>10140</v>
      </c>
      <c r="U29" s="6">
        <v>99318649694</v>
      </c>
      <c r="V29" s="6"/>
      <c r="W29" s="6">
        <v>121015474035.3</v>
      </c>
      <c r="X29" s="4"/>
      <c r="Y29" s="11">
        <v>1.0950057863153933E-2</v>
      </c>
    </row>
    <row r="30" spans="1:25" x14ac:dyDescent="0.55000000000000004">
      <c r="A30" s="1" t="s">
        <v>36</v>
      </c>
      <c r="C30" s="6">
        <v>368072</v>
      </c>
      <c r="E30" s="6">
        <v>11194541808</v>
      </c>
      <c r="G30" s="6">
        <v>8539685217.1440001</v>
      </c>
      <c r="I30" s="6">
        <v>326963</v>
      </c>
      <c r="K30" s="6">
        <v>8259255063</v>
      </c>
      <c r="M30" s="6">
        <v>0</v>
      </c>
      <c r="O30" s="6">
        <v>0</v>
      </c>
      <c r="Q30" s="6">
        <v>695035</v>
      </c>
      <c r="S30" s="6">
        <v>25000</v>
      </c>
      <c r="U30" s="6">
        <v>19453796871</v>
      </c>
      <c r="V30" s="6"/>
      <c r="W30" s="6">
        <v>17272488543.75</v>
      </c>
      <c r="X30" s="4"/>
      <c r="Y30" s="11">
        <v>1.5628972286598293E-3</v>
      </c>
    </row>
    <row r="31" spans="1:25" x14ac:dyDescent="0.55000000000000004">
      <c r="A31" s="1" t="s">
        <v>37</v>
      </c>
      <c r="C31" s="6">
        <v>20256825</v>
      </c>
      <c r="E31" s="6">
        <v>136367385943</v>
      </c>
      <c r="G31" s="6">
        <v>142363619021.138</v>
      </c>
      <c r="I31" s="6">
        <v>0</v>
      </c>
      <c r="K31" s="6">
        <v>0</v>
      </c>
      <c r="M31" s="6">
        <v>0</v>
      </c>
      <c r="O31" s="6">
        <v>0</v>
      </c>
      <c r="Q31" s="6">
        <v>20256825</v>
      </c>
      <c r="S31" s="6">
        <v>6100</v>
      </c>
      <c r="U31" s="6">
        <v>136367385943</v>
      </c>
      <c r="V31" s="6"/>
      <c r="W31" s="6">
        <v>122831411036.625</v>
      </c>
      <c r="X31" s="4"/>
      <c r="Y31" s="11">
        <v>1.1114372512985827E-2</v>
      </c>
    </row>
    <row r="32" spans="1:25" x14ac:dyDescent="0.55000000000000004">
      <c r="A32" s="1" t="s">
        <v>38</v>
      </c>
      <c r="C32" s="6">
        <v>736145</v>
      </c>
      <c r="E32" s="6">
        <v>23125613696</v>
      </c>
      <c r="G32" s="6">
        <v>19099064862.224998</v>
      </c>
      <c r="I32" s="6">
        <v>0</v>
      </c>
      <c r="K32" s="6">
        <v>0</v>
      </c>
      <c r="M32" s="6">
        <v>-341693</v>
      </c>
      <c r="O32" s="6">
        <v>9791017154</v>
      </c>
      <c r="Q32" s="6">
        <v>394452</v>
      </c>
      <c r="S32" s="6">
        <v>27500</v>
      </c>
      <c r="U32" s="6">
        <v>12391505164</v>
      </c>
      <c r="V32" s="6"/>
      <c r="W32" s="6">
        <v>10782887791.5</v>
      </c>
      <c r="X32" s="4"/>
      <c r="Y32" s="11">
        <v>9.7568716885230197E-4</v>
      </c>
    </row>
    <row r="33" spans="1:25" x14ac:dyDescent="0.55000000000000004">
      <c r="A33" s="1" t="s">
        <v>39</v>
      </c>
      <c r="C33" s="6">
        <v>2780253</v>
      </c>
      <c r="E33" s="6">
        <v>89665791338</v>
      </c>
      <c r="G33" s="6">
        <v>97357229595.035599</v>
      </c>
      <c r="I33" s="6">
        <v>130000</v>
      </c>
      <c r="K33" s="6">
        <v>3990660193</v>
      </c>
      <c r="M33" s="6">
        <v>0</v>
      </c>
      <c r="O33" s="6">
        <v>0</v>
      </c>
      <c r="Q33" s="6">
        <v>2910253</v>
      </c>
      <c r="S33" s="6">
        <v>25870</v>
      </c>
      <c r="U33" s="6">
        <v>93656451531</v>
      </c>
      <c r="V33" s="6"/>
      <c r="W33" s="6">
        <v>74840280051.595505</v>
      </c>
      <c r="X33" s="4"/>
      <c r="Y33" s="11">
        <v>6.7719058541271127E-3</v>
      </c>
    </row>
    <row r="34" spans="1:25" x14ac:dyDescent="0.55000000000000004">
      <c r="A34" s="1" t="s">
        <v>40</v>
      </c>
      <c r="C34" s="6">
        <v>241824</v>
      </c>
      <c r="E34" s="6">
        <v>1215784881</v>
      </c>
      <c r="G34" s="6">
        <v>1348320290.6447999</v>
      </c>
      <c r="I34" s="6">
        <v>0</v>
      </c>
      <c r="K34" s="6">
        <v>0</v>
      </c>
      <c r="M34" s="6">
        <v>0</v>
      </c>
      <c r="O34" s="6">
        <v>0</v>
      </c>
      <c r="Q34" s="6">
        <v>241824</v>
      </c>
      <c r="S34" s="6">
        <v>10131</v>
      </c>
      <c r="U34" s="6">
        <v>1215784881</v>
      </c>
      <c r="V34" s="6"/>
      <c r="W34" s="6">
        <v>2435341926.2831998</v>
      </c>
      <c r="X34" s="4"/>
      <c r="Y34" s="11">
        <v>2.2036136470933494E-4</v>
      </c>
    </row>
    <row r="35" spans="1:25" x14ac:dyDescent="0.55000000000000004">
      <c r="A35" s="1" t="s">
        <v>41</v>
      </c>
      <c r="C35" s="6">
        <v>517833</v>
      </c>
      <c r="E35" s="6">
        <v>189234310427</v>
      </c>
      <c r="G35" s="6">
        <v>295096965591.672</v>
      </c>
      <c r="I35" s="6">
        <v>0</v>
      </c>
      <c r="K35" s="6">
        <v>0</v>
      </c>
      <c r="M35" s="6">
        <v>0</v>
      </c>
      <c r="O35" s="6">
        <v>0</v>
      </c>
      <c r="Q35" s="6">
        <v>517833</v>
      </c>
      <c r="S35" s="6">
        <v>552490</v>
      </c>
      <c r="U35" s="6">
        <v>189234310427</v>
      </c>
      <c r="V35" s="6"/>
      <c r="W35" s="6">
        <v>284395273722.68799</v>
      </c>
      <c r="X35" s="4"/>
      <c r="Y35" s="11">
        <v>2.5733442174201159E-2</v>
      </c>
    </row>
    <row r="36" spans="1:25" x14ac:dyDescent="0.55000000000000004">
      <c r="A36" s="1" t="s">
        <v>42</v>
      </c>
      <c r="C36" s="6">
        <v>635792</v>
      </c>
      <c r="E36" s="6">
        <v>13364022312</v>
      </c>
      <c r="G36" s="6">
        <v>31619412151.127998</v>
      </c>
      <c r="I36" s="6">
        <v>0</v>
      </c>
      <c r="K36" s="6">
        <v>0</v>
      </c>
      <c r="M36" s="6">
        <v>0</v>
      </c>
      <c r="O36" s="6">
        <v>0</v>
      </c>
      <c r="Q36" s="6">
        <v>635792</v>
      </c>
      <c r="S36" s="6">
        <v>58570</v>
      </c>
      <c r="U36" s="6">
        <v>13364022312</v>
      </c>
      <c r="V36" s="6"/>
      <c r="W36" s="6">
        <v>37016769332.232002</v>
      </c>
      <c r="X36" s="4"/>
      <c r="Y36" s="11">
        <v>3.3494540208694849E-3</v>
      </c>
    </row>
    <row r="37" spans="1:25" x14ac:dyDescent="0.55000000000000004">
      <c r="A37" s="1" t="s">
        <v>43</v>
      </c>
      <c r="C37" s="6">
        <v>8868106</v>
      </c>
      <c r="E37" s="6">
        <v>65854388596</v>
      </c>
      <c r="G37" s="6">
        <v>81145211781.406494</v>
      </c>
      <c r="I37" s="6">
        <v>0</v>
      </c>
      <c r="K37" s="6">
        <v>0</v>
      </c>
      <c r="M37" s="6">
        <v>0</v>
      </c>
      <c r="O37" s="6">
        <v>0</v>
      </c>
      <c r="Q37" s="6">
        <v>8868106</v>
      </c>
      <c r="S37" s="6">
        <v>8659</v>
      </c>
      <c r="U37" s="6">
        <v>65854388596</v>
      </c>
      <c r="V37" s="6"/>
      <c r="W37" s="6">
        <v>76332035721.368698</v>
      </c>
      <c r="X37" s="4"/>
      <c r="Y37" s="11">
        <v>6.9068870293191352E-3</v>
      </c>
    </row>
    <row r="38" spans="1:25" x14ac:dyDescent="0.55000000000000004">
      <c r="A38" s="1" t="s">
        <v>44</v>
      </c>
      <c r="C38" s="6">
        <v>2306861</v>
      </c>
      <c r="E38" s="6">
        <v>11246374053</v>
      </c>
      <c r="G38" s="6">
        <v>33181666011.913502</v>
      </c>
      <c r="I38" s="6">
        <v>0</v>
      </c>
      <c r="K38" s="6">
        <v>0</v>
      </c>
      <c r="M38" s="6">
        <v>0</v>
      </c>
      <c r="O38" s="6">
        <v>0</v>
      </c>
      <c r="Q38" s="6">
        <v>2306861</v>
      </c>
      <c r="S38" s="6">
        <v>12510</v>
      </c>
      <c r="U38" s="6">
        <v>11246374053</v>
      </c>
      <c r="V38" s="6"/>
      <c r="W38" s="6">
        <v>28687121064.8955</v>
      </c>
      <c r="X38" s="4"/>
      <c r="Y38" s="11">
        <v>2.595747676832451E-3</v>
      </c>
    </row>
    <row r="39" spans="1:25" x14ac:dyDescent="0.55000000000000004">
      <c r="A39" s="1" t="s">
        <v>45</v>
      </c>
      <c r="C39" s="6">
        <v>14006000</v>
      </c>
      <c r="E39" s="6">
        <v>65534129773</v>
      </c>
      <c r="G39" s="6">
        <v>136957248719.10001</v>
      </c>
      <c r="I39" s="6">
        <v>0</v>
      </c>
      <c r="K39" s="6">
        <v>0</v>
      </c>
      <c r="M39" s="6">
        <v>0</v>
      </c>
      <c r="O39" s="6">
        <v>0</v>
      </c>
      <c r="Q39" s="6">
        <v>14006000</v>
      </c>
      <c r="S39" s="6">
        <v>6860</v>
      </c>
      <c r="U39" s="6">
        <v>65534129773</v>
      </c>
      <c r="V39" s="6"/>
      <c r="W39" s="6">
        <v>95509477098</v>
      </c>
      <c r="X39" s="4"/>
      <c r="Y39" s="11">
        <v>8.6421534852444346E-3</v>
      </c>
    </row>
    <row r="40" spans="1:25" x14ac:dyDescent="0.55000000000000004">
      <c r="A40" s="1" t="s">
        <v>46</v>
      </c>
      <c r="C40" s="6">
        <v>434900</v>
      </c>
      <c r="E40" s="6">
        <v>827930877</v>
      </c>
      <c r="G40" s="6">
        <v>1434412360.71</v>
      </c>
      <c r="I40" s="6">
        <v>0</v>
      </c>
      <c r="K40" s="6">
        <v>0</v>
      </c>
      <c r="M40" s="6">
        <v>0</v>
      </c>
      <c r="O40" s="6">
        <v>0</v>
      </c>
      <c r="Q40" s="6">
        <v>434900</v>
      </c>
      <c r="S40" s="6">
        <v>3840</v>
      </c>
      <c r="U40" s="6">
        <v>827930877</v>
      </c>
      <c r="V40" s="6"/>
      <c r="W40" s="6">
        <v>1660079404.8</v>
      </c>
      <c r="X40" s="4"/>
      <c r="Y40" s="11">
        <v>1.5021191037674784E-4</v>
      </c>
    </row>
    <row r="41" spans="1:25" x14ac:dyDescent="0.55000000000000004">
      <c r="A41" s="1" t="s">
        <v>47</v>
      </c>
      <c r="C41" s="6">
        <v>40696739</v>
      </c>
      <c r="E41" s="6">
        <v>221576437701</v>
      </c>
      <c r="G41" s="6">
        <v>300577628983.91901</v>
      </c>
      <c r="I41" s="6">
        <v>1500000</v>
      </c>
      <c r="K41" s="6">
        <v>11682700615</v>
      </c>
      <c r="M41" s="6">
        <v>0</v>
      </c>
      <c r="O41" s="6">
        <v>0</v>
      </c>
      <c r="Q41" s="6">
        <v>42196739</v>
      </c>
      <c r="S41" s="6">
        <v>6590</v>
      </c>
      <c r="U41" s="6">
        <v>233259138316</v>
      </c>
      <c r="V41" s="6"/>
      <c r="W41" s="6">
        <v>276421954775.44</v>
      </c>
      <c r="X41" s="4"/>
      <c r="Y41" s="11">
        <v>2.5011978208293137E-2</v>
      </c>
    </row>
    <row r="42" spans="1:25" x14ac:dyDescent="0.55000000000000004">
      <c r="A42" s="1" t="s">
        <v>48</v>
      </c>
      <c r="C42" s="6">
        <v>11849127</v>
      </c>
      <c r="E42" s="6">
        <v>37397269430</v>
      </c>
      <c r="G42" s="6">
        <v>106832125977.755</v>
      </c>
      <c r="I42" s="6">
        <v>0</v>
      </c>
      <c r="K42" s="6">
        <v>0</v>
      </c>
      <c r="M42" s="6">
        <v>0</v>
      </c>
      <c r="O42" s="6">
        <v>0</v>
      </c>
      <c r="Q42" s="6">
        <v>11849127</v>
      </c>
      <c r="S42" s="6">
        <v>8090</v>
      </c>
      <c r="U42" s="6">
        <v>37397269430</v>
      </c>
      <c r="V42" s="6"/>
      <c r="W42" s="6">
        <v>95289073777.291504</v>
      </c>
      <c r="X42" s="4"/>
      <c r="Y42" s="11">
        <v>8.6222103405001072E-3</v>
      </c>
    </row>
    <row r="43" spans="1:25" x14ac:dyDescent="0.55000000000000004">
      <c r="A43" s="1" t="s">
        <v>49</v>
      </c>
      <c r="C43" s="6">
        <v>16789798</v>
      </c>
      <c r="E43" s="6">
        <v>331606596490</v>
      </c>
      <c r="G43" s="6">
        <v>291572530322.19299</v>
      </c>
      <c r="I43" s="6">
        <v>0</v>
      </c>
      <c r="K43" s="6">
        <v>0</v>
      </c>
      <c r="M43" s="6">
        <v>-723324</v>
      </c>
      <c r="O43" s="6">
        <v>12742461921</v>
      </c>
      <c r="Q43" s="6">
        <v>16066474</v>
      </c>
      <c r="S43" s="6">
        <v>16400</v>
      </c>
      <c r="U43" s="6">
        <v>317320599136</v>
      </c>
      <c r="V43" s="6"/>
      <c r="W43" s="6">
        <v>261922407067.07999</v>
      </c>
      <c r="X43" s="4"/>
      <c r="Y43" s="11">
        <v>2.3699989905460146E-2</v>
      </c>
    </row>
    <row r="44" spans="1:25" x14ac:dyDescent="0.55000000000000004">
      <c r="A44" s="1" t="s">
        <v>50</v>
      </c>
      <c r="C44" s="6">
        <v>7746303</v>
      </c>
      <c r="E44" s="6">
        <v>82137749740</v>
      </c>
      <c r="G44" s="6">
        <v>87166405467.738007</v>
      </c>
      <c r="I44" s="6">
        <v>0</v>
      </c>
      <c r="K44" s="6">
        <v>0</v>
      </c>
      <c r="M44" s="6">
        <v>0</v>
      </c>
      <c r="O44" s="6">
        <v>0</v>
      </c>
      <c r="Q44" s="6">
        <v>7746303</v>
      </c>
      <c r="S44" s="6">
        <v>9590</v>
      </c>
      <c r="U44" s="6">
        <v>82137749740</v>
      </c>
      <c r="V44" s="6"/>
      <c r="W44" s="6">
        <v>73845037847.668503</v>
      </c>
      <c r="X44" s="4"/>
      <c r="Y44" s="11">
        <v>6.6818515878629935E-3</v>
      </c>
    </row>
    <row r="45" spans="1:25" x14ac:dyDescent="0.55000000000000004">
      <c r="A45" s="1" t="s">
        <v>51</v>
      </c>
      <c r="C45" s="6">
        <v>8700000</v>
      </c>
      <c r="E45" s="6">
        <v>34862392156</v>
      </c>
      <c r="G45" s="6">
        <v>157397877000</v>
      </c>
      <c r="I45" s="6">
        <v>0</v>
      </c>
      <c r="K45" s="6">
        <v>0</v>
      </c>
      <c r="M45" s="6">
        <v>0</v>
      </c>
      <c r="O45" s="6">
        <v>0</v>
      </c>
      <c r="Q45" s="6">
        <v>8700000</v>
      </c>
      <c r="S45" s="6">
        <v>17550</v>
      </c>
      <c r="U45" s="6">
        <v>34862392156</v>
      </c>
      <c r="V45" s="6"/>
      <c r="W45" s="6">
        <v>151776524250</v>
      </c>
      <c r="X45" s="4"/>
      <c r="Y45" s="11">
        <v>1.3733464551162231E-2</v>
      </c>
    </row>
    <row r="46" spans="1:25" x14ac:dyDescent="0.55000000000000004">
      <c r="A46" s="1" t="s">
        <v>52</v>
      </c>
      <c r="C46" s="6">
        <v>20999849</v>
      </c>
      <c r="E46" s="6">
        <v>232094003354</v>
      </c>
      <c r="G46" s="6">
        <v>339843370346.76599</v>
      </c>
      <c r="I46" s="6">
        <v>0</v>
      </c>
      <c r="K46" s="6">
        <v>0</v>
      </c>
      <c r="M46" s="6">
        <v>0</v>
      </c>
      <c r="O46" s="6">
        <v>0</v>
      </c>
      <c r="Q46" s="6">
        <v>20999849</v>
      </c>
      <c r="S46" s="6">
        <v>13920</v>
      </c>
      <c r="U46" s="6">
        <v>232094003354</v>
      </c>
      <c r="V46" s="6"/>
      <c r="W46" s="6">
        <v>290578606586.42401</v>
      </c>
      <c r="X46" s="4"/>
      <c r="Y46" s="11">
        <v>2.629293965322025E-2</v>
      </c>
    </row>
    <row r="47" spans="1:25" x14ac:dyDescent="0.55000000000000004">
      <c r="A47" s="1" t="s">
        <v>53</v>
      </c>
      <c r="C47" s="6">
        <v>12400</v>
      </c>
      <c r="E47" s="6">
        <v>10963769675</v>
      </c>
      <c r="G47" s="6">
        <v>15276404595</v>
      </c>
      <c r="I47" s="6">
        <v>0</v>
      </c>
      <c r="K47" s="6">
        <v>0</v>
      </c>
      <c r="M47" s="6">
        <v>0</v>
      </c>
      <c r="O47" s="6">
        <v>0</v>
      </c>
      <c r="Q47" s="6">
        <v>12400</v>
      </c>
      <c r="S47" s="6">
        <v>1170111</v>
      </c>
      <c r="U47" s="6">
        <v>10963769675</v>
      </c>
      <c r="V47" s="6"/>
      <c r="W47" s="6">
        <v>14491239679.5</v>
      </c>
      <c r="X47" s="4"/>
      <c r="Y47" s="11">
        <v>1.3112365527161475E-3</v>
      </c>
    </row>
    <row r="48" spans="1:25" x14ac:dyDescent="0.55000000000000004">
      <c r="A48" s="1" t="s">
        <v>54</v>
      </c>
      <c r="C48" s="6">
        <v>94800</v>
      </c>
      <c r="E48" s="6">
        <v>106894899301</v>
      </c>
      <c r="G48" s="6">
        <v>116458245000</v>
      </c>
      <c r="I48" s="6">
        <v>0</v>
      </c>
      <c r="K48" s="6">
        <v>0</v>
      </c>
      <c r="M48" s="6">
        <v>0</v>
      </c>
      <c r="O48" s="6">
        <v>0</v>
      </c>
      <c r="Q48" s="6">
        <v>94800</v>
      </c>
      <c r="S48" s="6">
        <v>1168500</v>
      </c>
      <c r="U48" s="6">
        <v>106894899301</v>
      </c>
      <c r="V48" s="6"/>
      <c r="W48" s="6">
        <v>110635332750</v>
      </c>
      <c r="X48" s="4"/>
      <c r="Y48" s="11">
        <v>1.0010813121042747E-2</v>
      </c>
    </row>
    <row r="49" spans="1:25" x14ac:dyDescent="0.55000000000000004">
      <c r="A49" s="1" t="s">
        <v>55</v>
      </c>
      <c r="C49" s="6">
        <v>3100</v>
      </c>
      <c r="E49" s="6">
        <v>2726726764</v>
      </c>
      <c r="G49" s="6">
        <v>3808233750</v>
      </c>
      <c r="I49" s="6">
        <v>0</v>
      </c>
      <c r="K49" s="6">
        <v>0</v>
      </c>
      <c r="M49" s="6">
        <v>0</v>
      </c>
      <c r="O49" s="6">
        <v>0</v>
      </c>
      <c r="Q49" s="6">
        <v>3100</v>
      </c>
      <c r="S49" s="6">
        <v>1166500</v>
      </c>
      <c r="U49" s="6">
        <v>2726726764</v>
      </c>
      <c r="V49" s="6"/>
      <c r="W49" s="6">
        <v>3611629812.5</v>
      </c>
      <c r="X49" s="4"/>
      <c r="Y49" s="11">
        <v>3.2679750868579692E-4</v>
      </c>
    </row>
    <row r="50" spans="1:25" x14ac:dyDescent="0.55000000000000004">
      <c r="A50" s="1" t="s">
        <v>56</v>
      </c>
      <c r="C50" s="6">
        <v>5856078</v>
      </c>
      <c r="E50" s="6">
        <v>203043651941</v>
      </c>
      <c r="G50" s="6">
        <v>257822468737.01099</v>
      </c>
      <c r="I50" s="6">
        <v>243855</v>
      </c>
      <c r="K50" s="6">
        <v>9521244085</v>
      </c>
      <c r="M50" s="6">
        <v>0</v>
      </c>
      <c r="O50" s="6">
        <v>0</v>
      </c>
      <c r="Q50" s="6">
        <v>6099933</v>
      </c>
      <c r="S50" s="6">
        <v>40000</v>
      </c>
      <c r="U50" s="6">
        <v>212564896026</v>
      </c>
      <c r="V50" s="6"/>
      <c r="W50" s="6">
        <v>242545535946</v>
      </c>
      <c r="X50" s="4"/>
      <c r="Y50" s="11">
        <v>2.1946678094106081E-2</v>
      </c>
    </row>
    <row r="51" spans="1:25" x14ac:dyDescent="0.55000000000000004">
      <c r="A51" s="1" t="s">
        <v>57</v>
      </c>
      <c r="C51" s="6">
        <v>4524696</v>
      </c>
      <c r="E51" s="6">
        <v>113744890355</v>
      </c>
      <c r="G51" s="6">
        <v>108576265779.43201</v>
      </c>
      <c r="I51" s="6">
        <v>300000</v>
      </c>
      <c r="K51" s="6">
        <v>7340984647</v>
      </c>
      <c r="M51" s="6">
        <v>0</v>
      </c>
      <c r="O51" s="6">
        <v>0</v>
      </c>
      <c r="Q51" s="6">
        <v>4824696</v>
      </c>
      <c r="S51" s="6">
        <v>24270</v>
      </c>
      <c r="U51" s="6">
        <v>121085875002</v>
      </c>
      <c r="V51" s="6"/>
      <c r="W51" s="6">
        <v>116398654457.076</v>
      </c>
      <c r="X51" s="4"/>
      <c r="Y51" s="11">
        <v>1.0532305985319301E-2</v>
      </c>
    </row>
    <row r="52" spans="1:25" x14ac:dyDescent="0.55000000000000004">
      <c r="A52" s="1" t="s">
        <v>58</v>
      </c>
      <c r="C52" s="6">
        <v>1201089</v>
      </c>
      <c r="E52" s="6">
        <v>30943125062</v>
      </c>
      <c r="G52" s="6">
        <v>34922818723.162498</v>
      </c>
      <c r="I52" s="6">
        <v>1237686</v>
      </c>
      <c r="K52" s="6">
        <v>33345751869</v>
      </c>
      <c r="M52" s="6">
        <v>0</v>
      </c>
      <c r="O52" s="6">
        <v>0</v>
      </c>
      <c r="Q52" s="6">
        <v>2438775</v>
      </c>
      <c r="S52" s="6">
        <v>24180</v>
      </c>
      <c r="U52" s="6">
        <v>64288876931</v>
      </c>
      <c r="V52" s="6"/>
      <c r="W52" s="6">
        <v>58618710501.974998</v>
      </c>
      <c r="X52" s="4"/>
      <c r="Y52" s="11">
        <v>5.3041007935304254E-3</v>
      </c>
    </row>
    <row r="53" spans="1:25" x14ac:dyDescent="0.55000000000000004">
      <c r="A53" s="1" t="s">
        <v>59</v>
      </c>
      <c r="C53" s="6">
        <v>9347168</v>
      </c>
      <c r="E53" s="6">
        <v>60011895040</v>
      </c>
      <c r="G53" s="6">
        <v>163066743749.51999</v>
      </c>
      <c r="I53" s="6">
        <v>0</v>
      </c>
      <c r="K53" s="6">
        <v>0</v>
      </c>
      <c r="M53" s="6">
        <v>0</v>
      </c>
      <c r="O53" s="6">
        <v>0</v>
      </c>
      <c r="Q53" s="6">
        <v>9347168</v>
      </c>
      <c r="S53" s="6">
        <v>14877</v>
      </c>
      <c r="U53" s="6">
        <v>60011895040</v>
      </c>
      <c r="V53" s="6"/>
      <c r="W53" s="6">
        <v>138230424316.901</v>
      </c>
      <c r="X53" s="4"/>
      <c r="Y53" s="11">
        <v>1.2507748755145666E-2</v>
      </c>
    </row>
    <row r="54" spans="1:25" x14ac:dyDescent="0.55000000000000004">
      <c r="A54" s="1" t="s">
        <v>60</v>
      </c>
      <c r="C54" s="6">
        <v>7670000</v>
      </c>
      <c r="E54" s="6">
        <v>73972838392</v>
      </c>
      <c r="G54" s="6">
        <v>72812671425</v>
      </c>
      <c r="I54" s="6">
        <v>0</v>
      </c>
      <c r="K54" s="6">
        <v>0</v>
      </c>
      <c r="M54" s="6">
        <v>0</v>
      </c>
      <c r="O54" s="6">
        <v>0</v>
      </c>
      <c r="Q54" s="6">
        <v>7670000</v>
      </c>
      <c r="S54" s="6">
        <v>9950</v>
      </c>
      <c r="U54" s="6">
        <v>73972838392</v>
      </c>
      <c r="V54" s="6"/>
      <c r="W54" s="6">
        <v>75862416825</v>
      </c>
      <c r="X54" s="4"/>
      <c r="Y54" s="11">
        <v>6.8643936694421353E-3</v>
      </c>
    </row>
    <row r="55" spans="1:25" x14ac:dyDescent="0.55000000000000004">
      <c r="A55" s="1" t="s">
        <v>61</v>
      </c>
      <c r="C55" s="6">
        <v>7000000</v>
      </c>
      <c r="E55" s="6">
        <v>54813353838</v>
      </c>
      <c r="G55" s="6">
        <v>55645924950</v>
      </c>
      <c r="I55" s="6">
        <v>0</v>
      </c>
      <c r="K55" s="6">
        <v>0</v>
      </c>
      <c r="M55" s="6">
        <v>-400000</v>
      </c>
      <c r="O55" s="6">
        <v>3328079485</v>
      </c>
      <c r="Q55" s="6">
        <v>6600000</v>
      </c>
      <c r="S55" s="6">
        <v>7500</v>
      </c>
      <c r="U55" s="6">
        <v>51681162192</v>
      </c>
      <c r="V55" s="6"/>
      <c r="W55" s="6">
        <v>49205475000</v>
      </c>
      <c r="X55" s="4"/>
      <c r="Y55" s="11">
        <v>4.4523463030587841E-3</v>
      </c>
    </row>
    <row r="56" spans="1:25" x14ac:dyDescent="0.55000000000000004">
      <c r="A56" s="1" t="s">
        <v>62</v>
      </c>
      <c r="C56" s="6">
        <v>13000000</v>
      </c>
      <c r="E56" s="6">
        <v>57272956462</v>
      </c>
      <c r="G56" s="6">
        <v>64458178200</v>
      </c>
      <c r="I56" s="6">
        <v>0</v>
      </c>
      <c r="K56" s="6">
        <v>0</v>
      </c>
      <c r="M56" s="6">
        <v>-13000000</v>
      </c>
      <c r="O56" s="6">
        <v>64844000000</v>
      </c>
      <c r="Q56" s="6">
        <v>0</v>
      </c>
      <c r="S56" s="6">
        <v>0</v>
      </c>
      <c r="U56" s="6">
        <v>0</v>
      </c>
      <c r="V56" s="6"/>
      <c r="W56" s="6">
        <v>0</v>
      </c>
      <c r="X56" s="4"/>
      <c r="Y56" s="11">
        <v>0</v>
      </c>
    </row>
    <row r="57" spans="1:25" x14ac:dyDescent="0.55000000000000004">
      <c r="A57" s="1" t="s">
        <v>63</v>
      </c>
      <c r="C57" s="6">
        <v>3177000</v>
      </c>
      <c r="E57" s="6">
        <v>96331951739</v>
      </c>
      <c r="G57" s="6">
        <v>80942022265.5</v>
      </c>
      <c r="I57" s="6">
        <v>0</v>
      </c>
      <c r="K57" s="6">
        <v>0</v>
      </c>
      <c r="M57" s="6">
        <v>-477000</v>
      </c>
      <c r="O57" s="6">
        <v>12905758318</v>
      </c>
      <c r="Q57" s="6">
        <v>2700000</v>
      </c>
      <c r="S57" s="6">
        <v>26540</v>
      </c>
      <c r="U57" s="6">
        <v>81868514223</v>
      </c>
      <c r="V57" s="6"/>
      <c r="W57" s="6">
        <v>71231634900</v>
      </c>
      <c r="X57" s="4"/>
      <c r="Y57" s="11">
        <v>6.4453784118098248E-3</v>
      </c>
    </row>
    <row r="58" spans="1:25" x14ac:dyDescent="0.55000000000000004">
      <c r="A58" s="1" t="s">
        <v>64</v>
      </c>
      <c r="C58" s="6">
        <v>81785</v>
      </c>
      <c r="E58" s="6">
        <v>609083570</v>
      </c>
      <c r="G58" s="6">
        <v>2433341789.3317499</v>
      </c>
      <c r="I58" s="6">
        <v>0</v>
      </c>
      <c r="K58" s="6">
        <v>0</v>
      </c>
      <c r="M58" s="6">
        <v>0</v>
      </c>
      <c r="O58" s="6">
        <v>0</v>
      </c>
      <c r="Q58" s="6">
        <v>81785</v>
      </c>
      <c r="S58" s="6">
        <v>21255</v>
      </c>
      <c r="U58" s="6">
        <v>609083570</v>
      </c>
      <c r="V58" s="6"/>
      <c r="W58" s="6">
        <v>1727997050.95875</v>
      </c>
      <c r="X58" s="4"/>
      <c r="Y58" s="11">
        <v>1.5635742326504666E-4</v>
      </c>
    </row>
    <row r="59" spans="1:25" x14ac:dyDescent="0.55000000000000004">
      <c r="A59" s="1" t="s">
        <v>65</v>
      </c>
      <c r="C59" s="6">
        <v>10841998</v>
      </c>
      <c r="E59" s="6">
        <v>119505092065</v>
      </c>
      <c r="G59" s="6">
        <v>150130409398.767</v>
      </c>
      <c r="I59" s="6">
        <v>2000000</v>
      </c>
      <c r="K59" s="6">
        <v>27424482426</v>
      </c>
      <c r="M59" s="6">
        <v>0</v>
      </c>
      <c r="O59" s="6">
        <v>0</v>
      </c>
      <c r="Q59" s="6">
        <v>12841998</v>
      </c>
      <c r="S59" s="6">
        <v>12210</v>
      </c>
      <c r="U59" s="6">
        <v>146929574491</v>
      </c>
      <c r="V59" s="6"/>
      <c r="W59" s="6">
        <v>155867830846.29901</v>
      </c>
      <c r="X59" s="4"/>
      <c r="Y59" s="11">
        <v>1.4103665505399781E-2</v>
      </c>
    </row>
    <row r="60" spans="1:25" x14ac:dyDescent="0.55000000000000004">
      <c r="A60" s="1" t="s">
        <v>66</v>
      </c>
      <c r="C60" s="6">
        <v>328467</v>
      </c>
      <c r="E60" s="6">
        <v>2110669503</v>
      </c>
      <c r="G60" s="6">
        <v>14151710034.551701</v>
      </c>
      <c r="I60" s="6">
        <v>0</v>
      </c>
      <c r="K60" s="6">
        <v>0</v>
      </c>
      <c r="M60" s="6">
        <v>0</v>
      </c>
      <c r="O60" s="6">
        <v>0</v>
      </c>
      <c r="Q60" s="6">
        <v>328467</v>
      </c>
      <c r="S60" s="6">
        <v>33530</v>
      </c>
      <c r="U60" s="6">
        <v>2110669503</v>
      </c>
      <c r="V60" s="6"/>
      <c r="W60" s="6">
        <v>10947968193.865499</v>
      </c>
      <c r="X60" s="4"/>
      <c r="Y60" s="11">
        <v>9.9062443181296826E-4</v>
      </c>
    </row>
    <row r="61" spans="1:25" x14ac:dyDescent="0.55000000000000004">
      <c r="A61" s="1" t="s">
        <v>67</v>
      </c>
      <c r="C61" s="6">
        <v>1100793</v>
      </c>
      <c r="E61" s="6">
        <v>34206692047</v>
      </c>
      <c r="G61" s="6">
        <v>37062019949.485497</v>
      </c>
      <c r="I61" s="6">
        <v>0</v>
      </c>
      <c r="K61" s="6">
        <v>0</v>
      </c>
      <c r="M61" s="6">
        <v>0</v>
      </c>
      <c r="O61" s="6">
        <v>0</v>
      </c>
      <c r="Q61" s="6">
        <v>1100793</v>
      </c>
      <c r="S61" s="6">
        <v>31150</v>
      </c>
      <c r="U61" s="6">
        <v>34206692047</v>
      </c>
      <c r="V61" s="6"/>
      <c r="W61" s="6">
        <v>34085678223.397499</v>
      </c>
      <c r="X61" s="4"/>
      <c r="Y61" s="11">
        <v>3.0842349032337386E-3</v>
      </c>
    </row>
    <row r="62" spans="1:25" x14ac:dyDescent="0.55000000000000004">
      <c r="A62" s="1" t="s">
        <v>68</v>
      </c>
      <c r="C62" s="6">
        <v>5193373</v>
      </c>
      <c r="E62" s="6">
        <v>132042018679</v>
      </c>
      <c r="G62" s="6">
        <v>147543462067.97699</v>
      </c>
      <c r="I62" s="6">
        <v>0</v>
      </c>
      <c r="K62" s="6">
        <v>0</v>
      </c>
      <c r="M62" s="6">
        <v>0</v>
      </c>
      <c r="O62" s="6">
        <v>0</v>
      </c>
      <c r="Q62" s="6">
        <v>5193373</v>
      </c>
      <c r="S62" s="6">
        <v>30980</v>
      </c>
      <c r="U62" s="6">
        <v>132042018679</v>
      </c>
      <c r="V62" s="6"/>
      <c r="W62" s="6">
        <v>159933395901.53699</v>
      </c>
      <c r="X62" s="4"/>
      <c r="Y62" s="11">
        <v>1.4471537242102532E-2</v>
      </c>
    </row>
    <row r="63" spans="1:25" x14ac:dyDescent="0.55000000000000004">
      <c r="A63" s="1" t="s">
        <v>69</v>
      </c>
      <c r="C63" s="6">
        <v>4391549</v>
      </c>
      <c r="E63" s="6">
        <v>61295644861</v>
      </c>
      <c r="G63" s="6">
        <v>75565407796.519501</v>
      </c>
      <c r="I63" s="6">
        <v>0</v>
      </c>
      <c r="K63" s="6">
        <v>0</v>
      </c>
      <c r="M63" s="6">
        <v>-891549</v>
      </c>
      <c r="O63" s="6">
        <v>16376842529</v>
      </c>
      <c r="Q63" s="6">
        <v>3500000</v>
      </c>
      <c r="S63" s="6">
        <v>16220</v>
      </c>
      <c r="U63" s="6">
        <v>48851727943</v>
      </c>
      <c r="V63" s="6"/>
      <c r="W63" s="6">
        <v>56432218500</v>
      </c>
      <c r="X63" s="4"/>
      <c r="Y63" s="11">
        <v>5.1062565580736801E-3</v>
      </c>
    </row>
    <row r="64" spans="1:25" x14ac:dyDescent="0.55000000000000004">
      <c r="A64" s="1" t="s">
        <v>70</v>
      </c>
      <c r="C64" s="6">
        <v>67532</v>
      </c>
      <c r="E64" s="6">
        <v>2356100305</v>
      </c>
      <c r="G64" s="6">
        <v>2387149364.3759999</v>
      </c>
      <c r="I64" s="6">
        <v>200000</v>
      </c>
      <c r="K64" s="6">
        <v>8514724319</v>
      </c>
      <c r="M64" s="6">
        <v>0</v>
      </c>
      <c r="O64" s="6">
        <v>0</v>
      </c>
      <c r="Q64" s="6">
        <v>267532</v>
      </c>
      <c r="S64" s="6">
        <v>38799</v>
      </c>
      <c r="U64" s="6">
        <v>10870824624</v>
      </c>
      <c r="V64" s="6"/>
      <c r="W64" s="6">
        <v>10318213222.295401</v>
      </c>
      <c r="X64" s="4"/>
      <c r="Y64" s="11">
        <v>9.3364119530314846E-4</v>
      </c>
    </row>
    <row r="65" spans="1:25" x14ac:dyDescent="0.55000000000000004">
      <c r="A65" s="1" t="s">
        <v>71</v>
      </c>
      <c r="C65" s="6">
        <v>37145484</v>
      </c>
      <c r="E65" s="6">
        <v>340070103375</v>
      </c>
      <c r="G65" s="6">
        <v>666117409398.40796</v>
      </c>
      <c r="I65" s="6">
        <v>0</v>
      </c>
      <c r="K65" s="6">
        <v>0</v>
      </c>
      <c r="M65" s="6">
        <v>0</v>
      </c>
      <c r="O65" s="6">
        <v>0</v>
      </c>
      <c r="Q65" s="6">
        <v>37145484</v>
      </c>
      <c r="S65" s="6">
        <v>16240</v>
      </c>
      <c r="U65" s="6">
        <v>340070103375</v>
      </c>
      <c r="V65" s="6"/>
      <c r="W65" s="6">
        <v>599653366332.04797</v>
      </c>
      <c r="X65" s="4"/>
      <c r="Y65" s="11">
        <v>5.425949955173176E-2</v>
      </c>
    </row>
    <row r="66" spans="1:25" x14ac:dyDescent="0.55000000000000004">
      <c r="A66" s="1" t="s">
        <v>72</v>
      </c>
      <c r="C66" s="6">
        <v>10201307</v>
      </c>
      <c r="E66" s="6">
        <v>131374274848</v>
      </c>
      <c r="G66" s="6">
        <v>302190154855.83002</v>
      </c>
      <c r="I66" s="6">
        <v>0</v>
      </c>
      <c r="K66" s="6">
        <v>0</v>
      </c>
      <c r="M66" s="6">
        <v>0</v>
      </c>
      <c r="O66" s="6">
        <v>0</v>
      </c>
      <c r="Q66" s="6">
        <v>10201307</v>
      </c>
      <c r="S66" s="6">
        <v>26530</v>
      </c>
      <c r="U66" s="6">
        <v>131374274848</v>
      </c>
      <c r="V66" s="6"/>
      <c r="W66" s="6">
        <v>269030362695.47501</v>
      </c>
      <c r="X66" s="4"/>
      <c r="Y66" s="11">
        <v>2.4343151666715176E-2</v>
      </c>
    </row>
    <row r="67" spans="1:25" x14ac:dyDescent="0.55000000000000004">
      <c r="A67" s="1" t="s">
        <v>73</v>
      </c>
      <c r="C67" s="6">
        <v>4500000</v>
      </c>
      <c r="E67" s="6">
        <v>97290201600</v>
      </c>
      <c r="G67" s="6">
        <v>125921283750</v>
      </c>
      <c r="I67" s="6">
        <v>0</v>
      </c>
      <c r="K67" s="6">
        <v>0</v>
      </c>
      <c r="M67" s="6">
        <v>0</v>
      </c>
      <c r="O67" s="6">
        <v>0</v>
      </c>
      <c r="Q67" s="6">
        <v>4500000</v>
      </c>
      <c r="S67" s="6">
        <v>27160</v>
      </c>
      <c r="U67" s="6">
        <v>97290201600</v>
      </c>
      <c r="V67" s="6"/>
      <c r="W67" s="6">
        <v>121492791000</v>
      </c>
      <c r="X67" s="4"/>
      <c r="Y67" s="11">
        <v>1.0993247781006962E-2</v>
      </c>
    </row>
    <row r="68" spans="1:25" x14ac:dyDescent="0.55000000000000004">
      <c r="A68" s="1" t="s">
        <v>74</v>
      </c>
      <c r="C68" s="6">
        <v>38505741</v>
      </c>
      <c r="E68" s="6">
        <v>224395422097</v>
      </c>
      <c r="G68" s="6">
        <v>474630234829.02002</v>
      </c>
      <c r="I68" s="6">
        <v>179390</v>
      </c>
      <c r="K68" s="6">
        <v>2114055378</v>
      </c>
      <c r="M68" s="6">
        <v>0</v>
      </c>
      <c r="O68" s="6">
        <v>0</v>
      </c>
      <c r="Q68" s="6">
        <v>38685131</v>
      </c>
      <c r="S68" s="6">
        <v>10280</v>
      </c>
      <c r="U68" s="6">
        <v>226509477475</v>
      </c>
      <c r="V68" s="6"/>
      <c r="W68" s="6">
        <v>395316931957.25403</v>
      </c>
      <c r="X68" s="4"/>
      <c r="Y68" s="11">
        <v>3.5770163392110754E-2</v>
      </c>
    </row>
    <row r="69" spans="1:25" x14ac:dyDescent="0.55000000000000004">
      <c r="A69" s="1" t="s">
        <v>75</v>
      </c>
      <c r="C69" s="6">
        <v>1200000</v>
      </c>
      <c r="E69" s="6">
        <v>19845603433</v>
      </c>
      <c r="G69" s="6">
        <v>22425768000</v>
      </c>
      <c r="I69" s="6">
        <v>0</v>
      </c>
      <c r="K69" s="6">
        <v>0</v>
      </c>
      <c r="M69" s="6">
        <v>-1200000</v>
      </c>
      <c r="O69" s="6">
        <v>24025393512</v>
      </c>
      <c r="Q69" s="6">
        <v>0</v>
      </c>
      <c r="S69" s="6">
        <v>0</v>
      </c>
      <c r="U69" s="6">
        <v>0</v>
      </c>
      <c r="V69" s="6"/>
      <c r="W69" s="6">
        <v>0</v>
      </c>
      <c r="X69" s="4"/>
      <c r="Y69" s="11">
        <v>0</v>
      </c>
    </row>
    <row r="70" spans="1:25" x14ac:dyDescent="0.55000000000000004">
      <c r="A70" s="1" t="s">
        <v>76</v>
      </c>
      <c r="C70" s="6">
        <v>23221453</v>
      </c>
      <c r="E70" s="6">
        <v>39311520349</v>
      </c>
      <c r="G70" s="6">
        <v>84415574541.955002</v>
      </c>
      <c r="I70" s="6">
        <v>0</v>
      </c>
      <c r="K70" s="6">
        <v>0</v>
      </c>
      <c r="M70" s="6">
        <v>-1000000</v>
      </c>
      <c r="O70" s="6">
        <v>3700065777</v>
      </c>
      <c r="Q70" s="6">
        <v>22221453</v>
      </c>
      <c r="S70" s="6">
        <v>3814</v>
      </c>
      <c r="U70" s="6">
        <v>37618623688</v>
      </c>
      <c r="V70" s="6"/>
      <c r="W70" s="6">
        <v>84248343642.635101</v>
      </c>
      <c r="X70" s="4"/>
      <c r="Y70" s="11">
        <v>7.6231923654047117E-3</v>
      </c>
    </row>
    <row r="71" spans="1:25" x14ac:dyDescent="0.55000000000000004">
      <c r="A71" s="1" t="s">
        <v>77</v>
      </c>
      <c r="C71" s="6">
        <v>5000000</v>
      </c>
      <c r="E71" s="6">
        <v>91084448000</v>
      </c>
      <c r="G71" s="6">
        <v>148411665000</v>
      </c>
      <c r="I71" s="6">
        <v>0</v>
      </c>
      <c r="K71" s="6">
        <v>0</v>
      </c>
      <c r="M71" s="6">
        <v>0</v>
      </c>
      <c r="O71" s="6">
        <v>0</v>
      </c>
      <c r="Q71" s="6">
        <v>5000000</v>
      </c>
      <c r="S71" s="6">
        <v>29800</v>
      </c>
      <c r="U71" s="6">
        <v>91084448000</v>
      </c>
      <c r="V71" s="6"/>
      <c r="W71" s="6">
        <v>148113450000</v>
      </c>
      <c r="X71" s="4"/>
      <c r="Y71" s="11">
        <v>1.3402012104156744E-2</v>
      </c>
    </row>
    <row r="72" spans="1:25" x14ac:dyDescent="0.55000000000000004">
      <c r="A72" s="1" t="s">
        <v>78</v>
      </c>
      <c r="C72" s="6">
        <v>165424</v>
      </c>
      <c r="E72" s="6">
        <v>26085959364</v>
      </c>
      <c r="G72" s="6">
        <v>32571234525.4128</v>
      </c>
      <c r="I72" s="6">
        <v>430000</v>
      </c>
      <c r="K72" s="6">
        <v>88416656766</v>
      </c>
      <c r="M72" s="6">
        <v>0</v>
      </c>
      <c r="O72" s="6">
        <v>0</v>
      </c>
      <c r="Q72" s="6">
        <v>595424</v>
      </c>
      <c r="S72" s="6">
        <v>160000</v>
      </c>
      <c r="U72" s="6">
        <v>114502616130</v>
      </c>
      <c r="V72" s="6"/>
      <c r="W72" s="6">
        <v>94700996352</v>
      </c>
      <c r="X72" s="4"/>
      <c r="Y72" s="11">
        <v>8.56899828736153E-3</v>
      </c>
    </row>
    <row r="73" spans="1:25" x14ac:dyDescent="0.55000000000000004">
      <c r="A73" s="1" t="s">
        <v>79</v>
      </c>
      <c r="C73" s="6">
        <v>19047711</v>
      </c>
      <c r="E73" s="6">
        <v>294943685093</v>
      </c>
      <c r="G73" s="6">
        <v>418639078113.25</v>
      </c>
      <c r="I73" s="6">
        <v>0</v>
      </c>
      <c r="K73" s="6">
        <v>0</v>
      </c>
      <c r="M73" s="6">
        <v>-3406983</v>
      </c>
      <c r="O73" s="6">
        <v>69688820099</v>
      </c>
      <c r="Q73" s="6">
        <v>15640728</v>
      </c>
      <c r="S73" s="6">
        <v>22610</v>
      </c>
      <c r="U73" s="6">
        <v>242188363413</v>
      </c>
      <c r="V73" s="6"/>
      <c r="W73" s="6">
        <v>351532720762.52399</v>
      </c>
      <c r="X73" s="4"/>
      <c r="Y73" s="11">
        <v>3.1808358921262714E-2</v>
      </c>
    </row>
    <row r="74" spans="1:25" x14ac:dyDescent="0.55000000000000004">
      <c r="A74" s="1" t="s">
        <v>80</v>
      </c>
      <c r="C74" s="6">
        <v>9313336</v>
      </c>
      <c r="E74" s="6">
        <v>115476609875</v>
      </c>
      <c r="G74" s="6">
        <v>92579216508</v>
      </c>
      <c r="I74" s="6">
        <v>0</v>
      </c>
      <c r="K74" s="6">
        <v>0</v>
      </c>
      <c r="M74" s="6">
        <v>0</v>
      </c>
      <c r="O74" s="6">
        <v>0</v>
      </c>
      <c r="Q74" s="6">
        <v>9313336</v>
      </c>
      <c r="S74" s="6">
        <v>8850</v>
      </c>
      <c r="U74" s="6">
        <v>115476609875</v>
      </c>
      <c r="V74" s="6"/>
      <c r="W74" s="6">
        <v>81932606609.580002</v>
      </c>
      <c r="X74" s="4"/>
      <c r="Y74" s="11">
        <v>7.4136534224724625E-3</v>
      </c>
    </row>
    <row r="75" spans="1:25" x14ac:dyDescent="0.55000000000000004">
      <c r="A75" s="1" t="s">
        <v>81</v>
      </c>
      <c r="C75" s="6">
        <v>26709</v>
      </c>
      <c r="E75" s="6">
        <v>635674636</v>
      </c>
      <c r="G75" s="6">
        <v>708887174.71500003</v>
      </c>
      <c r="I75" s="6">
        <v>0</v>
      </c>
      <c r="K75" s="6">
        <v>0</v>
      </c>
      <c r="M75" s="6">
        <v>0</v>
      </c>
      <c r="O75" s="6">
        <v>0</v>
      </c>
      <c r="Q75" s="6">
        <v>26709</v>
      </c>
      <c r="S75" s="6">
        <v>21590</v>
      </c>
      <c r="U75" s="6">
        <v>635674636</v>
      </c>
      <c r="V75" s="6"/>
      <c r="W75" s="6">
        <v>573216258.50549996</v>
      </c>
      <c r="X75" s="4"/>
      <c r="Y75" s="11">
        <v>5.1867343815096818E-5</v>
      </c>
    </row>
    <row r="76" spans="1:25" x14ac:dyDescent="0.55000000000000004">
      <c r="A76" s="1" t="s">
        <v>82</v>
      </c>
      <c r="C76" s="6">
        <v>700215</v>
      </c>
      <c r="E76" s="6">
        <v>3263001900</v>
      </c>
      <c r="G76" s="6">
        <v>17074075119.997499</v>
      </c>
      <c r="I76" s="6">
        <v>0</v>
      </c>
      <c r="K76" s="6">
        <v>0</v>
      </c>
      <c r="M76" s="6">
        <v>0</v>
      </c>
      <c r="O76" s="6">
        <v>0</v>
      </c>
      <c r="Q76" s="6">
        <v>700215</v>
      </c>
      <c r="S76" s="6">
        <v>21420</v>
      </c>
      <c r="U76" s="6">
        <v>3263001900</v>
      </c>
      <c r="V76" s="6"/>
      <c r="W76" s="6">
        <v>14909363598.465</v>
      </c>
      <c r="X76" s="4"/>
      <c r="Y76" s="11">
        <v>1.3490704011816744E-3</v>
      </c>
    </row>
    <row r="77" spans="1:25" x14ac:dyDescent="0.55000000000000004">
      <c r="A77" s="1" t="s">
        <v>83</v>
      </c>
      <c r="C77" s="6">
        <v>1000000</v>
      </c>
      <c r="E77" s="6">
        <v>15694551040</v>
      </c>
      <c r="G77" s="6">
        <v>29702214000</v>
      </c>
      <c r="I77" s="6">
        <v>0</v>
      </c>
      <c r="K77" s="6">
        <v>0</v>
      </c>
      <c r="M77" s="6">
        <v>0</v>
      </c>
      <c r="O77" s="6">
        <v>0</v>
      </c>
      <c r="Q77" s="6">
        <v>1000000</v>
      </c>
      <c r="S77" s="6">
        <v>26750</v>
      </c>
      <c r="U77" s="6">
        <v>15694551040</v>
      </c>
      <c r="V77" s="6"/>
      <c r="W77" s="6">
        <v>26590837500</v>
      </c>
      <c r="X77" s="4"/>
      <c r="Y77" s="11">
        <v>2.4060659314509591E-3</v>
      </c>
    </row>
    <row r="78" spans="1:25" x14ac:dyDescent="0.55000000000000004">
      <c r="A78" s="1" t="s">
        <v>84</v>
      </c>
      <c r="C78" s="6">
        <v>3168111</v>
      </c>
      <c r="E78" s="6">
        <v>101412986981</v>
      </c>
      <c r="G78" s="6">
        <v>158089739864.67001</v>
      </c>
      <c r="I78" s="6">
        <v>0</v>
      </c>
      <c r="K78" s="6">
        <v>0</v>
      </c>
      <c r="M78" s="6">
        <v>0</v>
      </c>
      <c r="O78" s="6">
        <v>0</v>
      </c>
      <c r="Q78" s="6">
        <v>3168111</v>
      </c>
      <c r="S78" s="6">
        <v>44700</v>
      </c>
      <c r="U78" s="6">
        <v>101412986981</v>
      </c>
      <c r="V78" s="6"/>
      <c r="W78" s="6">
        <v>140771955057.88501</v>
      </c>
      <c r="X78" s="4"/>
      <c r="Y78" s="11">
        <v>1.2737718590793638E-2</v>
      </c>
    </row>
    <row r="79" spans="1:25" x14ac:dyDescent="0.55000000000000004">
      <c r="A79" s="1" t="s">
        <v>85</v>
      </c>
      <c r="C79" s="6">
        <v>5000000</v>
      </c>
      <c r="E79" s="6">
        <v>87248557239</v>
      </c>
      <c r="G79" s="6">
        <v>99573988500</v>
      </c>
      <c r="I79" s="6">
        <v>0</v>
      </c>
      <c r="K79" s="6">
        <v>0</v>
      </c>
      <c r="M79" s="6">
        <v>-100000</v>
      </c>
      <c r="O79" s="6">
        <v>2153509953</v>
      </c>
      <c r="Q79" s="6">
        <v>4900000</v>
      </c>
      <c r="S79" s="6">
        <v>19526</v>
      </c>
      <c r="U79" s="6">
        <v>85503586094</v>
      </c>
      <c r="V79" s="6"/>
      <c r="W79" s="6">
        <v>95108119470</v>
      </c>
      <c r="X79" s="4"/>
      <c r="Y79" s="11">
        <v>8.6058367308338695E-3</v>
      </c>
    </row>
    <row r="80" spans="1:25" x14ac:dyDescent="0.55000000000000004">
      <c r="A80" s="1" t="s">
        <v>86</v>
      </c>
      <c r="C80" s="6">
        <v>1352522</v>
      </c>
      <c r="E80" s="6">
        <v>3379080090</v>
      </c>
      <c r="G80" s="6">
        <v>3480844465.2248998</v>
      </c>
      <c r="I80" s="6">
        <v>4000000</v>
      </c>
      <c r="K80" s="6">
        <v>10665372110</v>
      </c>
      <c r="M80" s="6">
        <v>0</v>
      </c>
      <c r="O80" s="6">
        <v>0</v>
      </c>
      <c r="Q80" s="6">
        <v>5352522</v>
      </c>
      <c r="S80" s="6">
        <v>2370</v>
      </c>
      <c r="U80" s="6">
        <v>14044452200</v>
      </c>
      <c r="V80" s="6"/>
      <c r="W80" s="6">
        <v>12609998551.017</v>
      </c>
      <c r="X80" s="4"/>
      <c r="Y80" s="11">
        <v>1.1410128736730448E-3</v>
      </c>
    </row>
    <row r="81" spans="1:25" x14ac:dyDescent="0.55000000000000004">
      <c r="A81" s="1" t="s">
        <v>87</v>
      </c>
      <c r="C81" s="6">
        <v>6285523</v>
      </c>
      <c r="E81" s="6">
        <v>48520336484</v>
      </c>
      <c r="G81" s="6">
        <v>35926713794.362503</v>
      </c>
      <c r="I81" s="6">
        <v>0</v>
      </c>
      <c r="K81" s="6">
        <v>0</v>
      </c>
      <c r="M81" s="6">
        <v>0</v>
      </c>
      <c r="O81" s="6">
        <v>0</v>
      </c>
      <c r="Q81" s="6">
        <v>6285523</v>
      </c>
      <c r="S81" s="6">
        <v>5640</v>
      </c>
      <c r="U81" s="6">
        <v>48520336484</v>
      </c>
      <c r="V81" s="6"/>
      <c r="W81" s="6">
        <v>35239420139.166</v>
      </c>
      <c r="X81" s="4"/>
      <c r="Y81" s="11">
        <v>3.1886309801612729E-3</v>
      </c>
    </row>
    <row r="82" spans="1:25" x14ac:dyDescent="0.55000000000000004">
      <c r="A82" s="1" t="s">
        <v>88</v>
      </c>
      <c r="C82" s="6">
        <v>886900</v>
      </c>
      <c r="E82" s="6">
        <v>11337242700</v>
      </c>
      <c r="G82" s="6">
        <v>23186683453.5</v>
      </c>
      <c r="I82" s="6">
        <v>0</v>
      </c>
      <c r="K82" s="6">
        <v>0</v>
      </c>
      <c r="M82" s="6">
        <v>0</v>
      </c>
      <c r="O82" s="6">
        <v>0</v>
      </c>
      <c r="Q82" s="6">
        <v>886900</v>
      </c>
      <c r="S82" s="6">
        <v>31440</v>
      </c>
      <c r="U82" s="6">
        <v>11337242700</v>
      </c>
      <c r="V82" s="6"/>
      <c r="W82" s="6">
        <v>27718225390.799999</v>
      </c>
      <c r="X82" s="4"/>
      <c r="Y82" s="11">
        <v>2.508077370375522E-3</v>
      </c>
    </row>
    <row r="83" spans="1:25" x14ac:dyDescent="0.55000000000000004">
      <c r="A83" s="1" t="s">
        <v>89</v>
      </c>
      <c r="C83" s="6">
        <v>0</v>
      </c>
      <c r="E83" s="6">
        <v>0</v>
      </c>
      <c r="G83" s="6">
        <v>0</v>
      </c>
      <c r="I83" s="6">
        <v>3543106</v>
      </c>
      <c r="K83" s="6">
        <v>20962256263</v>
      </c>
      <c r="M83" s="6">
        <v>0</v>
      </c>
      <c r="O83" s="6">
        <v>0</v>
      </c>
      <c r="Q83" s="6">
        <v>3543106</v>
      </c>
      <c r="S83" s="6">
        <v>6230</v>
      </c>
      <c r="U83" s="6">
        <v>20962256263</v>
      </c>
      <c r="V83" s="6"/>
      <c r="W83" s="6">
        <v>21942212755.238998</v>
      </c>
      <c r="X83" s="4"/>
      <c r="Y83" s="11">
        <v>1.9854361702984812E-3</v>
      </c>
    </row>
    <row r="84" spans="1:25" x14ac:dyDescent="0.55000000000000004">
      <c r="A84" s="1" t="s">
        <v>90</v>
      </c>
      <c r="C84" s="6">
        <v>0</v>
      </c>
      <c r="E84" s="6">
        <v>0</v>
      </c>
      <c r="G84" s="6">
        <v>0</v>
      </c>
      <c r="I84" s="6">
        <v>1700000</v>
      </c>
      <c r="K84" s="6">
        <v>72727376058</v>
      </c>
      <c r="M84" s="6">
        <v>0</v>
      </c>
      <c r="O84" s="6">
        <v>0</v>
      </c>
      <c r="Q84" s="6">
        <v>1700000</v>
      </c>
      <c r="S84" s="6">
        <v>33650</v>
      </c>
      <c r="U84" s="6">
        <v>72727376058</v>
      </c>
      <c r="V84" s="6"/>
      <c r="W84" s="6">
        <v>56864630250</v>
      </c>
      <c r="X84" s="4"/>
      <c r="Y84" s="11">
        <v>5.1453832377066208E-3</v>
      </c>
    </row>
    <row r="85" spans="1:25" x14ac:dyDescent="0.55000000000000004">
      <c r="A85" s="1" t="s">
        <v>91</v>
      </c>
      <c r="C85" s="6">
        <v>0</v>
      </c>
      <c r="E85" s="6">
        <v>0</v>
      </c>
      <c r="G85" s="6">
        <v>0</v>
      </c>
      <c r="I85" s="6">
        <v>2789534</v>
      </c>
      <c r="K85" s="6">
        <v>9305958965</v>
      </c>
      <c r="M85" s="6">
        <v>-697000</v>
      </c>
      <c r="O85" s="6">
        <v>3218301855</v>
      </c>
      <c r="Q85" s="6">
        <v>2092534</v>
      </c>
      <c r="S85" s="6">
        <v>4645</v>
      </c>
      <c r="U85" s="6">
        <v>6980748587</v>
      </c>
      <c r="V85" s="6"/>
      <c r="W85" s="6">
        <v>9661987498.4414997</v>
      </c>
      <c r="X85" s="4"/>
      <c r="Y85" s="11">
        <v>8.742627587455705E-4</v>
      </c>
    </row>
    <row r="86" spans="1:25" x14ac:dyDescent="0.55000000000000004">
      <c r="A86" s="1" t="s">
        <v>92</v>
      </c>
      <c r="C86" s="6">
        <v>0</v>
      </c>
      <c r="E86" s="6">
        <v>0</v>
      </c>
      <c r="G86" s="6">
        <v>0</v>
      </c>
      <c r="I86" s="6">
        <v>1230000</v>
      </c>
      <c r="K86" s="6">
        <v>31007757309</v>
      </c>
      <c r="M86" s="6">
        <v>0</v>
      </c>
      <c r="O86" s="6">
        <v>0</v>
      </c>
      <c r="Q86" s="6">
        <v>1230000</v>
      </c>
      <c r="S86" s="6">
        <v>22290</v>
      </c>
      <c r="U86" s="6">
        <v>31007757309</v>
      </c>
      <c r="V86" s="6"/>
      <c r="W86" s="6">
        <v>27253570635</v>
      </c>
      <c r="X86" s="4"/>
      <c r="Y86" s="11">
        <v>2.4660331896378136E-3</v>
      </c>
    </row>
    <row r="87" spans="1:25" x14ac:dyDescent="0.55000000000000004">
      <c r="A87" s="1" t="s">
        <v>93</v>
      </c>
      <c r="C87" s="6">
        <v>0</v>
      </c>
      <c r="E87" s="6">
        <v>0</v>
      </c>
      <c r="G87" s="6">
        <v>0</v>
      </c>
      <c r="I87" s="6">
        <v>1150528</v>
      </c>
      <c r="K87" s="6">
        <v>26486700867</v>
      </c>
      <c r="M87" s="6">
        <v>0</v>
      </c>
      <c r="O87" s="6">
        <v>0</v>
      </c>
      <c r="Q87" s="6">
        <v>1150528</v>
      </c>
      <c r="S87" s="6">
        <v>35620</v>
      </c>
      <c r="U87" s="6">
        <v>26486700867</v>
      </c>
      <c r="V87" s="6"/>
      <c r="W87" s="6">
        <v>40737965606.208</v>
      </c>
      <c r="X87" s="4"/>
      <c r="Y87" s="11">
        <v>3.6861656261002679E-3</v>
      </c>
    </row>
    <row r="88" spans="1:25" x14ac:dyDescent="0.55000000000000004">
      <c r="A88" s="1" t="s">
        <v>94</v>
      </c>
      <c r="C88" s="6">
        <v>0</v>
      </c>
      <c r="E88" s="6">
        <v>0</v>
      </c>
      <c r="G88" s="6">
        <v>0</v>
      </c>
      <c r="I88" s="6">
        <v>3666666</v>
      </c>
      <c r="K88" s="6">
        <v>0</v>
      </c>
      <c r="M88" s="6">
        <v>0</v>
      </c>
      <c r="O88" s="6">
        <v>0</v>
      </c>
      <c r="Q88" s="6">
        <v>3666666</v>
      </c>
      <c r="S88" s="6">
        <v>2329</v>
      </c>
      <c r="U88" s="6">
        <v>11403331260</v>
      </c>
      <c r="V88" s="6"/>
      <c r="W88" s="6">
        <v>8488854106.5717001</v>
      </c>
      <c r="X88" s="4"/>
      <c r="Y88" s="11">
        <v>7.6811204847834281E-4</v>
      </c>
    </row>
    <row r="89" spans="1:25" x14ac:dyDescent="0.55000000000000004">
      <c r="A89" s="1" t="s">
        <v>95</v>
      </c>
      <c r="C89" s="6">
        <v>0</v>
      </c>
      <c r="E89" s="6">
        <v>0</v>
      </c>
      <c r="G89" s="6">
        <v>0</v>
      </c>
      <c r="I89" s="6">
        <v>13000000</v>
      </c>
      <c r="K89" s="6">
        <v>64844000000</v>
      </c>
      <c r="M89" s="6">
        <v>-1315740</v>
      </c>
      <c r="O89" s="6">
        <v>5778327957</v>
      </c>
      <c r="Q89" s="6">
        <v>11684260</v>
      </c>
      <c r="S89" s="6">
        <v>3891</v>
      </c>
      <c r="U89" s="6">
        <v>48031897552</v>
      </c>
      <c r="V89" s="6"/>
      <c r="W89" s="6">
        <v>45192948098.822998</v>
      </c>
      <c r="X89" s="4"/>
      <c r="Y89" s="11">
        <v>4.0892737117591499E-3</v>
      </c>
    </row>
    <row r="90" spans="1:25" x14ac:dyDescent="0.55000000000000004">
      <c r="A90" s="1" t="s">
        <v>96</v>
      </c>
      <c r="C90" s="6">
        <v>0</v>
      </c>
      <c r="E90" s="6">
        <v>0</v>
      </c>
      <c r="G90" s="6">
        <v>0</v>
      </c>
      <c r="I90" s="6">
        <v>10000000</v>
      </c>
      <c r="K90" s="6">
        <v>129096672000</v>
      </c>
      <c r="M90" s="10"/>
      <c r="O90" s="6">
        <v>0</v>
      </c>
      <c r="Q90" s="6">
        <v>10000000</v>
      </c>
      <c r="S90" s="6">
        <v>11930</v>
      </c>
      <c r="U90" s="6">
        <v>129096672000</v>
      </c>
      <c r="V90" s="6"/>
      <c r="W90" s="6">
        <v>118590165000</v>
      </c>
      <c r="X90" s="4"/>
      <c r="Y90" s="11">
        <v>1.0730604322321473E-2</v>
      </c>
    </row>
    <row r="91" spans="1:25" ht="24.75" thickBot="1" x14ac:dyDescent="0.6">
      <c r="E91" s="8">
        <f>SUM(E9:E90)</f>
        <v>5755923612215</v>
      </c>
      <c r="G91" s="8">
        <f>SUM(G9:G90)</f>
        <v>9239558278483.0215</v>
      </c>
      <c r="K91" s="8">
        <f>SUM(K9:K90)</f>
        <v>565706608933</v>
      </c>
      <c r="M91" s="10"/>
      <c r="O91" s="8">
        <f>SUM(O9:O90)</f>
        <v>319360336709</v>
      </c>
      <c r="Q91" s="10"/>
      <c r="U91" s="8">
        <f>SUM(U9:U90)</f>
        <v>6097684715503</v>
      </c>
      <c r="W91" s="9">
        <f>SUM(W9:W90)</f>
        <v>8712263716941.3994</v>
      </c>
      <c r="Y91" s="12">
        <f>SUM(Y9:Y90)</f>
        <v>0.78832721666434924</v>
      </c>
    </row>
    <row r="92" spans="1:25" ht="24.75" thickTop="1" x14ac:dyDescent="0.55000000000000004">
      <c r="M92" s="1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workbookViewId="0">
      <selection activeCell="AA24" sqref="AA24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 x14ac:dyDescent="0.55000000000000004">
      <c r="A6" s="19" t="s">
        <v>98</v>
      </c>
      <c r="B6" s="19" t="s">
        <v>98</v>
      </c>
      <c r="C6" s="19" t="s">
        <v>98</v>
      </c>
      <c r="D6" s="19" t="s">
        <v>98</v>
      </c>
      <c r="E6" s="19" t="s">
        <v>98</v>
      </c>
      <c r="F6" s="19" t="s">
        <v>98</v>
      </c>
      <c r="G6" s="19" t="s">
        <v>98</v>
      </c>
      <c r="H6" s="19" t="s">
        <v>98</v>
      </c>
      <c r="I6" s="19" t="s">
        <v>98</v>
      </c>
      <c r="J6" s="19" t="s">
        <v>98</v>
      </c>
      <c r="K6" s="19" t="s">
        <v>98</v>
      </c>
      <c r="L6" s="19" t="s">
        <v>98</v>
      </c>
      <c r="M6" s="19" t="s">
        <v>98</v>
      </c>
      <c r="O6" s="19" t="s">
        <v>273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8" t="s">
        <v>99</v>
      </c>
      <c r="C7" s="18" t="s">
        <v>100</v>
      </c>
      <c r="E7" s="18" t="s">
        <v>101</v>
      </c>
      <c r="G7" s="18" t="s">
        <v>102</v>
      </c>
      <c r="I7" s="18" t="s">
        <v>103</v>
      </c>
      <c r="K7" s="18" t="s">
        <v>104</v>
      </c>
      <c r="M7" s="18" t="s">
        <v>97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105</v>
      </c>
      <c r="AG7" s="18" t="s">
        <v>8</v>
      </c>
      <c r="AI7" s="18" t="s">
        <v>9</v>
      </c>
      <c r="AK7" s="18" t="s">
        <v>13</v>
      </c>
    </row>
    <row r="8" spans="1:37" ht="24.75" x14ac:dyDescent="0.55000000000000004">
      <c r="A8" s="19" t="s">
        <v>99</v>
      </c>
      <c r="C8" s="19" t="s">
        <v>100</v>
      </c>
      <c r="E8" s="19" t="s">
        <v>101</v>
      </c>
      <c r="G8" s="19" t="s">
        <v>102</v>
      </c>
      <c r="I8" s="19" t="s">
        <v>103</v>
      </c>
      <c r="K8" s="19" t="s">
        <v>104</v>
      </c>
      <c r="M8" s="19" t="s">
        <v>97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105</v>
      </c>
      <c r="AG8" s="19" t="s">
        <v>8</v>
      </c>
      <c r="AI8" s="19" t="s">
        <v>9</v>
      </c>
      <c r="AK8" s="19" t="s">
        <v>13</v>
      </c>
    </row>
    <row r="9" spans="1:37" x14ac:dyDescent="0.55000000000000004">
      <c r="A9" s="1" t="s">
        <v>106</v>
      </c>
      <c r="C9" s="4" t="s">
        <v>107</v>
      </c>
      <c r="D9" s="4"/>
      <c r="E9" s="4" t="s">
        <v>107</v>
      </c>
      <c r="F9" s="4"/>
      <c r="G9" s="4" t="s">
        <v>108</v>
      </c>
      <c r="H9" s="4"/>
      <c r="I9" s="4" t="s">
        <v>109</v>
      </c>
      <c r="J9" s="4"/>
      <c r="K9" s="5">
        <v>0</v>
      </c>
      <c r="L9" s="4"/>
      <c r="M9" s="5">
        <v>0</v>
      </c>
      <c r="N9" s="4"/>
      <c r="O9" s="5">
        <v>28380</v>
      </c>
      <c r="Q9" s="5">
        <v>23744208058</v>
      </c>
      <c r="R9" s="4"/>
      <c r="S9" s="5">
        <v>26567689913</v>
      </c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28380</v>
      </c>
      <c r="AD9" s="4"/>
      <c r="AE9" s="5">
        <v>950000</v>
      </c>
      <c r="AF9" s="4"/>
      <c r="AG9" s="5">
        <v>23744208058</v>
      </c>
      <c r="AH9" s="4"/>
      <c r="AI9" s="5">
        <v>26956113318</v>
      </c>
      <c r="AK9" s="11">
        <v>2.4391178314248762E-3</v>
      </c>
    </row>
    <row r="10" spans="1:37" x14ac:dyDescent="0.55000000000000004">
      <c r="A10" s="1" t="s">
        <v>110</v>
      </c>
      <c r="C10" s="4" t="s">
        <v>107</v>
      </c>
      <c r="D10" s="4"/>
      <c r="E10" s="4" t="s">
        <v>107</v>
      </c>
      <c r="F10" s="4"/>
      <c r="G10" s="4" t="s">
        <v>111</v>
      </c>
      <c r="H10" s="4"/>
      <c r="I10" s="4" t="s">
        <v>112</v>
      </c>
      <c r="J10" s="4"/>
      <c r="K10" s="5">
        <v>0</v>
      </c>
      <c r="L10" s="4"/>
      <c r="M10" s="5">
        <v>0</v>
      </c>
      <c r="N10" s="4"/>
      <c r="O10" s="5">
        <v>91619</v>
      </c>
      <c r="Q10" s="5">
        <v>76079816686</v>
      </c>
      <c r="R10" s="4"/>
      <c r="S10" s="5">
        <v>85465125256</v>
      </c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91619</v>
      </c>
      <c r="AD10" s="4"/>
      <c r="AE10" s="5">
        <v>944969</v>
      </c>
      <c r="AF10" s="4"/>
      <c r="AG10" s="5">
        <v>76079816686</v>
      </c>
      <c r="AH10" s="4"/>
      <c r="AI10" s="5">
        <v>86561422708</v>
      </c>
      <c r="AK10" s="11">
        <v>7.832490802730234E-3</v>
      </c>
    </row>
    <row r="11" spans="1:37" x14ac:dyDescent="0.55000000000000004">
      <c r="A11" s="1" t="s">
        <v>113</v>
      </c>
      <c r="C11" s="4" t="s">
        <v>107</v>
      </c>
      <c r="D11" s="4"/>
      <c r="E11" s="4" t="s">
        <v>107</v>
      </c>
      <c r="F11" s="4"/>
      <c r="G11" s="4" t="s">
        <v>114</v>
      </c>
      <c r="H11" s="4"/>
      <c r="I11" s="4" t="s">
        <v>115</v>
      </c>
      <c r="J11" s="4"/>
      <c r="K11" s="5">
        <v>0</v>
      </c>
      <c r="L11" s="4"/>
      <c r="M11" s="5">
        <v>0</v>
      </c>
      <c r="N11" s="4"/>
      <c r="O11" s="5">
        <v>482778</v>
      </c>
      <c r="Q11" s="5">
        <v>388550136719</v>
      </c>
      <c r="R11" s="4"/>
      <c r="S11" s="5">
        <v>443594979724</v>
      </c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482778</v>
      </c>
      <c r="AD11" s="4"/>
      <c r="AE11" s="5">
        <v>930999</v>
      </c>
      <c r="AF11" s="4"/>
      <c r="AG11" s="5">
        <v>388550136719</v>
      </c>
      <c r="AH11" s="4"/>
      <c r="AI11" s="5">
        <v>449384369539</v>
      </c>
      <c r="AK11" s="11">
        <v>4.0662443282365818E-2</v>
      </c>
    </row>
    <row r="12" spans="1:37" x14ac:dyDescent="0.55000000000000004">
      <c r="A12" s="1" t="s">
        <v>116</v>
      </c>
      <c r="C12" s="4" t="s">
        <v>107</v>
      </c>
      <c r="D12" s="4"/>
      <c r="E12" s="4" t="s">
        <v>107</v>
      </c>
      <c r="F12" s="4"/>
      <c r="G12" s="4" t="s">
        <v>117</v>
      </c>
      <c r="H12" s="4"/>
      <c r="I12" s="4" t="s">
        <v>118</v>
      </c>
      <c r="J12" s="4"/>
      <c r="K12" s="5">
        <v>0</v>
      </c>
      <c r="L12" s="4"/>
      <c r="M12" s="5">
        <v>0</v>
      </c>
      <c r="N12" s="4"/>
      <c r="O12" s="5">
        <v>2348</v>
      </c>
      <c r="Q12" s="5">
        <v>1874064383</v>
      </c>
      <c r="R12" s="4"/>
      <c r="S12" s="5">
        <v>2051780047</v>
      </c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2348</v>
      </c>
      <c r="AD12" s="4"/>
      <c r="AE12" s="5">
        <v>881111</v>
      </c>
      <c r="AF12" s="4"/>
      <c r="AG12" s="5">
        <v>1874064383</v>
      </c>
      <c r="AH12" s="4"/>
      <c r="AI12" s="5">
        <v>2068473649</v>
      </c>
      <c r="AK12" s="11">
        <v>1.8716537141648694E-4</v>
      </c>
    </row>
    <row r="13" spans="1:37" x14ac:dyDescent="0.55000000000000004">
      <c r="A13" s="1" t="s">
        <v>119</v>
      </c>
      <c r="C13" s="4" t="s">
        <v>107</v>
      </c>
      <c r="D13" s="4"/>
      <c r="E13" s="4" t="s">
        <v>107</v>
      </c>
      <c r="F13" s="4"/>
      <c r="G13" s="4" t="s">
        <v>120</v>
      </c>
      <c r="H13" s="4"/>
      <c r="I13" s="4" t="s">
        <v>121</v>
      </c>
      <c r="J13" s="4"/>
      <c r="K13" s="5">
        <v>0</v>
      </c>
      <c r="L13" s="4"/>
      <c r="M13" s="5">
        <v>0</v>
      </c>
      <c r="N13" s="4"/>
      <c r="O13" s="5">
        <v>76584</v>
      </c>
      <c r="Q13" s="5">
        <v>57824140835</v>
      </c>
      <c r="R13" s="4"/>
      <c r="S13" s="5">
        <v>65850302469</v>
      </c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76584</v>
      </c>
      <c r="AD13" s="4"/>
      <c r="AE13" s="5">
        <v>872000</v>
      </c>
      <c r="AF13" s="4"/>
      <c r="AG13" s="5">
        <v>57824140835</v>
      </c>
      <c r="AH13" s="4"/>
      <c r="AI13" s="5">
        <v>66769143898</v>
      </c>
      <c r="AK13" s="11">
        <v>6.0415909203733985E-3</v>
      </c>
    </row>
    <row r="14" spans="1:37" x14ac:dyDescent="0.55000000000000004">
      <c r="A14" s="1" t="s">
        <v>122</v>
      </c>
      <c r="C14" s="4" t="s">
        <v>107</v>
      </c>
      <c r="D14" s="4"/>
      <c r="E14" s="4" t="s">
        <v>107</v>
      </c>
      <c r="F14" s="4"/>
      <c r="G14" s="4" t="s">
        <v>123</v>
      </c>
      <c r="H14" s="4"/>
      <c r="I14" s="4" t="s">
        <v>124</v>
      </c>
      <c r="J14" s="4"/>
      <c r="K14" s="5">
        <v>0</v>
      </c>
      <c r="L14" s="4"/>
      <c r="M14" s="5">
        <v>0</v>
      </c>
      <c r="N14" s="4"/>
      <c r="O14" s="5">
        <v>14881</v>
      </c>
      <c r="Q14" s="5">
        <v>10961994450</v>
      </c>
      <c r="R14" s="4"/>
      <c r="S14" s="5">
        <v>12672609304</v>
      </c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14881</v>
      </c>
      <c r="AD14" s="4"/>
      <c r="AE14" s="5">
        <v>860000</v>
      </c>
      <c r="AF14" s="4"/>
      <c r="AG14" s="5">
        <v>10961994450</v>
      </c>
      <c r="AH14" s="4"/>
      <c r="AI14" s="5">
        <v>12795340424</v>
      </c>
      <c r="AK14" s="11">
        <v>1.157783491230905E-3</v>
      </c>
    </row>
    <row r="15" spans="1:37" x14ac:dyDescent="0.55000000000000004">
      <c r="A15" s="1" t="s">
        <v>125</v>
      </c>
      <c r="C15" s="4" t="s">
        <v>107</v>
      </c>
      <c r="D15" s="4"/>
      <c r="E15" s="4" t="s">
        <v>107</v>
      </c>
      <c r="F15" s="4"/>
      <c r="G15" s="4" t="s">
        <v>126</v>
      </c>
      <c r="H15" s="4"/>
      <c r="I15" s="4" t="s">
        <v>127</v>
      </c>
      <c r="J15" s="4"/>
      <c r="K15" s="5">
        <v>0</v>
      </c>
      <c r="L15" s="4"/>
      <c r="M15" s="5">
        <v>0</v>
      </c>
      <c r="N15" s="4"/>
      <c r="O15" s="5">
        <v>5000</v>
      </c>
      <c r="Q15" s="5">
        <v>4340786625</v>
      </c>
      <c r="R15" s="4"/>
      <c r="S15" s="5">
        <v>4786182347</v>
      </c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5000</v>
      </c>
      <c r="AD15" s="4"/>
      <c r="AE15" s="5">
        <v>962001</v>
      </c>
      <c r="AF15" s="4"/>
      <c r="AG15" s="5">
        <v>4340786625</v>
      </c>
      <c r="AH15" s="4"/>
      <c r="AI15" s="5">
        <v>4809133186</v>
      </c>
      <c r="AK15" s="11">
        <v>4.3515333124219228E-4</v>
      </c>
    </row>
    <row r="16" spans="1:37" x14ac:dyDescent="0.55000000000000004">
      <c r="A16" s="1" t="s">
        <v>128</v>
      </c>
      <c r="C16" s="4" t="s">
        <v>107</v>
      </c>
      <c r="D16" s="4"/>
      <c r="E16" s="4" t="s">
        <v>107</v>
      </c>
      <c r="F16" s="4"/>
      <c r="G16" s="4" t="s">
        <v>129</v>
      </c>
      <c r="H16" s="4"/>
      <c r="I16" s="4" t="s">
        <v>130</v>
      </c>
      <c r="J16" s="4"/>
      <c r="K16" s="5">
        <v>0</v>
      </c>
      <c r="L16" s="4"/>
      <c r="M16" s="5">
        <v>0</v>
      </c>
      <c r="N16" s="4"/>
      <c r="O16" s="5">
        <v>5000</v>
      </c>
      <c r="Q16" s="5">
        <v>4425802030</v>
      </c>
      <c r="R16" s="4"/>
      <c r="S16" s="5">
        <v>4872116768</v>
      </c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5000</v>
      </c>
      <c r="AD16" s="4"/>
      <c r="AE16" s="5">
        <v>989499</v>
      </c>
      <c r="AF16" s="4"/>
      <c r="AG16" s="5">
        <v>4425802030</v>
      </c>
      <c r="AH16" s="4"/>
      <c r="AI16" s="5">
        <v>4946598266</v>
      </c>
      <c r="AK16" s="11">
        <v>4.475918279895091E-4</v>
      </c>
    </row>
    <row r="17" spans="1:37" x14ac:dyDescent="0.55000000000000004">
      <c r="A17" s="1" t="s">
        <v>131</v>
      </c>
      <c r="C17" s="4" t="s">
        <v>107</v>
      </c>
      <c r="D17" s="4"/>
      <c r="E17" s="4" t="s">
        <v>107</v>
      </c>
      <c r="F17" s="4"/>
      <c r="G17" s="4" t="s">
        <v>132</v>
      </c>
      <c r="H17" s="4"/>
      <c r="I17" s="4" t="s">
        <v>133</v>
      </c>
      <c r="J17" s="4"/>
      <c r="K17" s="5">
        <v>0</v>
      </c>
      <c r="L17" s="4"/>
      <c r="M17" s="5">
        <v>0</v>
      </c>
      <c r="N17" s="4"/>
      <c r="O17" s="5">
        <v>56965</v>
      </c>
      <c r="Q17" s="5">
        <v>49202683598</v>
      </c>
      <c r="R17" s="4"/>
      <c r="S17" s="5">
        <v>53705126109</v>
      </c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56965</v>
      </c>
      <c r="AD17" s="4"/>
      <c r="AE17" s="5">
        <v>945000</v>
      </c>
      <c r="AF17" s="4"/>
      <c r="AG17" s="5">
        <v>49202683598</v>
      </c>
      <c r="AH17" s="4"/>
      <c r="AI17" s="5">
        <v>53822167968</v>
      </c>
      <c r="AK17" s="11">
        <v>4.8700867241434406E-3</v>
      </c>
    </row>
    <row r="18" spans="1:37" x14ac:dyDescent="0.55000000000000004">
      <c r="A18" s="1" t="s">
        <v>134</v>
      </c>
      <c r="C18" s="4" t="s">
        <v>107</v>
      </c>
      <c r="D18" s="4"/>
      <c r="E18" s="4" t="s">
        <v>107</v>
      </c>
      <c r="F18" s="4"/>
      <c r="G18" s="4" t="s">
        <v>135</v>
      </c>
      <c r="H18" s="4"/>
      <c r="I18" s="4" t="s">
        <v>136</v>
      </c>
      <c r="J18" s="4"/>
      <c r="K18" s="5">
        <v>15</v>
      </c>
      <c r="L18" s="4"/>
      <c r="M18" s="5">
        <v>15</v>
      </c>
      <c r="N18" s="4"/>
      <c r="O18" s="5">
        <v>1000</v>
      </c>
      <c r="Q18" s="5">
        <v>1000179245</v>
      </c>
      <c r="R18" s="4"/>
      <c r="S18" s="5">
        <v>979822375</v>
      </c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1000</v>
      </c>
      <c r="AD18" s="4"/>
      <c r="AE18" s="5">
        <v>980000</v>
      </c>
      <c r="AF18" s="4"/>
      <c r="AG18" s="5">
        <v>1000179245</v>
      </c>
      <c r="AH18" s="4"/>
      <c r="AI18" s="5">
        <v>979822375</v>
      </c>
      <c r="AK18" s="11">
        <v>8.8659006522862091E-5</v>
      </c>
    </row>
    <row r="19" spans="1:37" ht="24.75" thickBot="1" x14ac:dyDescent="0.6">
      <c r="Q19" s="13">
        <f>SUM(Q9:Q18)</f>
        <v>618003812629</v>
      </c>
      <c r="S19" s="13">
        <f>SUM(S9:S18)</f>
        <v>700545734312</v>
      </c>
      <c r="W19" s="13">
        <f>SUM(W9:W18)</f>
        <v>0</v>
      </c>
      <c r="AA19" s="13">
        <f>SUM(AA9:AA18)</f>
        <v>0</v>
      </c>
      <c r="AG19" s="13">
        <f>SUM(AG9:AG18)</f>
        <v>618003812629</v>
      </c>
      <c r="AI19" s="13">
        <f>SUM(AI9:AI18)</f>
        <v>709092585331</v>
      </c>
      <c r="AK19" s="12">
        <f>SUM(AK9:AK18)</f>
        <v>6.4162082589439715E-2</v>
      </c>
    </row>
    <row r="20" spans="1:37" ht="24.75" thickTop="1" x14ac:dyDescent="0.5500000000000000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G12" sqref="G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8" t="s">
        <v>138</v>
      </c>
      <c r="C6" s="19" t="s">
        <v>139</v>
      </c>
      <c r="D6" s="19" t="s">
        <v>139</v>
      </c>
      <c r="E6" s="19" t="s">
        <v>139</v>
      </c>
      <c r="F6" s="19" t="s">
        <v>139</v>
      </c>
      <c r="G6" s="19" t="s">
        <v>139</v>
      </c>
      <c r="H6" s="19" t="s">
        <v>139</v>
      </c>
      <c r="I6" s="19" t="s">
        <v>139</v>
      </c>
      <c r="K6" s="19" t="s">
        <v>273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 x14ac:dyDescent="0.55000000000000004">
      <c r="A7" s="19" t="s">
        <v>138</v>
      </c>
      <c r="C7" s="19" t="s">
        <v>140</v>
      </c>
      <c r="E7" s="19" t="s">
        <v>141</v>
      </c>
      <c r="G7" s="19" t="s">
        <v>142</v>
      </c>
      <c r="I7" s="19" t="s">
        <v>104</v>
      </c>
      <c r="K7" s="19" t="s">
        <v>143</v>
      </c>
      <c r="M7" s="19" t="s">
        <v>144</v>
      </c>
      <c r="O7" s="19" t="s">
        <v>145</v>
      </c>
      <c r="Q7" s="19" t="s">
        <v>143</v>
      </c>
      <c r="S7" s="19" t="s">
        <v>137</v>
      </c>
    </row>
    <row r="8" spans="1:19" x14ac:dyDescent="0.55000000000000004">
      <c r="A8" s="1" t="s">
        <v>146</v>
      </c>
      <c r="C8" s="4" t="s">
        <v>147</v>
      </c>
      <c r="E8" s="1" t="s">
        <v>148</v>
      </c>
      <c r="G8" s="1" t="s">
        <v>149</v>
      </c>
      <c r="I8" s="4">
        <v>8</v>
      </c>
      <c r="K8" s="5">
        <v>170970079286</v>
      </c>
      <c r="L8" s="4"/>
      <c r="M8" s="5">
        <v>1436872320710</v>
      </c>
      <c r="N8" s="4"/>
      <c r="O8" s="5">
        <v>637395720000</v>
      </c>
      <c r="P8" s="4"/>
      <c r="Q8" s="5">
        <v>970446679996</v>
      </c>
      <c r="S8" s="11">
        <v>8.7810648875879388E-2</v>
      </c>
    </row>
    <row r="9" spans="1:19" x14ac:dyDescent="0.55000000000000004">
      <c r="A9" s="1" t="s">
        <v>150</v>
      </c>
      <c r="C9" s="4" t="s">
        <v>151</v>
      </c>
      <c r="E9" s="1" t="s">
        <v>148</v>
      </c>
      <c r="G9" s="1" t="s">
        <v>152</v>
      </c>
      <c r="I9" s="4">
        <v>10</v>
      </c>
      <c r="K9" s="5">
        <v>102576002480</v>
      </c>
      <c r="L9" s="4"/>
      <c r="M9" s="5">
        <v>693961685</v>
      </c>
      <c r="N9" s="4"/>
      <c r="O9" s="5">
        <v>0</v>
      </c>
      <c r="P9" s="4"/>
      <c r="Q9" s="5">
        <v>103269964165</v>
      </c>
      <c r="S9" s="11">
        <v>9.3443594064898435E-3</v>
      </c>
    </row>
    <row r="10" spans="1:19" ht="24.75" thickBot="1" x14ac:dyDescent="0.6">
      <c r="K10" s="14">
        <f>SUM(K8:K9)</f>
        <v>273546081766</v>
      </c>
      <c r="M10" s="14">
        <f>SUM(M8:M9)</f>
        <v>1437566282395</v>
      </c>
      <c r="O10" s="14">
        <f>SUM(O8:O9)</f>
        <v>637395720000</v>
      </c>
      <c r="Q10" s="14">
        <f>SUM(Q8:Q9)</f>
        <v>1073716644161</v>
      </c>
      <c r="S10" s="16">
        <f>SUM(S8:S9)</f>
        <v>9.7155008282369226E-2</v>
      </c>
    </row>
    <row r="11" spans="1:19" ht="24.75" thickTop="1" x14ac:dyDescent="0.55000000000000004">
      <c r="K11" s="3"/>
      <c r="Q11" s="3"/>
      <c r="S11" s="15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8" sqref="G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9" ht="24.75" x14ac:dyDescent="0.55000000000000004">
      <c r="A2" s="17" t="s">
        <v>0</v>
      </c>
      <c r="B2" s="17"/>
      <c r="C2" s="17"/>
      <c r="D2" s="17"/>
      <c r="E2" s="17"/>
      <c r="F2" s="17"/>
      <c r="G2" s="17"/>
    </row>
    <row r="3" spans="1:9" ht="24.75" x14ac:dyDescent="0.55000000000000004">
      <c r="A3" s="17" t="s">
        <v>153</v>
      </c>
      <c r="B3" s="17"/>
      <c r="C3" s="17"/>
      <c r="D3" s="17"/>
      <c r="E3" s="17"/>
      <c r="F3" s="17"/>
      <c r="G3" s="17"/>
    </row>
    <row r="4" spans="1:9" ht="24.75" x14ac:dyDescent="0.55000000000000004">
      <c r="A4" s="17" t="s">
        <v>2</v>
      </c>
      <c r="B4" s="17"/>
      <c r="C4" s="17"/>
      <c r="D4" s="17"/>
      <c r="E4" s="17"/>
      <c r="F4" s="17"/>
      <c r="G4" s="17"/>
    </row>
    <row r="6" spans="1:9" ht="24.75" x14ac:dyDescent="0.55000000000000004">
      <c r="A6" s="19" t="s">
        <v>157</v>
      </c>
      <c r="C6" s="19" t="s">
        <v>143</v>
      </c>
      <c r="E6" s="19" t="s">
        <v>261</v>
      </c>
      <c r="G6" s="19" t="s">
        <v>13</v>
      </c>
    </row>
    <row r="7" spans="1:9" x14ac:dyDescent="0.55000000000000004">
      <c r="A7" s="1" t="s">
        <v>270</v>
      </c>
      <c r="C7" s="6">
        <f>'سرمایه‌گذاری در سهام'!I129</f>
        <v>-746979800800</v>
      </c>
      <c r="E7" s="11">
        <f>C7/$C$10</f>
        <v>1.0138452007729757</v>
      </c>
      <c r="G7" s="11">
        <v>-6.7590298731689549E-2</v>
      </c>
      <c r="I7" s="3"/>
    </row>
    <row r="8" spans="1:9" x14ac:dyDescent="0.55000000000000004">
      <c r="A8" s="1" t="s">
        <v>271</v>
      </c>
      <c r="C8" s="6">
        <f>'سرمایه‌گذاری در اوراق بهادار'!I21</f>
        <v>8560130402</v>
      </c>
      <c r="E8" s="11">
        <f t="shared" ref="E8:E9" si="0">C8/$C$10</f>
        <v>-1.1618315671673974E-2</v>
      </c>
      <c r="G8" s="11">
        <v>7.7456146753555519E-4</v>
      </c>
      <c r="I8" s="3"/>
    </row>
    <row r="9" spans="1:9" x14ac:dyDescent="0.55000000000000004">
      <c r="A9" s="1" t="s">
        <v>272</v>
      </c>
      <c r="C9" s="6">
        <f>'درآمد سپرده بانکی'!E10</f>
        <v>1640722063</v>
      </c>
      <c r="E9" s="11">
        <f t="shared" si="0"/>
        <v>-2.2268851013017726E-3</v>
      </c>
      <c r="G9" s="11">
        <v>1.4846036567160527E-4</v>
      </c>
      <c r="I9" s="3"/>
    </row>
    <row r="10" spans="1:9" ht="24.75" thickBot="1" x14ac:dyDescent="0.6">
      <c r="C10" s="9">
        <f>SUM(C7:C9)</f>
        <v>-736778948335</v>
      </c>
      <c r="E10" s="12">
        <f>SUM(E7:E9)</f>
        <v>0.99999999999999989</v>
      </c>
      <c r="G10" s="16">
        <f>SUM(G7:G9)</f>
        <v>-6.6667276898482383E-2</v>
      </c>
      <c r="I10" s="3"/>
    </row>
    <row r="11" spans="1:9" ht="24.75" thickTop="1" x14ac:dyDescent="0.55000000000000004">
      <c r="I11" s="3"/>
    </row>
    <row r="12" spans="1:9" x14ac:dyDescent="0.55000000000000004">
      <c r="G12" s="15"/>
      <c r="I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topLeftCell="A3" workbookViewId="0">
      <selection activeCell="E15" sqref="E15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9" t="s">
        <v>154</v>
      </c>
      <c r="B6" s="19" t="s">
        <v>154</v>
      </c>
      <c r="C6" s="19" t="s">
        <v>154</v>
      </c>
      <c r="D6" s="19" t="s">
        <v>154</v>
      </c>
      <c r="E6" s="19" t="s">
        <v>154</v>
      </c>
      <c r="F6" s="19" t="s">
        <v>154</v>
      </c>
      <c r="G6" s="19" t="s">
        <v>154</v>
      </c>
      <c r="I6" s="19" t="s">
        <v>155</v>
      </c>
      <c r="J6" s="19" t="s">
        <v>155</v>
      </c>
      <c r="K6" s="19" t="s">
        <v>155</v>
      </c>
      <c r="L6" s="19" t="s">
        <v>155</v>
      </c>
      <c r="M6" s="19" t="s">
        <v>155</v>
      </c>
      <c r="O6" s="19" t="s">
        <v>156</v>
      </c>
      <c r="P6" s="19" t="s">
        <v>156</v>
      </c>
      <c r="Q6" s="19" t="s">
        <v>156</v>
      </c>
      <c r="R6" s="19" t="s">
        <v>156</v>
      </c>
      <c r="S6" s="19" t="s">
        <v>156</v>
      </c>
    </row>
    <row r="7" spans="1:19" ht="24.75" x14ac:dyDescent="0.55000000000000004">
      <c r="A7" s="19" t="s">
        <v>157</v>
      </c>
      <c r="C7" s="19" t="s">
        <v>158</v>
      </c>
      <c r="E7" s="19" t="s">
        <v>103</v>
      </c>
      <c r="G7" s="19" t="s">
        <v>104</v>
      </c>
      <c r="I7" s="19" t="s">
        <v>159</v>
      </c>
      <c r="K7" s="19" t="s">
        <v>160</v>
      </c>
      <c r="M7" s="19" t="s">
        <v>161</v>
      </c>
      <c r="O7" s="19" t="s">
        <v>159</v>
      </c>
      <c r="Q7" s="19" t="s">
        <v>160</v>
      </c>
      <c r="S7" s="19" t="s">
        <v>161</v>
      </c>
    </row>
    <row r="8" spans="1:19" x14ac:dyDescent="0.55000000000000004">
      <c r="A8" s="1" t="s">
        <v>134</v>
      </c>
      <c r="C8" s="4" t="s">
        <v>274</v>
      </c>
      <c r="D8" s="4"/>
      <c r="E8" s="4" t="s">
        <v>136</v>
      </c>
      <c r="F8" s="4"/>
      <c r="G8" s="5">
        <v>15</v>
      </c>
      <c r="H8" s="4"/>
      <c r="I8" s="5">
        <v>13279380</v>
      </c>
      <c r="J8" s="4"/>
      <c r="K8" s="5">
        <v>0</v>
      </c>
      <c r="L8" s="4"/>
      <c r="M8" s="5">
        <v>13279380</v>
      </c>
      <c r="N8" s="4"/>
      <c r="O8" s="5">
        <v>89971170</v>
      </c>
      <c r="P8" s="4"/>
      <c r="Q8" s="5">
        <v>0</v>
      </c>
      <c r="R8" s="4"/>
      <c r="S8" s="5">
        <v>89971170</v>
      </c>
    </row>
    <row r="9" spans="1:19" x14ac:dyDescent="0.55000000000000004">
      <c r="A9" s="1" t="s">
        <v>146</v>
      </c>
      <c r="C9" s="5">
        <v>1</v>
      </c>
      <c r="D9" s="4"/>
      <c r="E9" s="4" t="s">
        <v>274</v>
      </c>
      <c r="F9" s="4"/>
      <c r="G9" s="4">
        <v>8</v>
      </c>
      <c r="H9" s="4"/>
      <c r="I9" s="5">
        <v>946760378</v>
      </c>
      <c r="J9" s="4"/>
      <c r="K9" s="5">
        <v>0</v>
      </c>
      <c r="L9" s="4"/>
      <c r="M9" s="5">
        <v>946760378</v>
      </c>
      <c r="N9" s="4"/>
      <c r="O9" s="5">
        <v>24837883737</v>
      </c>
      <c r="P9" s="4"/>
      <c r="Q9" s="5">
        <v>0</v>
      </c>
      <c r="R9" s="4"/>
      <c r="S9" s="5">
        <v>24837883737</v>
      </c>
    </row>
    <row r="10" spans="1:19" x14ac:dyDescent="0.55000000000000004">
      <c r="A10" s="1" t="s">
        <v>150</v>
      </c>
      <c r="C10" s="5">
        <v>25</v>
      </c>
      <c r="D10" s="4"/>
      <c r="E10" s="4" t="s">
        <v>274</v>
      </c>
      <c r="F10" s="4"/>
      <c r="G10" s="4">
        <v>10</v>
      </c>
      <c r="H10" s="4"/>
      <c r="I10" s="5">
        <v>693961685</v>
      </c>
      <c r="J10" s="4"/>
      <c r="K10" s="5">
        <v>0</v>
      </c>
      <c r="L10" s="4"/>
      <c r="M10" s="5">
        <v>693961685</v>
      </c>
      <c r="N10" s="4"/>
      <c r="O10" s="5">
        <v>1134474165</v>
      </c>
      <c r="P10" s="4"/>
      <c r="Q10" s="5">
        <v>0</v>
      </c>
      <c r="R10" s="4"/>
      <c r="S10" s="5">
        <v>1134474165</v>
      </c>
    </row>
    <row r="11" spans="1:19" ht="24.75" thickBot="1" x14ac:dyDescent="0.6">
      <c r="C11" s="4"/>
      <c r="D11" s="4"/>
      <c r="E11" s="4"/>
      <c r="F11" s="4"/>
      <c r="G11" s="4"/>
      <c r="H11" s="4"/>
      <c r="I11" s="13">
        <f>SUM(I8:I10)</f>
        <v>1654001443</v>
      </c>
      <c r="J11" s="4"/>
      <c r="K11" s="13">
        <f>SUM(K8:K10)</f>
        <v>0</v>
      </c>
      <c r="L11" s="4"/>
      <c r="M11" s="13">
        <f>SUM(M8:M10)</f>
        <v>1654001443</v>
      </c>
      <c r="N11" s="4"/>
      <c r="O11" s="13">
        <f>SUM(O8:O10)</f>
        <v>26062329072</v>
      </c>
      <c r="P11" s="4"/>
      <c r="Q11" s="13">
        <f>SUM(Q8:Q10)</f>
        <v>0</v>
      </c>
      <c r="R11" s="4"/>
      <c r="S11" s="13">
        <f>SUM(S8:S10)</f>
        <v>26062329072</v>
      </c>
    </row>
    <row r="12" spans="1:19" ht="24.75" thickTop="1" x14ac:dyDescent="0.55000000000000004"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55000000000000004">
      <c r="M13" s="3"/>
      <c r="S13" s="3"/>
    </row>
    <row r="14" spans="1:19" x14ac:dyDescent="0.55000000000000004">
      <c r="S14" s="3"/>
    </row>
    <row r="15" spans="1:19" x14ac:dyDescent="0.55000000000000004">
      <c r="S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1"/>
  <sheetViews>
    <sheetView rightToLeft="1" topLeftCell="A49" zoomScale="80" zoomScaleNormal="80" workbookViewId="0">
      <selection activeCell="M70" sqref="M70"/>
    </sheetView>
  </sheetViews>
  <sheetFormatPr defaultRowHeight="24" x14ac:dyDescent="0.55000000000000004"/>
  <cols>
    <col min="1" max="1" width="36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8" t="s">
        <v>3</v>
      </c>
      <c r="C6" s="19" t="s">
        <v>163</v>
      </c>
      <c r="D6" s="19" t="s">
        <v>163</v>
      </c>
      <c r="E6" s="19" t="s">
        <v>163</v>
      </c>
      <c r="F6" s="19" t="s">
        <v>163</v>
      </c>
      <c r="G6" s="19" t="s">
        <v>163</v>
      </c>
      <c r="I6" s="19" t="s">
        <v>155</v>
      </c>
      <c r="J6" s="19" t="s">
        <v>155</v>
      </c>
      <c r="K6" s="19" t="s">
        <v>155</v>
      </c>
      <c r="L6" s="19" t="s">
        <v>155</v>
      </c>
      <c r="M6" s="19" t="s">
        <v>155</v>
      </c>
      <c r="O6" s="19" t="s">
        <v>156</v>
      </c>
      <c r="P6" s="19" t="s">
        <v>156</v>
      </c>
      <c r="Q6" s="19" t="s">
        <v>156</v>
      </c>
      <c r="R6" s="19" t="s">
        <v>156</v>
      </c>
      <c r="S6" s="19" t="s">
        <v>156</v>
      </c>
    </row>
    <row r="7" spans="1:19" ht="24.75" x14ac:dyDescent="0.55000000000000004">
      <c r="A7" s="19" t="s">
        <v>3</v>
      </c>
      <c r="C7" s="19" t="s">
        <v>164</v>
      </c>
      <c r="E7" s="19" t="s">
        <v>165</v>
      </c>
      <c r="G7" s="19" t="s">
        <v>166</v>
      </c>
      <c r="I7" s="19" t="s">
        <v>167</v>
      </c>
      <c r="K7" s="19" t="s">
        <v>160</v>
      </c>
      <c r="M7" s="19" t="s">
        <v>168</v>
      </c>
      <c r="O7" s="19" t="s">
        <v>167</v>
      </c>
      <c r="Q7" s="19" t="s">
        <v>160</v>
      </c>
      <c r="S7" s="19" t="s">
        <v>168</v>
      </c>
    </row>
    <row r="8" spans="1:19" x14ac:dyDescent="0.55000000000000004">
      <c r="A8" s="1" t="s">
        <v>72</v>
      </c>
      <c r="C8" s="4" t="s">
        <v>169</v>
      </c>
      <c r="D8" s="4"/>
      <c r="E8" s="5">
        <v>4493519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20220835500</v>
      </c>
      <c r="P8" s="4"/>
      <c r="Q8" s="5">
        <v>1594703115</v>
      </c>
      <c r="R8" s="4"/>
      <c r="S8" s="5">
        <f t="shared" ref="S8:S66" si="0">O8-Q8</f>
        <v>18626132385</v>
      </c>
    </row>
    <row r="9" spans="1:19" x14ac:dyDescent="0.55000000000000004">
      <c r="A9" s="1" t="s">
        <v>80</v>
      </c>
      <c r="C9" s="4" t="s">
        <v>170</v>
      </c>
      <c r="D9" s="4"/>
      <c r="E9" s="5">
        <v>7313336</v>
      </c>
      <c r="F9" s="4"/>
      <c r="G9" s="5">
        <v>300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2194000800</v>
      </c>
      <c r="P9" s="4"/>
      <c r="Q9" s="5">
        <v>132713047</v>
      </c>
      <c r="R9" s="4"/>
      <c r="S9" s="5">
        <f t="shared" si="0"/>
        <v>2061287753</v>
      </c>
    </row>
    <row r="10" spans="1:19" x14ac:dyDescent="0.55000000000000004">
      <c r="A10" s="1" t="s">
        <v>49</v>
      </c>
      <c r="C10" s="4" t="s">
        <v>171</v>
      </c>
      <c r="D10" s="4"/>
      <c r="E10" s="5">
        <v>16729798</v>
      </c>
      <c r="F10" s="4"/>
      <c r="G10" s="5">
        <v>500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8364899000</v>
      </c>
      <c r="P10" s="4"/>
      <c r="Q10" s="5">
        <v>703197281</v>
      </c>
      <c r="R10" s="4"/>
      <c r="S10" s="5">
        <f t="shared" si="0"/>
        <v>7661701719</v>
      </c>
    </row>
    <row r="11" spans="1:19" x14ac:dyDescent="0.55000000000000004">
      <c r="A11" s="1" t="s">
        <v>48</v>
      </c>
      <c r="C11" s="4" t="s">
        <v>172</v>
      </c>
      <c r="D11" s="4"/>
      <c r="E11" s="5">
        <v>5000000</v>
      </c>
      <c r="F11" s="4"/>
      <c r="G11" s="5">
        <v>1300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6500000000</v>
      </c>
      <c r="P11" s="4"/>
      <c r="Q11" s="5">
        <v>0</v>
      </c>
      <c r="R11" s="4"/>
      <c r="S11" s="5">
        <f t="shared" si="0"/>
        <v>6500000000</v>
      </c>
    </row>
    <row r="12" spans="1:19" x14ac:dyDescent="0.55000000000000004">
      <c r="A12" s="1" t="s">
        <v>47</v>
      </c>
      <c r="C12" s="4" t="s">
        <v>173</v>
      </c>
      <c r="D12" s="4"/>
      <c r="E12" s="5">
        <v>38196739</v>
      </c>
      <c r="F12" s="4"/>
      <c r="G12" s="5">
        <v>125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4774592375</v>
      </c>
      <c r="P12" s="4"/>
      <c r="Q12" s="5">
        <v>508432725</v>
      </c>
      <c r="R12" s="4"/>
      <c r="S12" s="5">
        <f t="shared" si="0"/>
        <v>4266159650</v>
      </c>
    </row>
    <row r="13" spans="1:19" x14ac:dyDescent="0.55000000000000004">
      <c r="A13" s="1" t="s">
        <v>51</v>
      </c>
      <c r="C13" s="4" t="s">
        <v>174</v>
      </c>
      <c r="D13" s="4"/>
      <c r="E13" s="5">
        <v>8700000</v>
      </c>
      <c r="F13" s="4"/>
      <c r="G13" s="5">
        <v>2000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17400000000</v>
      </c>
      <c r="P13" s="4"/>
      <c r="Q13" s="5">
        <v>686842105</v>
      </c>
      <c r="R13" s="4"/>
      <c r="S13" s="5">
        <f t="shared" si="0"/>
        <v>16713157895</v>
      </c>
    </row>
    <row r="14" spans="1:19" x14ac:dyDescent="0.55000000000000004">
      <c r="A14" s="1" t="s">
        <v>52</v>
      </c>
      <c r="C14" s="4" t="s">
        <v>175</v>
      </c>
      <c r="D14" s="4"/>
      <c r="E14" s="5">
        <v>11000000</v>
      </c>
      <c r="F14" s="4"/>
      <c r="G14" s="5">
        <v>800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8800000000</v>
      </c>
      <c r="P14" s="4"/>
      <c r="Q14" s="5">
        <v>0</v>
      </c>
      <c r="R14" s="4"/>
      <c r="S14" s="5">
        <f t="shared" si="0"/>
        <v>8800000000</v>
      </c>
    </row>
    <row r="15" spans="1:19" x14ac:dyDescent="0.55000000000000004">
      <c r="A15" s="1" t="s">
        <v>34</v>
      </c>
      <c r="C15" s="4" t="s">
        <v>176</v>
      </c>
      <c r="D15" s="4"/>
      <c r="E15" s="5">
        <v>4400785</v>
      </c>
      <c r="F15" s="4"/>
      <c r="G15" s="5">
        <v>550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2420431750</v>
      </c>
      <c r="P15" s="4"/>
      <c r="Q15" s="5">
        <v>264342455</v>
      </c>
      <c r="R15" s="4"/>
      <c r="S15" s="5">
        <f t="shared" si="0"/>
        <v>2156089295</v>
      </c>
    </row>
    <row r="16" spans="1:19" x14ac:dyDescent="0.55000000000000004">
      <c r="A16" s="1" t="s">
        <v>35</v>
      </c>
      <c r="C16" s="4" t="s">
        <v>177</v>
      </c>
      <c r="D16" s="4"/>
      <c r="E16" s="5">
        <v>7846714</v>
      </c>
      <c r="F16" s="4"/>
      <c r="G16" s="5">
        <v>600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4708028400</v>
      </c>
      <c r="P16" s="4"/>
      <c r="Q16" s="5">
        <v>94792518</v>
      </c>
      <c r="R16" s="4"/>
      <c r="S16" s="5">
        <f t="shared" si="0"/>
        <v>4613235882</v>
      </c>
    </row>
    <row r="17" spans="1:19" x14ac:dyDescent="0.55000000000000004">
      <c r="A17" s="1" t="s">
        <v>28</v>
      </c>
      <c r="C17" s="4" t="s">
        <v>178</v>
      </c>
      <c r="D17" s="4"/>
      <c r="E17" s="5">
        <v>1500000</v>
      </c>
      <c r="F17" s="4"/>
      <c r="G17" s="5">
        <v>1220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1830000000</v>
      </c>
      <c r="P17" s="4"/>
      <c r="Q17" s="5">
        <v>170496894</v>
      </c>
      <c r="R17" s="4"/>
      <c r="S17" s="5">
        <f t="shared" si="0"/>
        <v>1659503106</v>
      </c>
    </row>
    <row r="18" spans="1:19" x14ac:dyDescent="0.55000000000000004">
      <c r="A18" s="1" t="s">
        <v>88</v>
      </c>
      <c r="C18" s="4" t="s">
        <v>179</v>
      </c>
      <c r="D18" s="4"/>
      <c r="E18" s="5">
        <v>886900</v>
      </c>
      <c r="F18" s="4"/>
      <c r="G18" s="5">
        <v>1781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1579568900</v>
      </c>
      <c r="P18" s="4"/>
      <c r="Q18" s="5">
        <v>119967258</v>
      </c>
      <c r="R18" s="4"/>
      <c r="S18" s="5">
        <f t="shared" si="0"/>
        <v>1459601642</v>
      </c>
    </row>
    <row r="19" spans="1:19" x14ac:dyDescent="0.55000000000000004">
      <c r="A19" s="1" t="s">
        <v>180</v>
      </c>
      <c r="C19" s="4" t="s">
        <v>181</v>
      </c>
      <c r="D19" s="4"/>
      <c r="E19" s="5">
        <v>1000000</v>
      </c>
      <c r="F19" s="4"/>
      <c r="G19" s="5">
        <v>1250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1250000000</v>
      </c>
      <c r="P19" s="4"/>
      <c r="Q19" s="5">
        <v>0</v>
      </c>
      <c r="R19" s="4"/>
      <c r="S19" s="5">
        <f t="shared" si="0"/>
        <v>1250000000</v>
      </c>
    </row>
    <row r="20" spans="1:19" x14ac:dyDescent="0.55000000000000004">
      <c r="A20" s="1" t="s">
        <v>57</v>
      </c>
      <c r="C20" s="4" t="s">
        <v>182</v>
      </c>
      <c r="D20" s="4"/>
      <c r="E20" s="5">
        <v>6230508</v>
      </c>
      <c r="F20" s="4"/>
      <c r="G20" s="5">
        <v>1450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9034236600</v>
      </c>
      <c r="P20" s="4"/>
      <c r="Q20" s="5">
        <v>524568577</v>
      </c>
      <c r="R20" s="4"/>
      <c r="S20" s="5">
        <f t="shared" si="0"/>
        <v>8509668023</v>
      </c>
    </row>
    <row r="21" spans="1:19" x14ac:dyDescent="0.55000000000000004">
      <c r="A21" s="1" t="s">
        <v>56</v>
      </c>
      <c r="C21" s="4" t="s">
        <v>183</v>
      </c>
      <c r="D21" s="4"/>
      <c r="E21" s="5">
        <v>5856078</v>
      </c>
      <c r="F21" s="4"/>
      <c r="G21" s="5">
        <v>3470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20320590660</v>
      </c>
      <c r="P21" s="4"/>
      <c r="Q21" s="5">
        <v>0</v>
      </c>
      <c r="R21" s="4"/>
      <c r="S21" s="5">
        <f t="shared" si="0"/>
        <v>20320590660</v>
      </c>
    </row>
    <row r="22" spans="1:19" x14ac:dyDescent="0.55000000000000004">
      <c r="A22" s="1" t="s">
        <v>184</v>
      </c>
      <c r="C22" s="4" t="s">
        <v>185</v>
      </c>
      <c r="D22" s="4"/>
      <c r="E22" s="5">
        <v>20</v>
      </c>
      <c r="F22" s="4"/>
      <c r="G22" s="5">
        <v>5730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114600</v>
      </c>
      <c r="P22" s="4"/>
      <c r="Q22" s="5">
        <v>8637</v>
      </c>
      <c r="R22" s="4"/>
      <c r="S22" s="5">
        <f t="shared" si="0"/>
        <v>105963</v>
      </c>
    </row>
    <row r="23" spans="1:19" x14ac:dyDescent="0.55000000000000004">
      <c r="A23" s="1" t="s">
        <v>41</v>
      </c>
      <c r="C23" s="4" t="s">
        <v>186</v>
      </c>
      <c r="D23" s="4"/>
      <c r="E23" s="5">
        <v>517833</v>
      </c>
      <c r="F23" s="4"/>
      <c r="G23" s="5">
        <v>51968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26910745344</v>
      </c>
      <c r="P23" s="4"/>
      <c r="Q23" s="5">
        <v>2657851392</v>
      </c>
      <c r="R23" s="4"/>
      <c r="S23" s="5">
        <f t="shared" si="0"/>
        <v>24252893952</v>
      </c>
    </row>
    <row r="24" spans="1:19" x14ac:dyDescent="0.55000000000000004">
      <c r="A24" s="1" t="s">
        <v>18</v>
      </c>
      <c r="C24" s="4" t="s">
        <v>174</v>
      </c>
      <c r="D24" s="4"/>
      <c r="E24" s="5">
        <v>1100000</v>
      </c>
      <c r="F24" s="4"/>
      <c r="G24" s="5">
        <v>4175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4592500000</v>
      </c>
      <c r="P24" s="4"/>
      <c r="Q24" s="5">
        <v>0</v>
      </c>
      <c r="R24" s="4"/>
      <c r="S24" s="5">
        <f t="shared" si="0"/>
        <v>4592500000</v>
      </c>
    </row>
    <row r="25" spans="1:19" x14ac:dyDescent="0.55000000000000004">
      <c r="A25" s="1" t="s">
        <v>83</v>
      </c>
      <c r="C25" s="4" t="s">
        <v>187</v>
      </c>
      <c r="D25" s="4"/>
      <c r="E25" s="5">
        <v>1000000</v>
      </c>
      <c r="F25" s="4"/>
      <c r="G25" s="5">
        <v>2130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2130000000</v>
      </c>
      <c r="P25" s="4"/>
      <c r="Q25" s="5">
        <v>42885906</v>
      </c>
      <c r="R25" s="4"/>
      <c r="S25" s="5">
        <f t="shared" si="0"/>
        <v>2087114094</v>
      </c>
    </row>
    <row r="26" spans="1:19" x14ac:dyDescent="0.55000000000000004">
      <c r="A26" s="1" t="s">
        <v>74</v>
      </c>
      <c r="C26" s="4" t="s">
        <v>188</v>
      </c>
      <c r="D26" s="4"/>
      <c r="E26" s="5">
        <v>38505741</v>
      </c>
      <c r="F26" s="4"/>
      <c r="G26" s="5">
        <v>400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15402296400</v>
      </c>
      <c r="P26" s="4"/>
      <c r="Q26" s="5">
        <v>1682129991</v>
      </c>
      <c r="R26" s="4"/>
      <c r="S26" s="5">
        <f t="shared" si="0"/>
        <v>13720166409</v>
      </c>
    </row>
    <row r="27" spans="1:19" x14ac:dyDescent="0.55000000000000004">
      <c r="A27" s="1" t="s">
        <v>71</v>
      </c>
      <c r="C27" s="4" t="s">
        <v>189</v>
      </c>
      <c r="D27" s="4"/>
      <c r="E27" s="5">
        <v>32145484</v>
      </c>
      <c r="F27" s="4"/>
      <c r="G27" s="5">
        <v>800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25716387200</v>
      </c>
      <c r="P27" s="4"/>
      <c r="Q27" s="5">
        <v>517779608</v>
      </c>
      <c r="R27" s="4"/>
      <c r="S27" s="5">
        <f t="shared" si="0"/>
        <v>25198607592</v>
      </c>
    </row>
    <row r="28" spans="1:19" x14ac:dyDescent="0.55000000000000004">
      <c r="A28" s="1" t="s">
        <v>38</v>
      </c>
      <c r="C28" s="4" t="s">
        <v>190</v>
      </c>
      <c r="D28" s="4"/>
      <c r="E28" s="5">
        <v>736145</v>
      </c>
      <c r="F28" s="4"/>
      <c r="G28" s="5">
        <v>3547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2611106315</v>
      </c>
      <c r="P28" s="4"/>
      <c r="Q28" s="5">
        <v>103069986</v>
      </c>
      <c r="R28" s="4"/>
      <c r="S28" s="5">
        <f t="shared" si="0"/>
        <v>2508036329</v>
      </c>
    </row>
    <row r="29" spans="1:19" x14ac:dyDescent="0.55000000000000004">
      <c r="A29" s="1" t="s">
        <v>15</v>
      </c>
      <c r="C29" s="4" t="s">
        <v>176</v>
      </c>
      <c r="D29" s="4"/>
      <c r="E29" s="5">
        <v>51449352</v>
      </c>
      <c r="F29" s="4"/>
      <c r="G29" s="5">
        <v>3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154348056</v>
      </c>
      <c r="P29" s="4"/>
      <c r="Q29" s="5">
        <v>0</v>
      </c>
      <c r="R29" s="4"/>
      <c r="S29" s="5">
        <f t="shared" si="0"/>
        <v>154348056</v>
      </c>
    </row>
    <row r="30" spans="1:19" x14ac:dyDescent="0.55000000000000004">
      <c r="A30" s="1" t="s">
        <v>17</v>
      </c>
      <c r="C30" s="4" t="s">
        <v>176</v>
      </c>
      <c r="D30" s="4"/>
      <c r="E30" s="5">
        <v>24077083</v>
      </c>
      <c r="F30" s="4"/>
      <c r="G30" s="5">
        <v>11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264847913</v>
      </c>
      <c r="P30" s="4"/>
      <c r="Q30" s="5">
        <v>28924818</v>
      </c>
      <c r="R30" s="4"/>
      <c r="S30" s="5">
        <f t="shared" si="0"/>
        <v>235923095</v>
      </c>
    </row>
    <row r="31" spans="1:19" x14ac:dyDescent="0.55000000000000004">
      <c r="A31" s="1" t="s">
        <v>19</v>
      </c>
      <c r="C31" s="4" t="s">
        <v>176</v>
      </c>
      <c r="D31" s="4"/>
      <c r="E31" s="5">
        <v>1180933</v>
      </c>
      <c r="F31" s="4"/>
      <c r="G31" s="5">
        <v>14130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16686583290</v>
      </c>
      <c r="P31" s="4"/>
      <c r="Q31" s="5">
        <v>1822390731</v>
      </c>
      <c r="R31" s="4"/>
      <c r="S31" s="5">
        <f t="shared" si="0"/>
        <v>14864192559</v>
      </c>
    </row>
    <row r="32" spans="1:19" x14ac:dyDescent="0.55000000000000004">
      <c r="A32" s="1" t="s">
        <v>23</v>
      </c>
      <c r="C32" s="4" t="s">
        <v>191</v>
      </c>
      <c r="D32" s="4"/>
      <c r="E32" s="5">
        <v>1800000</v>
      </c>
      <c r="F32" s="4"/>
      <c r="G32" s="5">
        <v>6800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12240000000</v>
      </c>
      <c r="P32" s="4"/>
      <c r="Q32" s="5">
        <v>0</v>
      </c>
      <c r="R32" s="4"/>
      <c r="S32" s="5">
        <f t="shared" si="0"/>
        <v>12240000000</v>
      </c>
    </row>
    <row r="33" spans="1:19" x14ac:dyDescent="0.55000000000000004">
      <c r="A33" s="1" t="s">
        <v>25</v>
      </c>
      <c r="C33" s="4" t="s">
        <v>192</v>
      </c>
      <c r="D33" s="4"/>
      <c r="E33" s="5">
        <v>497153</v>
      </c>
      <c r="F33" s="4"/>
      <c r="G33" s="5">
        <v>23000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11434519000</v>
      </c>
      <c r="P33" s="4"/>
      <c r="Q33" s="5">
        <v>0</v>
      </c>
      <c r="R33" s="4"/>
      <c r="S33" s="5">
        <f t="shared" si="0"/>
        <v>11434519000</v>
      </c>
    </row>
    <row r="34" spans="1:19" x14ac:dyDescent="0.55000000000000004">
      <c r="A34" s="1" t="s">
        <v>85</v>
      </c>
      <c r="C34" s="4" t="s">
        <v>173</v>
      </c>
      <c r="D34" s="4"/>
      <c r="E34" s="5">
        <v>5000000</v>
      </c>
      <c r="F34" s="4"/>
      <c r="G34" s="5">
        <v>1550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7750000000</v>
      </c>
      <c r="P34" s="4"/>
      <c r="Q34" s="5">
        <v>305921053</v>
      </c>
      <c r="R34" s="4"/>
      <c r="S34" s="5">
        <f t="shared" si="0"/>
        <v>7444078947</v>
      </c>
    </row>
    <row r="35" spans="1:19" x14ac:dyDescent="0.55000000000000004">
      <c r="A35" s="1" t="s">
        <v>84</v>
      </c>
      <c r="C35" s="4" t="s">
        <v>193</v>
      </c>
      <c r="D35" s="4"/>
      <c r="E35" s="5">
        <v>3168111</v>
      </c>
      <c r="F35" s="4"/>
      <c r="G35" s="5">
        <v>5000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15840555000</v>
      </c>
      <c r="P35" s="4"/>
      <c r="Q35" s="5">
        <v>0</v>
      </c>
      <c r="R35" s="4"/>
      <c r="S35" s="5">
        <f t="shared" si="0"/>
        <v>15840555000</v>
      </c>
    </row>
    <row r="36" spans="1:19" x14ac:dyDescent="0.55000000000000004">
      <c r="A36" s="1" t="s">
        <v>60</v>
      </c>
      <c r="C36" s="4" t="s">
        <v>194</v>
      </c>
      <c r="D36" s="4"/>
      <c r="E36" s="5">
        <v>1620000</v>
      </c>
      <c r="F36" s="4"/>
      <c r="G36" s="5">
        <v>2080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3369600000</v>
      </c>
      <c r="P36" s="4"/>
      <c r="Q36" s="5">
        <v>0</v>
      </c>
      <c r="R36" s="4"/>
      <c r="S36" s="5">
        <f t="shared" si="0"/>
        <v>3369600000</v>
      </c>
    </row>
    <row r="37" spans="1:19" x14ac:dyDescent="0.55000000000000004">
      <c r="A37" s="1" t="s">
        <v>63</v>
      </c>
      <c r="C37" s="4" t="s">
        <v>195</v>
      </c>
      <c r="D37" s="4"/>
      <c r="E37" s="5">
        <v>3100000</v>
      </c>
      <c r="F37" s="4"/>
      <c r="G37" s="5">
        <v>1650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5115000000</v>
      </c>
      <c r="P37" s="4"/>
      <c r="Q37" s="5">
        <v>201907895</v>
      </c>
      <c r="R37" s="4"/>
      <c r="S37" s="5">
        <f t="shared" si="0"/>
        <v>4913092105</v>
      </c>
    </row>
    <row r="38" spans="1:19" x14ac:dyDescent="0.55000000000000004">
      <c r="A38" s="1" t="s">
        <v>59</v>
      </c>
      <c r="C38" s="4" t="s">
        <v>185</v>
      </c>
      <c r="D38" s="4"/>
      <c r="E38" s="5">
        <v>9347168</v>
      </c>
      <c r="F38" s="4"/>
      <c r="G38" s="5">
        <v>2200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20563769600</v>
      </c>
      <c r="P38" s="4"/>
      <c r="Q38" s="5">
        <v>0</v>
      </c>
      <c r="R38" s="4"/>
      <c r="S38" s="5">
        <f t="shared" si="0"/>
        <v>20563769600</v>
      </c>
    </row>
    <row r="39" spans="1:19" x14ac:dyDescent="0.55000000000000004">
      <c r="A39" s="1" t="s">
        <v>196</v>
      </c>
      <c r="C39" s="4" t="s">
        <v>197</v>
      </c>
      <c r="D39" s="4"/>
      <c r="E39" s="5">
        <v>236421</v>
      </c>
      <c r="F39" s="4"/>
      <c r="G39" s="5">
        <v>2050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484663050</v>
      </c>
      <c r="P39" s="4"/>
      <c r="Q39" s="5">
        <v>39626539</v>
      </c>
      <c r="R39" s="4"/>
      <c r="S39" s="5">
        <f t="shared" si="0"/>
        <v>445036511</v>
      </c>
    </row>
    <row r="40" spans="1:19" x14ac:dyDescent="0.55000000000000004">
      <c r="A40" s="1" t="s">
        <v>61</v>
      </c>
      <c r="C40" s="4" t="s">
        <v>187</v>
      </c>
      <c r="D40" s="4"/>
      <c r="E40" s="5">
        <v>6000000</v>
      </c>
      <c r="F40" s="4"/>
      <c r="G40" s="5">
        <v>105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630000000</v>
      </c>
      <c r="P40" s="4"/>
      <c r="Q40" s="5">
        <v>62922318</v>
      </c>
      <c r="R40" s="4"/>
      <c r="S40" s="5">
        <f t="shared" si="0"/>
        <v>567077682</v>
      </c>
    </row>
    <row r="41" spans="1:19" x14ac:dyDescent="0.55000000000000004">
      <c r="A41" s="1" t="s">
        <v>20</v>
      </c>
      <c r="C41" s="4" t="s">
        <v>198</v>
      </c>
      <c r="D41" s="4"/>
      <c r="E41" s="5">
        <v>1240188</v>
      </c>
      <c r="F41" s="4"/>
      <c r="G41" s="5">
        <v>10200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12649917600</v>
      </c>
      <c r="P41" s="4"/>
      <c r="Q41" s="5">
        <v>0</v>
      </c>
      <c r="R41" s="4"/>
      <c r="S41" s="5">
        <f t="shared" si="0"/>
        <v>12649917600</v>
      </c>
    </row>
    <row r="42" spans="1:19" x14ac:dyDescent="0.55000000000000004">
      <c r="A42" s="1" t="s">
        <v>39</v>
      </c>
      <c r="C42" s="4" t="s">
        <v>199</v>
      </c>
      <c r="D42" s="4"/>
      <c r="E42" s="5">
        <v>2780253</v>
      </c>
      <c r="F42" s="4"/>
      <c r="G42" s="5">
        <v>1200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3336303600</v>
      </c>
      <c r="P42" s="4"/>
      <c r="Q42" s="5">
        <v>278548888</v>
      </c>
      <c r="R42" s="4"/>
      <c r="S42" s="5">
        <f t="shared" si="0"/>
        <v>3057754712</v>
      </c>
    </row>
    <row r="43" spans="1:19" x14ac:dyDescent="0.55000000000000004">
      <c r="A43" s="1" t="s">
        <v>79</v>
      </c>
      <c r="C43" s="4" t="s">
        <v>200</v>
      </c>
      <c r="D43" s="4"/>
      <c r="E43" s="5">
        <v>19047711</v>
      </c>
      <c r="F43" s="4"/>
      <c r="G43" s="5">
        <v>1800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34285879800</v>
      </c>
      <c r="P43" s="4"/>
      <c r="Q43" s="5">
        <v>0</v>
      </c>
      <c r="R43" s="4"/>
      <c r="S43" s="5">
        <f t="shared" si="0"/>
        <v>34285879800</v>
      </c>
    </row>
    <row r="44" spans="1:19" x14ac:dyDescent="0.55000000000000004">
      <c r="A44" s="1" t="s">
        <v>201</v>
      </c>
      <c r="C44" s="4" t="s">
        <v>187</v>
      </c>
      <c r="D44" s="4"/>
      <c r="E44" s="5">
        <v>85435</v>
      </c>
      <c r="F44" s="4"/>
      <c r="G44" s="5">
        <v>6500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555327500</v>
      </c>
      <c r="P44" s="4"/>
      <c r="Q44" s="5">
        <v>0</v>
      </c>
      <c r="R44" s="4"/>
      <c r="S44" s="5">
        <f t="shared" si="0"/>
        <v>555327500</v>
      </c>
    </row>
    <row r="45" spans="1:19" x14ac:dyDescent="0.55000000000000004">
      <c r="A45" s="1" t="s">
        <v>68</v>
      </c>
      <c r="C45" s="4" t="s">
        <v>202</v>
      </c>
      <c r="D45" s="4"/>
      <c r="E45" s="5">
        <v>5193373</v>
      </c>
      <c r="F45" s="4"/>
      <c r="G45" s="5">
        <v>2000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10386746000</v>
      </c>
      <c r="P45" s="4"/>
      <c r="Q45" s="5">
        <v>410003132</v>
      </c>
      <c r="R45" s="4"/>
      <c r="S45" s="5">
        <f t="shared" si="0"/>
        <v>9976742868</v>
      </c>
    </row>
    <row r="46" spans="1:19" x14ac:dyDescent="0.55000000000000004">
      <c r="A46" s="1" t="s">
        <v>87</v>
      </c>
      <c r="C46" s="4" t="s">
        <v>203</v>
      </c>
      <c r="D46" s="4"/>
      <c r="E46" s="5">
        <v>6285523</v>
      </c>
      <c r="F46" s="4"/>
      <c r="G46" s="5">
        <v>138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867402174</v>
      </c>
      <c r="P46" s="4"/>
      <c r="Q46" s="5">
        <v>64862773</v>
      </c>
      <c r="R46" s="4"/>
      <c r="S46" s="5">
        <f t="shared" si="0"/>
        <v>802539401</v>
      </c>
    </row>
    <row r="47" spans="1:19" x14ac:dyDescent="0.55000000000000004">
      <c r="A47" s="1" t="s">
        <v>76</v>
      </c>
      <c r="C47" s="4" t="s">
        <v>204</v>
      </c>
      <c r="D47" s="4"/>
      <c r="E47" s="5">
        <v>8293376</v>
      </c>
      <c r="F47" s="4"/>
      <c r="G47" s="5">
        <v>400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3317350400</v>
      </c>
      <c r="P47" s="4"/>
      <c r="Q47" s="5">
        <v>401437345</v>
      </c>
      <c r="R47" s="4"/>
      <c r="S47" s="5">
        <f t="shared" si="0"/>
        <v>2915913055</v>
      </c>
    </row>
    <row r="48" spans="1:19" x14ac:dyDescent="0.55000000000000004">
      <c r="A48" s="1" t="s">
        <v>205</v>
      </c>
      <c r="C48" s="4" t="s">
        <v>182</v>
      </c>
      <c r="D48" s="4"/>
      <c r="E48" s="5">
        <v>598340</v>
      </c>
      <c r="F48" s="4"/>
      <c r="G48" s="5">
        <v>1079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645608860</v>
      </c>
      <c r="P48" s="4"/>
      <c r="Q48" s="5">
        <v>8724444</v>
      </c>
      <c r="R48" s="4"/>
      <c r="S48" s="5">
        <f t="shared" si="0"/>
        <v>636884416</v>
      </c>
    </row>
    <row r="49" spans="1:19" x14ac:dyDescent="0.55000000000000004">
      <c r="A49" s="1" t="s">
        <v>206</v>
      </c>
      <c r="C49" s="4" t="s">
        <v>207</v>
      </c>
      <c r="D49" s="4"/>
      <c r="E49" s="5">
        <v>1864726</v>
      </c>
      <c r="F49" s="4"/>
      <c r="G49" s="5">
        <v>350</v>
      </c>
      <c r="H49" s="4"/>
      <c r="I49" s="5">
        <v>0</v>
      </c>
      <c r="J49" s="4"/>
      <c r="K49" s="5">
        <v>0</v>
      </c>
      <c r="L49" s="4"/>
      <c r="M49" s="5">
        <v>0</v>
      </c>
      <c r="N49" s="4"/>
      <c r="O49" s="5">
        <v>652654100</v>
      </c>
      <c r="P49" s="4"/>
      <c r="Q49" s="5">
        <v>0</v>
      </c>
      <c r="R49" s="4"/>
      <c r="S49" s="5">
        <f t="shared" si="0"/>
        <v>652654100</v>
      </c>
    </row>
    <row r="50" spans="1:19" x14ac:dyDescent="0.55000000000000004">
      <c r="A50" s="1" t="s">
        <v>22</v>
      </c>
      <c r="C50" s="4" t="s">
        <v>208</v>
      </c>
      <c r="D50" s="4"/>
      <c r="E50" s="5">
        <v>716817</v>
      </c>
      <c r="F50" s="4"/>
      <c r="G50" s="5">
        <v>20000</v>
      </c>
      <c r="H50" s="4"/>
      <c r="I50" s="5">
        <v>0</v>
      </c>
      <c r="J50" s="4"/>
      <c r="K50" s="5">
        <v>0</v>
      </c>
      <c r="L50" s="4"/>
      <c r="M50" s="5">
        <v>0</v>
      </c>
      <c r="N50" s="4"/>
      <c r="O50" s="5">
        <v>14336340000</v>
      </c>
      <c r="P50" s="4"/>
      <c r="Q50" s="5">
        <v>0</v>
      </c>
      <c r="R50" s="4"/>
      <c r="S50" s="5">
        <f t="shared" si="0"/>
        <v>14336340000</v>
      </c>
    </row>
    <row r="51" spans="1:19" x14ac:dyDescent="0.55000000000000004">
      <c r="A51" s="1" t="s">
        <v>32</v>
      </c>
      <c r="C51" s="4" t="s">
        <v>209</v>
      </c>
      <c r="D51" s="4"/>
      <c r="E51" s="5">
        <v>3600000</v>
      </c>
      <c r="F51" s="4"/>
      <c r="G51" s="5">
        <v>867</v>
      </c>
      <c r="H51" s="4"/>
      <c r="I51" s="5">
        <v>0</v>
      </c>
      <c r="J51" s="4"/>
      <c r="K51" s="5">
        <v>0</v>
      </c>
      <c r="L51" s="4"/>
      <c r="M51" s="5">
        <v>0</v>
      </c>
      <c r="N51" s="4"/>
      <c r="O51" s="5">
        <v>3121200000</v>
      </c>
      <c r="P51" s="4"/>
      <c r="Q51" s="5">
        <v>101351093</v>
      </c>
      <c r="R51" s="4"/>
      <c r="S51" s="5">
        <f t="shared" si="0"/>
        <v>3019848907</v>
      </c>
    </row>
    <row r="52" spans="1:19" x14ac:dyDescent="0.55000000000000004">
      <c r="A52" s="1" t="s">
        <v>33</v>
      </c>
      <c r="C52" s="4" t="s">
        <v>210</v>
      </c>
      <c r="D52" s="4"/>
      <c r="E52" s="5">
        <v>28041811</v>
      </c>
      <c r="F52" s="4"/>
      <c r="G52" s="5">
        <v>84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2355512124</v>
      </c>
      <c r="P52" s="4"/>
      <c r="Q52" s="5">
        <v>0</v>
      </c>
      <c r="R52" s="4"/>
      <c r="S52" s="5">
        <f t="shared" si="0"/>
        <v>2355512124</v>
      </c>
    </row>
    <row r="53" spans="1:19" x14ac:dyDescent="0.55000000000000004">
      <c r="A53" s="1" t="s">
        <v>67</v>
      </c>
      <c r="C53" s="4" t="s">
        <v>198</v>
      </c>
      <c r="D53" s="4"/>
      <c r="E53" s="5">
        <v>1300793</v>
      </c>
      <c r="F53" s="4"/>
      <c r="G53" s="5">
        <v>850</v>
      </c>
      <c r="H53" s="4"/>
      <c r="I53" s="5">
        <v>0</v>
      </c>
      <c r="J53" s="4"/>
      <c r="K53" s="5">
        <v>0</v>
      </c>
      <c r="L53" s="4"/>
      <c r="M53" s="5">
        <v>0</v>
      </c>
      <c r="N53" s="4"/>
      <c r="O53" s="5">
        <v>1105674050</v>
      </c>
      <c r="P53" s="4"/>
      <c r="Q53" s="5">
        <v>93583697</v>
      </c>
      <c r="R53" s="4"/>
      <c r="S53" s="5">
        <f t="shared" si="0"/>
        <v>1012090353</v>
      </c>
    </row>
    <row r="54" spans="1:19" x14ac:dyDescent="0.55000000000000004">
      <c r="A54" s="1" t="s">
        <v>27</v>
      </c>
      <c r="C54" s="4" t="s">
        <v>211</v>
      </c>
      <c r="D54" s="4"/>
      <c r="E54" s="5">
        <v>3500000</v>
      </c>
      <c r="F54" s="4"/>
      <c r="G54" s="5">
        <v>14200</v>
      </c>
      <c r="H54" s="4"/>
      <c r="I54" s="5">
        <v>0</v>
      </c>
      <c r="J54" s="4"/>
      <c r="K54" s="5">
        <v>0</v>
      </c>
      <c r="L54" s="4"/>
      <c r="M54" s="5">
        <v>0</v>
      </c>
      <c r="N54" s="4"/>
      <c r="O54" s="5">
        <v>49700000000</v>
      </c>
      <c r="P54" s="4"/>
      <c r="Q54" s="5">
        <v>0</v>
      </c>
      <c r="R54" s="4"/>
      <c r="S54" s="5">
        <f t="shared" si="0"/>
        <v>49700000000</v>
      </c>
    </row>
    <row r="55" spans="1:19" x14ac:dyDescent="0.55000000000000004">
      <c r="A55" s="1" t="s">
        <v>30</v>
      </c>
      <c r="C55" s="4" t="s">
        <v>212</v>
      </c>
      <c r="D55" s="4"/>
      <c r="E55" s="5">
        <v>519932</v>
      </c>
      <c r="F55" s="4"/>
      <c r="G55" s="5">
        <v>10000</v>
      </c>
      <c r="H55" s="4"/>
      <c r="I55" s="5">
        <v>0</v>
      </c>
      <c r="J55" s="4"/>
      <c r="K55" s="5">
        <v>0</v>
      </c>
      <c r="L55" s="4"/>
      <c r="M55" s="5">
        <v>0</v>
      </c>
      <c r="N55" s="4"/>
      <c r="O55" s="5">
        <v>5199320000</v>
      </c>
      <c r="P55" s="4"/>
      <c r="Q55" s="5">
        <v>364283567</v>
      </c>
      <c r="R55" s="4"/>
      <c r="S55" s="5">
        <f t="shared" si="0"/>
        <v>4835036433</v>
      </c>
    </row>
    <row r="56" spans="1:19" x14ac:dyDescent="0.55000000000000004">
      <c r="A56" s="1" t="s">
        <v>29</v>
      </c>
      <c r="C56" s="4" t="s">
        <v>210</v>
      </c>
      <c r="D56" s="4"/>
      <c r="E56" s="5">
        <v>1750968</v>
      </c>
      <c r="F56" s="4"/>
      <c r="G56" s="5">
        <v>1868</v>
      </c>
      <c r="H56" s="4"/>
      <c r="I56" s="5">
        <v>0</v>
      </c>
      <c r="J56" s="4"/>
      <c r="K56" s="5">
        <v>0</v>
      </c>
      <c r="L56" s="4"/>
      <c r="M56" s="5">
        <v>0</v>
      </c>
      <c r="N56" s="4"/>
      <c r="O56" s="5">
        <v>3270808224</v>
      </c>
      <c r="P56" s="4"/>
      <c r="Q56" s="5">
        <v>189917897</v>
      </c>
      <c r="R56" s="4"/>
      <c r="S56" s="5">
        <f t="shared" si="0"/>
        <v>3080890327</v>
      </c>
    </row>
    <row r="57" spans="1:19" x14ac:dyDescent="0.55000000000000004">
      <c r="A57" s="1" t="s">
        <v>66</v>
      </c>
      <c r="C57" s="4" t="s">
        <v>174</v>
      </c>
      <c r="D57" s="4"/>
      <c r="E57" s="5">
        <v>328467</v>
      </c>
      <c r="F57" s="4"/>
      <c r="G57" s="5">
        <v>680</v>
      </c>
      <c r="H57" s="4"/>
      <c r="I57" s="5">
        <v>0</v>
      </c>
      <c r="J57" s="4"/>
      <c r="K57" s="5">
        <v>0</v>
      </c>
      <c r="L57" s="4"/>
      <c r="M57" s="5">
        <v>0</v>
      </c>
      <c r="N57" s="4"/>
      <c r="O57" s="5">
        <v>223357560</v>
      </c>
      <c r="P57" s="4"/>
      <c r="Q57" s="5">
        <v>20809711</v>
      </c>
      <c r="R57" s="4"/>
      <c r="S57" s="5">
        <f t="shared" si="0"/>
        <v>202547849</v>
      </c>
    </row>
    <row r="58" spans="1:19" x14ac:dyDescent="0.55000000000000004">
      <c r="A58" s="1" t="s">
        <v>64</v>
      </c>
      <c r="C58" s="4" t="s">
        <v>213</v>
      </c>
      <c r="D58" s="4"/>
      <c r="E58" s="5">
        <v>120000</v>
      </c>
      <c r="F58" s="4"/>
      <c r="G58" s="5">
        <v>500</v>
      </c>
      <c r="H58" s="4"/>
      <c r="I58" s="5">
        <v>0</v>
      </c>
      <c r="J58" s="4"/>
      <c r="K58" s="5">
        <v>0</v>
      </c>
      <c r="L58" s="4"/>
      <c r="M58" s="5">
        <v>0</v>
      </c>
      <c r="N58" s="4"/>
      <c r="O58" s="5">
        <v>60000000</v>
      </c>
      <c r="P58" s="4"/>
      <c r="Q58" s="5">
        <v>4380952</v>
      </c>
      <c r="R58" s="4"/>
      <c r="S58" s="5">
        <f t="shared" si="0"/>
        <v>55619048</v>
      </c>
    </row>
    <row r="59" spans="1:19" x14ac:dyDescent="0.55000000000000004">
      <c r="A59" s="1" t="s">
        <v>214</v>
      </c>
      <c r="C59" s="4" t="s">
        <v>197</v>
      </c>
      <c r="D59" s="4"/>
      <c r="E59" s="5">
        <v>63539</v>
      </c>
      <c r="F59" s="4"/>
      <c r="G59" s="5">
        <v>5500</v>
      </c>
      <c r="H59" s="4"/>
      <c r="I59" s="5">
        <v>0</v>
      </c>
      <c r="J59" s="4"/>
      <c r="K59" s="5">
        <v>0</v>
      </c>
      <c r="L59" s="4"/>
      <c r="M59" s="5">
        <v>0</v>
      </c>
      <c r="N59" s="4"/>
      <c r="O59" s="5">
        <v>349464500</v>
      </c>
      <c r="P59" s="4"/>
      <c r="Q59" s="5">
        <v>0</v>
      </c>
      <c r="R59" s="4"/>
      <c r="S59" s="5">
        <f t="shared" si="0"/>
        <v>349464500</v>
      </c>
    </row>
    <row r="60" spans="1:19" x14ac:dyDescent="0.55000000000000004">
      <c r="A60" s="1" t="s">
        <v>24</v>
      </c>
      <c r="C60" s="4" t="s">
        <v>215</v>
      </c>
      <c r="D60" s="4"/>
      <c r="E60" s="5">
        <v>8000000</v>
      </c>
      <c r="F60" s="4"/>
      <c r="G60" s="5">
        <v>780</v>
      </c>
      <c r="H60" s="4"/>
      <c r="I60" s="5">
        <v>0</v>
      </c>
      <c r="J60" s="4"/>
      <c r="K60" s="5">
        <v>0</v>
      </c>
      <c r="L60" s="4"/>
      <c r="M60" s="5">
        <v>0</v>
      </c>
      <c r="N60" s="4"/>
      <c r="O60" s="5">
        <v>6240000000</v>
      </c>
      <c r="P60" s="4"/>
      <c r="Q60" s="5">
        <v>0</v>
      </c>
      <c r="R60" s="4"/>
      <c r="S60" s="5">
        <f t="shared" si="0"/>
        <v>6240000000</v>
      </c>
    </row>
    <row r="61" spans="1:19" x14ac:dyDescent="0.55000000000000004">
      <c r="A61" s="1" t="s">
        <v>31</v>
      </c>
      <c r="C61" s="4" t="s">
        <v>203</v>
      </c>
      <c r="D61" s="4"/>
      <c r="E61" s="5">
        <v>2913123</v>
      </c>
      <c r="F61" s="4"/>
      <c r="G61" s="5">
        <v>11500</v>
      </c>
      <c r="H61" s="4"/>
      <c r="I61" s="5">
        <v>0</v>
      </c>
      <c r="J61" s="4"/>
      <c r="K61" s="5">
        <v>0</v>
      </c>
      <c r="L61" s="4"/>
      <c r="M61" s="5">
        <v>0</v>
      </c>
      <c r="N61" s="4"/>
      <c r="O61" s="5">
        <v>33500914500</v>
      </c>
      <c r="P61" s="4"/>
      <c r="Q61" s="5">
        <v>0</v>
      </c>
      <c r="R61" s="4"/>
      <c r="S61" s="5">
        <f t="shared" si="0"/>
        <v>33500914500</v>
      </c>
    </row>
    <row r="62" spans="1:19" x14ac:dyDescent="0.55000000000000004">
      <c r="A62" s="1" t="s">
        <v>45</v>
      </c>
      <c r="C62" s="4" t="s">
        <v>216</v>
      </c>
      <c r="D62" s="4"/>
      <c r="E62" s="5">
        <v>14006000</v>
      </c>
      <c r="F62" s="4"/>
      <c r="G62" s="5">
        <v>1930</v>
      </c>
      <c r="H62" s="4"/>
      <c r="I62" s="5">
        <v>27031580000</v>
      </c>
      <c r="J62" s="4"/>
      <c r="K62" s="5">
        <v>370547061</v>
      </c>
      <c r="L62" s="4"/>
      <c r="M62" s="5">
        <v>26661032939</v>
      </c>
      <c r="N62" s="4"/>
      <c r="O62" s="5">
        <v>27031580000</v>
      </c>
      <c r="P62" s="4"/>
      <c r="Q62" s="5">
        <v>370547061</v>
      </c>
      <c r="R62" s="4"/>
      <c r="S62" s="5">
        <f t="shared" si="0"/>
        <v>26661032939</v>
      </c>
    </row>
    <row r="63" spans="1:19" x14ac:dyDescent="0.55000000000000004">
      <c r="A63" s="1" t="s">
        <v>42</v>
      </c>
      <c r="C63" s="4" t="s">
        <v>208</v>
      </c>
      <c r="D63" s="4"/>
      <c r="E63" s="5">
        <v>635792</v>
      </c>
      <c r="F63" s="4"/>
      <c r="G63" s="5">
        <v>3000</v>
      </c>
      <c r="H63" s="4"/>
      <c r="I63" s="5">
        <v>0</v>
      </c>
      <c r="J63" s="4"/>
      <c r="K63" s="5">
        <v>0</v>
      </c>
      <c r="L63" s="4"/>
      <c r="M63" s="5">
        <v>0</v>
      </c>
      <c r="N63" s="4"/>
      <c r="O63" s="5">
        <v>1907376000</v>
      </c>
      <c r="P63" s="4"/>
      <c r="Q63" s="5">
        <v>0</v>
      </c>
      <c r="R63" s="4"/>
      <c r="S63" s="5">
        <f t="shared" si="0"/>
        <v>1907376000</v>
      </c>
    </row>
    <row r="64" spans="1:19" x14ac:dyDescent="0.55000000000000004">
      <c r="A64" s="1" t="s">
        <v>21</v>
      </c>
      <c r="C64" s="4" t="s">
        <v>217</v>
      </c>
      <c r="D64" s="4"/>
      <c r="E64" s="5">
        <v>1861297</v>
      </c>
      <c r="F64" s="4"/>
      <c r="G64" s="5">
        <v>5550</v>
      </c>
      <c r="H64" s="4"/>
      <c r="I64" s="5">
        <v>0</v>
      </c>
      <c r="J64" s="4"/>
      <c r="K64" s="5">
        <v>0</v>
      </c>
      <c r="L64" s="4"/>
      <c r="M64" s="5">
        <v>0</v>
      </c>
      <c r="N64" s="4"/>
      <c r="O64" s="5">
        <v>10330198350</v>
      </c>
      <c r="P64" s="4"/>
      <c r="Q64" s="5">
        <v>0</v>
      </c>
      <c r="R64" s="4"/>
      <c r="S64" s="5">
        <f t="shared" si="0"/>
        <v>10330198350</v>
      </c>
    </row>
    <row r="65" spans="1:19" x14ac:dyDescent="0.55000000000000004">
      <c r="A65" s="1" t="s">
        <v>218</v>
      </c>
      <c r="C65" s="4" t="s">
        <v>219</v>
      </c>
      <c r="D65" s="4"/>
      <c r="E65" s="5">
        <v>139335</v>
      </c>
      <c r="F65" s="4"/>
      <c r="G65" s="5">
        <v>110</v>
      </c>
      <c r="H65" s="4"/>
      <c r="I65" s="5">
        <v>0</v>
      </c>
      <c r="J65" s="4"/>
      <c r="K65" s="5">
        <v>0</v>
      </c>
      <c r="L65" s="4"/>
      <c r="M65" s="5">
        <v>0</v>
      </c>
      <c r="N65" s="4"/>
      <c r="O65" s="5">
        <v>15326850</v>
      </c>
      <c r="P65" s="4"/>
      <c r="Q65" s="5">
        <v>308594</v>
      </c>
      <c r="R65" s="4"/>
      <c r="S65" s="5">
        <f t="shared" si="0"/>
        <v>15018256</v>
      </c>
    </row>
    <row r="66" spans="1:19" x14ac:dyDescent="0.55000000000000004">
      <c r="A66" s="1" t="s">
        <v>220</v>
      </c>
      <c r="C66" s="4" t="s">
        <v>217</v>
      </c>
      <c r="D66" s="4"/>
      <c r="E66" s="5">
        <v>1933513</v>
      </c>
      <c r="F66" s="4"/>
      <c r="G66" s="5">
        <v>165</v>
      </c>
      <c r="H66" s="4"/>
      <c r="I66" s="5">
        <v>0</v>
      </c>
      <c r="J66" s="4"/>
      <c r="K66" s="5">
        <v>0</v>
      </c>
      <c r="L66" s="4"/>
      <c r="M66" s="5">
        <v>0</v>
      </c>
      <c r="N66" s="4"/>
      <c r="O66" s="5">
        <v>319029645</v>
      </c>
      <c r="P66" s="4"/>
      <c r="Q66" s="5">
        <v>6633078</v>
      </c>
      <c r="R66" s="4"/>
      <c r="S66" s="5">
        <f t="shared" si="0"/>
        <v>312396567</v>
      </c>
    </row>
    <row r="67" spans="1:19" x14ac:dyDescent="0.55000000000000004">
      <c r="A67" s="1" t="s">
        <v>26</v>
      </c>
      <c r="C67" s="4" t="s">
        <v>221</v>
      </c>
      <c r="D67" s="4"/>
      <c r="E67" s="5">
        <v>600000</v>
      </c>
      <c r="F67" s="4"/>
      <c r="G67" s="5">
        <v>10000</v>
      </c>
      <c r="H67" s="4"/>
      <c r="I67" s="5">
        <v>0</v>
      </c>
      <c r="J67" s="4"/>
      <c r="K67" s="5">
        <v>0</v>
      </c>
      <c r="L67" s="4"/>
      <c r="M67" s="5">
        <v>0</v>
      </c>
      <c r="N67" s="4"/>
      <c r="O67" s="5">
        <v>6000000000</v>
      </c>
      <c r="P67" s="4"/>
      <c r="Q67" s="5">
        <v>0</v>
      </c>
      <c r="R67" s="4"/>
      <c r="S67" s="5">
        <f>O67-Q67</f>
        <v>6000000000</v>
      </c>
    </row>
    <row r="68" spans="1:19" ht="24.75" thickBot="1" x14ac:dyDescent="0.6">
      <c r="I68" s="13">
        <f>SUM(I8:I67)</f>
        <v>27031580000</v>
      </c>
      <c r="J68" s="4"/>
      <c r="K68" s="13">
        <f>SUM(K8:K67)</f>
        <v>370547061</v>
      </c>
      <c r="L68" s="4"/>
      <c r="M68" s="13">
        <f>SUM(M8:M67)</f>
        <v>26661032939</v>
      </c>
      <c r="O68" s="13">
        <f>SUM(O8:O67)</f>
        <v>513057511590</v>
      </c>
      <c r="P68" s="4"/>
      <c r="Q68" s="13">
        <f>SUM(Q8:Q67)</f>
        <v>14580867081</v>
      </c>
      <c r="R68" s="4"/>
      <c r="S68" s="13">
        <f>SUM(S8:S67)</f>
        <v>498476644509</v>
      </c>
    </row>
    <row r="69" spans="1:19" ht="24.75" thickTop="1" x14ac:dyDescent="0.55000000000000004">
      <c r="I69" s="3"/>
      <c r="M69" s="3"/>
      <c r="O69" s="3"/>
      <c r="S69" s="3"/>
    </row>
    <row r="70" spans="1:19" x14ac:dyDescent="0.55000000000000004">
      <c r="S70" s="3"/>
    </row>
    <row r="71" spans="1:19" x14ac:dyDescent="0.55000000000000004">
      <c r="M7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7"/>
  <sheetViews>
    <sheetView rightToLeft="1" topLeftCell="A91" workbookViewId="0">
      <selection activeCell="K114" sqref="K114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23" t="s">
        <v>3</v>
      </c>
      <c r="C6" s="22" t="s">
        <v>155</v>
      </c>
      <c r="D6" s="22" t="s">
        <v>155</v>
      </c>
      <c r="E6" s="22" t="s">
        <v>155</v>
      </c>
      <c r="F6" s="22" t="s">
        <v>155</v>
      </c>
      <c r="G6" s="22" t="s">
        <v>155</v>
      </c>
      <c r="H6" s="22" t="s">
        <v>155</v>
      </c>
      <c r="I6" s="22" t="s">
        <v>155</v>
      </c>
      <c r="K6" s="22" t="s">
        <v>156</v>
      </c>
      <c r="L6" s="22" t="s">
        <v>156</v>
      </c>
      <c r="M6" s="22" t="s">
        <v>156</v>
      </c>
      <c r="N6" s="22" t="s">
        <v>156</v>
      </c>
      <c r="O6" s="22" t="s">
        <v>156</v>
      </c>
      <c r="P6" s="22" t="s">
        <v>156</v>
      </c>
      <c r="Q6" s="22" t="s">
        <v>156</v>
      </c>
    </row>
    <row r="7" spans="1:17" ht="24.75" x14ac:dyDescent="0.55000000000000004">
      <c r="A7" s="19" t="s">
        <v>3</v>
      </c>
      <c r="C7" s="19" t="s">
        <v>7</v>
      </c>
      <c r="E7" s="19" t="s">
        <v>222</v>
      </c>
      <c r="G7" s="19" t="s">
        <v>223</v>
      </c>
      <c r="I7" s="19" t="s">
        <v>224</v>
      </c>
      <c r="K7" s="19" t="s">
        <v>7</v>
      </c>
      <c r="M7" s="19" t="s">
        <v>222</v>
      </c>
      <c r="O7" s="19" t="s">
        <v>223</v>
      </c>
      <c r="Q7" s="19" t="s">
        <v>224</v>
      </c>
    </row>
    <row r="8" spans="1:17" x14ac:dyDescent="0.55000000000000004">
      <c r="A8" s="1" t="s">
        <v>94</v>
      </c>
      <c r="C8" s="6">
        <v>3666666</v>
      </c>
      <c r="D8" s="6"/>
      <c r="E8" s="6">
        <v>8488854106</v>
      </c>
      <c r="F8" s="6"/>
      <c r="G8" s="6">
        <v>11403331260</v>
      </c>
      <c r="H8" s="6"/>
      <c r="I8" s="6">
        <f>E8-G8</f>
        <v>-2914477154</v>
      </c>
      <c r="J8" s="6"/>
      <c r="K8" s="6">
        <v>3666666</v>
      </c>
      <c r="L8" s="6"/>
      <c r="M8" s="6">
        <v>8488854106</v>
      </c>
      <c r="N8" s="6"/>
      <c r="O8" s="6">
        <v>11403331260</v>
      </c>
      <c r="P8" s="6"/>
      <c r="Q8" s="6">
        <f>M8-O8</f>
        <v>-2914477154</v>
      </c>
    </row>
    <row r="9" spans="1:17" x14ac:dyDescent="0.55000000000000004">
      <c r="A9" s="1" t="s">
        <v>36</v>
      </c>
      <c r="C9" s="6">
        <v>695035</v>
      </c>
      <c r="D9" s="6"/>
      <c r="E9" s="6">
        <v>17272488543</v>
      </c>
      <c r="F9" s="6"/>
      <c r="G9" s="6">
        <v>16798940280</v>
      </c>
      <c r="H9" s="6"/>
      <c r="I9" s="6">
        <f t="shared" ref="I9:I72" si="0">E9-G9</f>
        <v>473548263</v>
      </c>
      <c r="J9" s="6"/>
      <c r="K9" s="6">
        <v>695035</v>
      </c>
      <c r="L9" s="6"/>
      <c r="M9" s="6">
        <v>17272488543</v>
      </c>
      <c r="N9" s="6"/>
      <c r="O9" s="6">
        <v>19453796871</v>
      </c>
      <c r="P9" s="6"/>
      <c r="Q9" s="6">
        <f t="shared" ref="Q9:Q72" si="1">M9-O9</f>
        <v>-2181308328</v>
      </c>
    </row>
    <row r="10" spans="1:17" x14ac:dyDescent="0.55000000000000004">
      <c r="A10" s="1" t="s">
        <v>19</v>
      </c>
      <c r="C10" s="6">
        <v>1230933</v>
      </c>
      <c r="D10" s="6"/>
      <c r="E10" s="6">
        <v>147919638584</v>
      </c>
      <c r="F10" s="6"/>
      <c r="G10" s="6">
        <v>151519496111</v>
      </c>
      <c r="H10" s="6"/>
      <c r="I10" s="6">
        <f t="shared" si="0"/>
        <v>-3599857527</v>
      </c>
      <c r="J10" s="6"/>
      <c r="K10" s="6">
        <v>1230933</v>
      </c>
      <c r="L10" s="6"/>
      <c r="M10" s="6">
        <v>147919638584</v>
      </c>
      <c r="N10" s="6"/>
      <c r="O10" s="6">
        <v>128737920562</v>
      </c>
      <c r="P10" s="6"/>
      <c r="Q10" s="6">
        <f t="shared" si="1"/>
        <v>19181718022</v>
      </c>
    </row>
    <row r="11" spans="1:17" x14ac:dyDescent="0.55000000000000004">
      <c r="A11" s="1" t="s">
        <v>77</v>
      </c>
      <c r="C11" s="6">
        <v>5000000</v>
      </c>
      <c r="D11" s="6"/>
      <c r="E11" s="6">
        <v>148113450000</v>
      </c>
      <c r="F11" s="6"/>
      <c r="G11" s="6">
        <v>148411665000</v>
      </c>
      <c r="H11" s="6"/>
      <c r="I11" s="6">
        <f t="shared" si="0"/>
        <v>-298215000</v>
      </c>
      <c r="J11" s="6"/>
      <c r="K11" s="6">
        <v>5000000</v>
      </c>
      <c r="L11" s="6"/>
      <c r="M11" s="6">
        <v>148113450000</v>
      </c>
      <c r="N11" s="6"/>
      <c r="O11" s="6">
        <v>91084448000</v>
      </c>
      <c r="P11" s="6"/>
      <c r="Q11" s="6">
        <f t="shared" si="1"/>
        <v>57029002000</v>
      </c>
    </row>
    <row r="12" spans="1:17" x14ac:dyDescent="0.55000000000000004">
      <c r="A12" s="1" t="s">
        <v>23</v>
      </c>
      <c r="C12" s="6">
        <v>2521994</v>
      </c>
      <c r="D12" s="6"/>
      <c r="E12" s="6">
        <v>391466197389</v>
      </c>
      <c r="F12" s="6"/>
      <c r="G12" s="6">
        <v>407360502169</v>
      </c>
      <c r="H12" s="6"/>
      <c r="I12" s="6">
        <f t="shared" si="0"/>
        <v>-15894304780</v>
      </c>
      <c r="J12" s="6"/>
      <c r="K12" s="6">
        <v>2521994</v>
      </c>
      <c r="L12" s="6"/>
      <c r="M12" s="6">
        <v>391466197389</v>
      </c>
      <c r="N12" s="6"/>
      <c r="O12" s="6">
        <v>230817197591</v>
      </c>
      <c r="P12" s="6"/>
      <c r="Q12" s="6">
        <f t="shared" si="1"/>
        <v>160648999798</v>
      </c>
    </row>
    <row r="13" spans="1:17" x14ac:dyDescent="0.55000000000000004">
      <c r="A13" s="1" t="s">
        <v>63</v>
      </c>
      <c r="C13" s="6">
        <v>2700000</v>
      </c>
      <c r="D13" s="6"/>
      <c r="E13" s="6">
        <v>71231634900</v>
      </c>
      <c r="F13" s="6"/>
      <c r="G13" s="6">
        <v>66478584749</v>
      </c>
      <c r="H13" s="6"/>
      <c r="I13" s="6">
        <f t="shared" si="0"/>
        <v>4753050151</v>
      </c>
      <c r="J13" s="6"/>
      <c r="K13" s="6">
        <v>2700000</v>
      </c>
      <c r="L13" s="6"/>
      <c r="M13" s="6">
        <v>71231634900</v>
      </c>
      <c r="N13" s="6"/>
      <c r="O13" s="6">
        <v>81868514223</v>
      </c>
      <c r="P13" s="6"/>
      <c r="Q13" s="6">
        <f t="shared" si="1"/>
        <v>-10636879323</v>
      </c>
    </row>
    <row r="14" spans="1:17" x14ac:dyDescent="0.55000000000000004">
      <c r="A14" s="1" t="s">
        <v>59</v>
      </c>
      <c r="C14" s="6">
        <v>9347168</v>
      </c>
      <c r="D14" s="6"/>
      <c r="E14" s="6">
        <v>138230424316</v>
      </c>
      <c r="F14" s="6"/>
      <c r="G14" s="6">
        <v>163066743749</v>
      </c>
      <c r="H14" s="6"/>
      <c r="I14" s="6">
        <f t="shared" si="0"/>
        <v>-24836319433</v>
      </c>
      <c r="J14" s="6"/>
      <c r="K14" s="6">
        <v>9347168</v>
      </c>
      <c r="L14" s="6"/>
      <c r="M14" s="6">
        <v>138230424316</v>
      </c>
      <c r="N14" s="6"/>
      <c r="O14" s="6">
        <v>104571700240</v>
      </c>
      <c r="P14" s="6"/>
      <c r="Q14" s="6">
        <f t="shared" si="1"/>
        <v>33658724076</v>
      </c>
    </row>
    <row r="15" spans="1:17" x14ac:dyDescent="0.55000000000000004">
      <c r="A15" s="1" t="s">
        <v>61</v>
      </c>
      <c r="C15" s="6">
        <v>6600000</v>
      </c>
      <c r="D15" s="6"/>
      <c r="E15" s="6">
        <v>49205475000</v>
      </c>
      <c r="F15" s="6"/>
      <c r="G15" s="6">
        <v>52513733304</v>
      </c>
      <c r="H15" s="6"/>
      <c r="I15" s="6">
        <f t="shared" si="0"/>
        <v>-3308258304</v>
      </c>
      <c r="J15" s="6"/>
      <c r="K15" s="6">
        <v>6600000</v>
      </c>
      <c r="L15" s="6"/>
      <c r="M15" s="6">
        <v>49205475000</v>
      </c>
      <c r="N15" s="6"/>
      <c r="O15" s="6">
        <v>51681162192</v>
      </c>
      <c r="P15" s="6"/>
      <c r="Q15" s="6">
        <f t="shared" si="1"/>
        <v>-2475687192</v>
      </c>
    </row>
    <row r="16" spans="1:17" x14ac:dyDescent="0.55000000000000004">
      <c r="A16" s="1" t="s">
        <v>78</v>
      </c>
      <c r="C16" s="6">
        <v>595424</v>
      </c>
      <c r="D16" s="6"/>
      <c r="E16" s="6">
        <v>94700996352</v>
      </c>
      <c r="F16" s="6"/>
      <c r="G16" s="6">
        <v>120987891291</v>
      </c>
      <c r="H16" s="6"/>
      <c r="I16" s="6">
        <f t="shared" si="0"/>
        <v>-26286894939</v>
      </c>
      <c r="J16" s="6"/>
      <c r="K16" s="6">
        <v>595424</v>
      </c>
      <c r="L16" s="6"/>
      <c r="M16" s="6">
        <v>94700996352</v>
      </c>
      <c r="N16" s="6"/>
      <c r="O16" s="6">
        <v>114502616130</v>
      </c>
      <c r="P16" s="6"/>
      <c r="Q16" s="6">
        <f t="shared" si="1"/>
        <v>-19801619778</v>
      </c>
    </row>
    <row r="17" spans="1:17" x14ac:dyDescent="0.55000000000000004">
      <c r="A17" s="1" t="s">
        <v>20</v>
      </c>
      <c r="C17" s="6">
        <v>1452611</v>
      </c>
      <c r="D17" s="6"/>
      <c r="E17" s="6">
        <v>134650012694</v>
      </c>
      <c r="F17" s="6"/>
      <c r="G17" s="6">
        <v>149730814116</v>
      </c>
      <c r="H17" s="6"/>
      <c r="I17" s="6">
        <f t="shared" si="0"/>
        <v>-15080801422</v>
      </c>
      <c r="J17" s="6"/>
      <c r="K17" s="6">
        <v>1452611</v>
      </c>
      <c r="L17" s="6"/>
      <c r="M17" s="6">
        <v>134650012694</v>
      </c>
      <c r="N17" s="6"/>
      <c r="O17" s="6">
        <v>123048704241</v>
      </c>
      <c r="P17" s="6"/>
      <c r="Q17" s="6">
        <f t="shared" si="1"/>
        <v>11601308453</v>
      </c>
    </row>
    <row r="18" spans="1:17" x14ac:dyDescent="0.55000000000000004">
      <c r="A18" s="1" t="s">
        <v>39</v>
      </c>
      <c r="C18" s="6">
        <v>2910253</v>
      </c>
      <c r="D18" s="6"/>
      <c r="E18" s="6">
        <v>74840280051</v>
      </c>
      <c r="F18" s="6"/>
      <c r="G18" s="6">
        <v>101347889788</v>
      </c>
      <c r="H18" s="6"/>
      <c r="I18" s="6">
        <f t="shared" si="0"/>
        <v>-26507609737</v>
      </c>
      <c r="J18" s="6"/>
      <c r="K18" s="6">
        <v>2910253</v>
      </c>
      <c r="L18" s="6"/>
      <c r="M18" s="6">
        <v>74840280051</v>
      </c>
      <c r="N18" s="6"/>
      <c r="O18" s="6">
        <v>72706264108</v>
      </c>
      <c r="P18" s="6"/>
      <c r="Q18" s="6">
        <f t="shared" si="1"/>
        <v>2134015943</v>
      </c>
    </row>
    <row r="19" spans="1:17" x14ac:dyDescent="0.55000000000000004">
      <c r="A19" s="1" t="s">
        <v>70</v>
      </c>
      <c r="C19" s="6">
        <v>267532</v>
      </c>
      <c r="D19" s="6"/>
      <c r="E19" s="6">
        <v>10318213222</v>
      </c>
      <c r="F19" s="6"/>
      <c r="G19" s="6">
        <v>10901873683</v>
      </c>
      <c r="H19" s="6"/>
      <c r="I19" s="6">
        <f t="shared" si="0"/>
        <v>-583660461</v>
      </c>
      <c r="J19" s="6"/>
      <c r="K19" s="6">
        <v>267532</v>
      </c>
      <c r="L19" s="6"/>
      <c r="M19" s="6">
        <v>10318213222</v>
      </c>
      <c r="N19" s="6"/>
      <c r="O19" s="6">
        <v>10870824624</v>
      </c>
      <c r="P19" s="6"/>
      <c r="Q19" s="6">
        <f t="shared" si="1"/>
        <v>-552611402</v>
      </c>
    </row>
    <row r="20" spans="1:17" x14ac:dyDescent="0.55000000000000004">
      <c r="A20" s="1" t="s">
        <v>79</v>
      </c>
      <c r="C20" s="6">
        <v>15640728</v>
      </c>
      <c r="D20" s="6"/>
      <c r="E20" s="6">
        <v>351532720762</v>
      </c>
      <c r="F20" s="6"/>
      <c r="G20" s="6">
        <v>363068390168</v>
      </c>
      <c r="H20" s="6"/>
      <c r="I20" s="6">
        <f t="shared" si="0"/>
        <v>-11535669406</v>
      </c>
      <c r="J20" s="6"/>
      <c r="K20" s="6">
        <v>15640728</v>
      </c>
      <c r="L20" s="6"/>
      <c r="M20" s="6">
        <v>351532720762</v>
      </c>
      <c r="N20" s="6"/>
      <c r="O20" s="6">
        <v>255113105972</v>
      </c>
      <c r="P20" s="6"/>
      <c r="Q20" s="6">
        <f t="shared" si="1"/>
        <v>96419614790</v>
      </c>
    </row>
    <row r="21" spans="1:17" x14ac:dyDescent="0.55000000000000004">
      <c r="A21" s="1" t="s">
        <v>68</v>
      </c>
      <c r="C21" s="6">
        <v>5193373</v>
      </c>
      <c r="D21" s="6"/>
      <c r="E21" s="6">
        <v>159933395901</v>
      </c>
      <c r="F21" s="6"/>
      <c r="G21" s="6">
        <v>147543462067</v>
      </c>
      <c r="H21" s="6"/>
      <c r="I21" s="6">
        <f t="shared" si="0"/>
        <v>12389933834</v>
      </c>
      <c r="J21" s="6"/>
      <c r="K21" s="6">
        <v>5193373</v>
      </c>
      <c r="L21" s="6"/>
      <c r="M21" s="6">
        <v>159933395901</v>
      </c>
      <c r="N21" s="6"/>
      <c r="O21" s="6">
        <v>164527996370</v>
      </c>
      <c r="P21" s="6"/>
      <c r="Q21" s="6">
        <f t="shared" si="1"/>
        <v>-4594600469</v>
      </c>
    </row>
    <row r="22" spans="1:17" x14ac:dyDescent="0.55000000000000004">
      <c r="A22" s="1" t="s">
        <v>87</v>
      </c>
      <c r="C22" s="6">
        <v>6285523</v>
      </c>
      <c r="D22" s="6"/>
      <c r="E22" s="6">
        <v>35239420139</v>
      </c>
      <c r="F22" s="6"/>
      <c r="G22" s="6">
        <v>35926713794</v>
      </c>
      <c r="H22" s="6"/>
      <c r="I22" s="6">
        <f t="shared" si="0"/>
        <v>-687293655</v>
      </c>
      <c r="J22" s="6"/>
      <c r="K22" s="6">
        <v>6285523</v>
      </c>
      <c r="L22" s="6"/>
      <c r="M22" s="6">
        <v>35239420139</v>
      </c>
      <c r="N22" s="6"/>
      <c r="O22" s="6">
        <v>65129131178</v>
      </c>
      <c r="P22" s="6"/>
      <c r="Q22" s="6">
        <f t="shared" si="1"/>
        <v>-29889711039</v>
      </c>
    </row>
    <row r="23" spans="1:17" x14ac:dyDescent="0.55000000000000004">
      <c r="A23" s="1" t="s">
        <v>76</v>
      </c>
      <c r="C23" s="6">
        <v>22221453</v>
      </c>
      <c r="D23" s="6"/>
      <c r="E23" s="6">
        <v>84248343642</v>
      </c>
      <c r="F23" s="6"/>
      <c r="G23" s="6">
        <v>79918003576</v>
      </c>
      <c r="H23" s="6"/>
      <c r="I23" s="6">
        <f t="shared" si="0"/>
        <v>4330340066</v>
      </c>
      <c r="J23" s="6"/>
      <c r="K23" s="6">
        <v>22221453</v>
      </c>
      <c r="L23" s="6"/>
      <c r="M23" s="6">
        <v>84248343642</v>
      </c>
      <c r="N23" s="6"/>
      <c r="O23" s="6">
        <v>99942565035</v>
      </c>
      <c r="P23" s="6"/>
      <c r="Q23" s="6">
        <f t="shared" si="1"/>
        <v>-15694221393</v>
      </c>
    </row>
    <row r="24" spans="1:17" x14ac:dyDescent="0.55000000000000004">
      <c r="A24" s="1" t="s">
        <v>81</v>
      </c>
      <c r="C24" s="6">
        <v>26709</v>
      </c>
      <c r="D24" s="6"/>
      <c r="E24" s="6">
        <v>573216258</v>
      </c>
      <c r="F24" s="6"/>
      <c r="G24" s="6">
        <v>708887174</v>
      </c>
      <c r="H24" s="6"/>
      <c r="I24" s="6">
        <f t="shared" si="0"/>
        <v>-135670916</v>
      </c>
      <c r="J24" s="6"/>
      <c r="K24" s="6">
        <v>26709</v>
      </c>
      <c r="L24" s="6"/>
      <c r="M24" s="6">
        <v>573216258</v>
      </c>
      <c r="N24" s="6"/>
      <c r="O24" s="6">
        <v>635674636</v>
      </c>
      <c r="P24" s="6"/>
      <c r="Q24" s="6">
        <f t="shared" si="1"/>
        <v>-62458378</v>
      </c>
    </row>
    <row r="25" spans="1:17" x14ac:dyDescent="0.55000000000000004">
      <c r="A25" s="1" t="s">
        <v>22</v>
      </c>
      <c r="C25" s="6">
        <v>716817</v>
      </c>
      <c r="D25" s="6"/>
      <c r="E25" s="6">
        <v>140729007922</v>
      </c>
      <c r="F25" s="6"/>
      <c r="G25" s="6">
        <v>153020528868</v>
      </c>
      <c r="H25" s="6"/>
      <c r="I25" s="6">
        <f t="shared" si="0"/>
        <v>-12291520946</v>
      </c>
      <c r="J25" s="6"/>
      <c r="K25" s="6">
        <v>716817</v>
      </c>
      <c r="L25" s="6"/>
      <c r="M25" s="6">
        <v>140729007922</v>
      </c>
      <c r="N25" s="6"/>
      <c r="O25" s="6">
        <v>102742864164</v>
      </c>
      <c r="P25" s="6"/>
      <c r="Q25" s="6">
        <f t="shared" si="1"/>
        <v>37986143758</v>
      </c>
    </row>
    <row r="26" spans="1:17" x14ac:dyDescent="0.55000000000000004">
      <c r="A26" s="1" t="s">
        <v>32</v>
      </c>
      <c r="C26" s="6">
        <v>3600000</v>
      </c>
      <c r="D26" s="6"/>
      <c r="E26" s="6">
        <v>31348360800</v>
      </c>
      <c r="F26" s="6"/>
      <c r="G26" s="6">
        <v>32135648400</v>
      </c>
      <c r="H26" s="6"/>
      <c r="I26" s="6">
        <f t="shared" si="0"/>
        <v>-787287600</v>
      </c>
      <c r="J26" s="6"/>
      <c r="K26" s="6">
        <v>3600000</v>
      </c>
      <c r="L26" s="6"/>
      <c r="M26" s="6">
        <v>31348360800</v>
      </c>
      <c r="N26" s="6"/>
      <c r="O26" s="6">
        <v>54966988800</v>
      </c>
      <c r="P26" s="6"/>
      <c r="Q26" s="6">
        <f t="shared" si="1"/>
        <v>-23618628000</v>
      </c>
    </row>
    <row r="27" spans="1:17" x14ac:dyDescent="0.55000000000000004">
      <c r="A27" s="1" t="s">
        <v>33</v>
      </c>
      <c r="C27" s="6">
        <v>10538346</v>
      </c>
      <c r="D27" s="6"/>
      <c r="E27" s="6">
        <v>70396319893</v>
      </c>
      <c r="F27" s="6"/>
      <c r="G27" s="6">
        <v>75319872028</v>
      </c>
      <c r="H27" s="6"/>
      <c r="I27" s="6">
        <f t="shared" si="0"/>
        <v>-4923552135</v>
      </c>
      <c r="J27" s="6"/>
      <c r="K27" s="6">
        <v>10538346</v>
      </c>
      <c r="L27" s="6"/>
      <c r="M27" s="6">
        <v>70396319893</v>
      </c>
      <c r="N27" s="6"/>
      <c r="O27" s="6">
        <v>62795134410</v>
      </c>
      <c r="P27" s="6"/>
      <c r="Q27" s="6">
        <f t="shared" si="1"/>
        <v>7601185483</v>
      </c>
    </row>
    <row r="28" spans="1:17" x14ac:dyDescent="0.55000000000000004">
      <c r="A28" s="1" t="s">
        <v>53</v>
      </c>
      <c r="C28" s="6">
        <v>12400</v>
      </c>
      <c r="D28" s="6"/>
      <c r="E28" s="6">
        <v>14491239679</v>
      </c>
      <c r="F28" s="6"/>
      <c r="G28" s="6">
        <v>15276404595</v>
      </c>
      <c r="H28" s="6"/>
      <c r="I28" s="6">
        <f t="shared" si="0"/>
        <v>-785164916</v>
      </c>
      <c r="J28" s="6"/>
      <c r="K28" s="6">
        <v>12400</v>
      </c>
      <c r="L28" s="6"/>
      <c r="M28" s="6">
        <v>14491239679</v>
      </c>
      <c r="N28" s="6"/>
      <c r="O28" s="6">
        <v>15334808850</v>
      </c>
      <c r="P28" s="6"/>
      <c r="Q28" s="6">
        <f t="shared" si="1"/>
        <v>-843569171</v>
      </c>
    </row>
    <row r="29" spans="1:17" x14ac:dyDescent="0.55000000000000004">
      <c r="A29" s="1" t="s">
        <v>67</v>
      </c>
      <c r="C29" s="6">
        <v>1100793</v>
      </c>
      <c r="D29" s="6"/>
      <c r="E29" s="6">
        <v>34085678223</v>
      </c>
      <c r="F29" s="6"/>
      <c r="G29" s="6">
        <v>37062019949</v>
      </c>
      <c r="H29" s="6"/>
      <c r="I29" s="6">
        <f t="shared" si="0"/>
        <v>-2976341726</v>
      </c>
      <c r="J29" s="6"/>
      <c r="K29" s="6">
        <v>1100793</v>
      </c>
      <c r="L29" s="6"/>
      <c r="M29" s="6">
        <v>34085678223</v>
      </c>
      <c r="N29" s="6"/>
      <c r="O29" s="6">
        <v>34206692047</v>
      </c>
      <c r="P29" s="6"/>
      <c r="Q29" s="6">
        <f t="shared" si="1"/>
        <v>-121013824</v>
      </c>
    </row>
    <row r="30" spans="1:17" x14ac:dyDescent="0.55000000000000004">
      <c r="A30" s="1" t="s">
        <v>27</v>
      </c>
      <c r="C30" s="6">
        <v>3000000</v>
      </c>
      <c r="D30" s="6"/>
      <c r="E30" s="6">
        <v>301137507000</v>
      </c>
      <c r="F30" s="6"/>
      <c r="G30" s="6">
        <v>346827027138</v>
      </c>
      <c r="H30" s="6"/>
      <c r="I30" s="6">
        <f t="shared" si="0"/>
        <v>-45689520138</v>
      </c>
      <c r="J30" s="6"/>
      <c r="K30" s="6">
        <v>3000000</v>
      </c>
      <c r="L30" s="6"/>
      <c r="M30" s="6">
        <v>301137507000</v>
      </c>
      <c r="N30" s="6"/>
      <c r="O30" s="6">
        <v>164733966162</v>
      </c>
      <c r="P30" s="6"/>
      <c r="Q30" s="6">
        <f t="shared" si="1"/>
        <v>136403540838</v>
      </c>
    </row>
    <row r="31" spans="1:17" x14ac:dyDescent="0.55000000000000004">
      <c r="A31" s="1" t="s">
        <v>30</v>
      </c>
      <c r="C31" s="6">
        <v>519932</v>
      </c>
      <c r="D31" s="6"/>
      <c r="E31" s="6">
        <v>56325049333</v>
      </c>
      <c r="F31" s="6"/>
      <c r="G31" s="6">
        <v>61953419559</v>
      </c>
      <c r="H31" s="6"/>
      <c r="I31" s="6">
        <f t="shared" si="0"/>
        <v>-5628370226</v>
      </c>
      <c r="J31" s="6"/>
      <c r="K31" s="6">
        <v>519932</v>
      </c>
      <c r="L31" s="6"/>
      <c r="M31" s="6">
        <v>56325049333</v>
      </c>
      <c r="N31" s="6"/>
      <c r="O31" s="6">
        <v>37860130296</v>
      </c>
      <c r="P31" s="6"/>
      <c r="Q31" s="6">
        <f t="shared" si="1"/>
        <v>18464919037</v>
      </c>
    </row>
    <row r="32" spans="1:17" x14ac:dyDescent="0.55000000000000004">
      <c r="A32" s="1" t="s">
        <v>43</v>
      </c>
      <c r="C32" s="6">
        <v>8868106</v>
      </c>
      <c r="D32" s="6"/>
      <c r="E32" s="6">
        <v>76332035721</v>
      </c>
      <c r="F32" s="6"/>
      <c r="G32" s="6">
        <v>81145211781</v>
      </c>
      <c r="H32" s="6"/>
      <c r="I32" s="6">
        <f t="shared" si="0"/>
        <v>-4813176060</v>
      </c>
      <c r="J32" s="6"/>
      <c r="K32" s="6">
        <v>8868106</v>
      </c>
      <c r="L32" s="6"/>
      <c r="M32" s="6">
        <v>76332035721</v>
      </c>
      <c r="N32" s="6"/>
      <c r="O32" s="6">
        <v>79055976019</v>
      </c>
      <c r="P32" s="6"/>
      <c r="Q32" s="6">
        <f t="shared" si="1"/>
        <v>-2723940298</v>
      </c>
    </row>
    <row r="33" spans="1:17" x14ac:dyDescent="0.55000000000000004">
      <c r="A33" s="1" t="s">
        <v>29</v>
      </c>
      <c r="C33" s="6">
        <v>1750968</v>
      </c>
      <c r="D33" s="6"/>
      <c r="E33" s="6">
        <v>58306675753</v>
      </c>
      <c r="F33" s="6"/>
      <c r="G33" s="6">
        <v>51259189854</v>
      </c>
      <c r="H33" s="6"/>
      <c r="I33" s="6">
        <f t="shared" si="0"/>
        <v>7047485899</v>
      </c>
      <c r="J33" s="6"/>
      <c r="K33" s="6">
        <v>1750968</v>
      </c>
      <c r="L33" s="6"/>
      <c r="M33" s="6">
        <v>58306675753</v>
      </c>
      <c r="N33" s="6"/>
      <c r="O33" s="6">
        <v>46783003260</v>
      </c>
      <c r="P33" s="6"/>
      <c r="Q33" s="6">
        <f t="shared" si="1"/>
        <v>11523672493</v>
      </c>
    </row>
    <row r="34" spans="1:17" x14ac:dyDescent="0.55000000000000004">
      <c r="A34" s="1" t="s">
        <v>66</v>
      </c>
      <c r="C34" s="6">
        <v>328467</v>
      </c>
      <c r="D34" s="6"/>
      <c r="E34" s="6">
        <v>10947968193</v>
      </c>
      <c r="F34" s="6"/>
      <c r="G34" s="6">
        <v>14151710034</v>
      </c>
      <c r="H34" s="6"/>
      <c r="I34" s="6">
        <f t="shared" si="0"/>
        <v>-3203741841</v>
      </c>
      <c r="J34" s="6"/>
      <c r="K34" s="6">
        <v>328467</v>
      </c>
      <c r="L34" s="6"/>
      <c r="M34" s="6">
        <v>10947968193</v>
      </c>
      <c r="N34" s="6"/>
      <c r="O34" s="6">
        <v>7365471716</v>
      </c>
      <c r="P34" s="6"/>
      <c r="Q34" s="6">
        <f t="shared" si="1"/>
        <v>3582496477</v>
      </c>
    </row>
    <row r="35" spans="1:17" x14ac:dyDescent="0.55000000000000004">
      <c r="A35" s="1" t="s">
        <v>55</v>
      </c>
      <c r="C35" s="6">
        <v>3100</v>
      </c>
      <c r="D35" s="6"/>
      <c r="E35" s="6">
        <v>3611629812</v>
      </c>
      <c r="F35" s="6"/>
      <c r="G35" s="6">
        <v>3808233750</v>
      </c>
      <c r="H35" s="6"/>
      <c r="I35" s="6">
        <f t="shared" si="0"/>
        <v>-196603938</v>
      </c>
      <c r="J35" s="6"/>
      <c r="K35" s="6">
        <v>3100</v>
      </c>
      <c r="L35" s="6"/>
      <c r="M35" s="6">
        <v>3611629812</v>
      </c>
      <c r="N35" s="6"/>
      <c r="O35" s="6">
        <v>3921760595</v>
      </c>
      <c r="P35" s="6"/>
      <c r="Q35" s="6">
        <f t="shared" si="1"/>
        <v>-310130783</v>
      </c>
    </row>
    <row r="36" spans="1:17" x14ac:dyDescent="0.55000000000000004">
      <c r="A36" s="1" t="s">
        <v>64</v>
      </c>
      <c r="C36" s="6">
        <v>81785</v>
      </c>
      <c r="D36" s="6"/>
      <c r="E36" s="6">
        <v>1727997050</v>
      </c>
      <c r="F36" s="6"/>
      <c r="G36" s="6">
        <v>2433341789</v>
      </c>
      <c r="H36" s="6"/>
      <c r="I36" s="6">
        <f t="shared" si="0"/>
        <v>-705344739</v>
      </c>
      <c r="J36" s="6"/>
      <c r="K36" s="6">
        <v>81785</v>
      </c>
      <c r="L36" s="6"/>
      <c r="M36" s="6">
        <v>1727997050</v>
      </c>
      <c r="N36" s="6"/>
      <c r="O36" s="6">
        <v>820892642</v>
      </c>
      <c r="P36" s="6"/>
      <c r="Q36" s="6">
        <f t="shared" si="1"/>
        <v>907104408</v>
      </c>
    </row>
    <row r="37" spans="1:17" x14ac:dyDescent="0.55000000000000004">
      <c r="A37" s="1" t="s">
        <v>24</v>
      </c>
      <c r="C37" s="6">
        <v>12600000</v>
      </c>
      <c r="D37" s="6"/>
      <c r="E37" s="6">
        <v>134781847830</v>
      </c>
      <c r="F37" s="6"/>
      <c r="G37" s="6">
        <v>154934621100</v>
      </c>
      <c r="H37" s="6"/>
      <c r="I37" s="6">
        <f t="shared" si="0"/>
        <v>-20152773270</v>
      </c>
      <c r="J37" s="6"/>
      <c r="K37" s="6">
        <v>12600000</v>
      </c>
      <c r="L37" s="6"/>
      <c r="M37" s="6">
        <v>134781847830</v>
      </c>
      <c r="N37" s="6"/>
      <c r="O37" s="6">
        <v>121403119983</v>
      </c>
      <c r="P37" s="6"/>
      <c r="Q37" s="6">
        <f t="shared" si="1"/>
        <v>13378727847</v>
      </c>
    </row>
    <row r="38" spans="1:17" x14ac:dyDescent="0.55000000000000004">
      <c r="A38" s="1" t="s">
        <v>31</v>
      </c>
      <c r="C38" s="6">
        <v>1800000</v>
      </c>
      <c r="D38" s="6"/>
      <c r="E38" s="6">
        <v>185012586000</v>
      </c>
      <c r="F38" s="6"/>
      <c r="G38" s="6">
        <v>242708780365</v>
      </c>
      <c r="H38" s="6"/>
      <c r="I38" s="6">
        <f t="shared" si="0"/>
        <v>-57696194365</v>
      </c>
      <c r="J38" s="6"/>
      <c r="K38" s="6">
        <v>1800000</v>
      </c>
      <c r="L38" s="6"/>
      <c r="M38" s="6">
        <v>185012586000</v>
      </c>
      <c r="N38" s="6"/>
      <c r="O38" s="6">
        <v>147516045836</v>
      </c>
      <c r="P38" s="6"/>
      <c r="Q38" s="6">
        <f t="shared" si="1"/>
        <v>37496540164</v>
      </c>
    </row>
    <row r="39" spans="1:17" x14ac:dyDescent="0.55000000000000004">
      <c r="A39" s="1" t="s">
        <v>45</v>
      </c>
      <c r="C39" s="6">
        <v>14006000</v>
      </c>
      <c r="D39" s="6"/>
      <c r="E39" s="6">
        <v>95509477098</v>
      </c>
      <c r="F39" s="6"/>
      <c r="G39" s="6">
        <v>136957248719</v>
      </c>
      <c r="H39" s="6"/>
      <c r="I39" s="6">
        <f t="shared" si="0"/>
        <v>-41447771621</v>
      </c>
      <c r="J39" s="6"/>
      <c r="K39" s="6">
        <v>14006000</v>
      </c>
      <c r="L39" s="6"/>
      <c r="M39" s="6">
        <v>95509477098</v>
      </c>
      <c r="N39" s="6"/>
      <c r="O39" s="6">
        <v>71770371964</v>
      </c>
      <c r="P39" s="6"/>
      <c r="Q39" s="6">
        <f t="shared" si="1"/>
        <v>23739105134</v>
      </c>
    </row>
    <row r="40" spans="1:17" x14ac:dyDescent="0.55000000000000004">
      <c r="A40" s="1" t="s">
        <v>44</v>
      </c>
      <c r="C40" s="6">
        <v>2306861</v>
      </c>
      <c r="D40" s="6"/>
      <c r="E40" s="6">
        <v>28687121064</v>
      </c>
      <c r="F40" s="6"/>
      <c r="G40" s="6">
        <v>33181666011</v>
      </c>
      <c r="H40" s="6"/>
      <c r="I40" s="6">
        <f t="shared" si="0"/>
        <v>-4494544947</v>
      </c>
      <c r="J40" s="6"/>
      <c r="K40" s="6">
        <v>2306861</v>
      </c>
      <c r="L40" s="6"/>
      <c r="M40" s="6">
        <v>28687121064</v>
      </c>
      <c r="N40" s="6"/>
      <c r="O40" s="6">
        <v>45281345327</v>
      </c>
      <c r="P40" s="6"/>
      <c r="Q40" s="6">
        <f t="shared" si="1"/>
        <v>-16594224263</v>
      </c>
    </row>
    <row r="41" spans="1:17" x14ac:dyDescent="0.55000000000000004">
      <c r="A41" s="1" t="s">
        <v>42</v>
      </c>
      <c r="C41" s="6">
        <v>635792</v>
      </c>
      <c r="D41" s="6"/>
      <c r="E41" s="6">
        <v>37016769332</v>
      </c>
      <c r="F41" s="6"/>
      <c r="G41" s="6">
        <v>31619412151</v>
      </c>
      <c r="H41" s="6"/>
      <c r="I41" s="6">
        <f t="shared" si="0"/>
        <v>5397357181</v>
      </c>
      <c r="J41" s="6"/>
      <c r="K41" s="6">
        <v>635792</v>
      </c>
      <c r="L41" s="6"/>
      <c r="M41" s="6">
        <v>37016769332</v>
      </c>
      <c r="N41" s="6"/>
      <c r="O41" s="6">
        <v>13364022312</v>
      </c>
      <c r="P41" s="6"/>
      <c r="Q41" s="6">
        <f t="shared" si="1"/>
        <v>23652747020</v>
      </c>
    </row>
    <row r="42" spans="1:17" x14ac:dyDescent="0.55000000000000004">
      <c r="A42" s="1" t="s">
        <v>90</v>
      </c>
      <c r="C42" s="6">
        <v>1700000</v>
      </c>
      <c r="D42" s="6"/>
      <c r="E42" s="6">
        <v>56864630250</v>
      </c>
      <c r="F42" s="6"/>
      <c r="G42" s="6">
        <v>72727376058</v>
      </c>
      <c r="H42" s="6"/>
      <c r="I42" s="6">
        <f t="shared" si="0"/>
        <v>-15862745808</v>
      </c>
      <c r="J42" s="6"/>
      <c r="K42" s="6">
        <v>1700000</v>
      </c>
      <c r="L42" s="6"/>
      <c r="M42" s="6">
        <v>56864630250</v>
      </c>
      <c r="N42" s="6"/>
      <c r="O42" s="6">
        <v>72727376058</v>
      </c>
      <c r="P42" s="6"/>
      <c r="Q42" s="6">
        <f t="shared" si="1"/>
        <v>-15862745808</v>
      </c>
    </row>
    <row r="43" spans="1:17" x14ac:dyDescent="0.55000000000000004">
      <c r="A43" s="1" t="s">
        <v>21</v>
      </c>
      <c r="C43" s="6">
        <v>1861297</v>
      </c>
      <c r="D43" s="6"/>
      <c r="E43" s="6">
        <v>123779870722</v>
      </c>
      <c r="F43" s="6"/>
      <c r="G43" s="6">
        <v>125833617456</v>
      </c>
      <c r="H43" s="6"/>
      <c r="I43" s="6">
        <f t="shared" si="0"/>
        <v>-2053746734</v>
      </c>
      <c r="J43" s="6"/>
      <c r="K43" s="6">
        <v>1861297</v>
      </c>
      <c r="L43" s="6"/>
      <c r="M43" s="6">
        <v>123779870722</v>
      </c>
      <c r="N43" s="6"/>
      <c r="O43" s="6">
        <v>77185096068</v>
      </c>
      <c r="P43" s="6"/>
      <c r="Q43" s="6">
        <f t="shared" si="1"/>
        <v>46594774654</v>
      </c>
    </row>
    <row r="44" spans="1:17" x14ac:dyDescent="0.55000000000000004">
      <c r="A44" s="1" t="s">
        <v>93</v>
      </c>
      <c r="C44" s="6">
        <v>1150528</v>
      </c>
      <c r="D44" s="6"/>
      <c r="E44" s="6">
        <v>40737965606</v>
      </c>
      <c r="F44" s="6"/>
      <c r="G44" s="6">
        <v>26486700867</v>
      </c>
      <c r="H44" s="6"/>
      <c r="I44" s="6">
        <f t="shared" si="0"/>
        <v>14251264739</v>
      </c>
      <c r="J44" s="6"/>
      <c r="K44" s="6">
        <v>1150528</v>
      </c>
      <c r="L44" s="6"/>
      <c r="M44" s="6">
        <v>40737965606</v>
      </c>
      <c r="N44" s="6"/>
      <c r="O44" s="6">
        <v>26486700867</v>
      </c>
      <c r="P44" s="6"/>
      <c r="Q44" s="6">
        <f t="shared" si="1"/>
        <v>14251264739</v>
      </c>
    </row>
    <row r="45" spans="1:17" x14ac:dyDescent="0.55000000000000004">
      <c r="A45" s="1" t="s">
        <v>91</v>
      </c>
      <c r="C45" s="6">
        <v>2092534</v>
      </c>
      <c r="D45" s="6"/>
      <c r="E45" s="6">
        <v>9661987498</v>
      </c>
      <c r="F45" s="6"/>
      <c r="G45" s="6">
        <v>6980748587</v>
      </c>
      <c r="H45" s="6"/>
      <c r="I45" s="6">
        <f t="shared" si="0"/>
        <v>2681238911</v>
      </c>
      <c r="J45" s="6"/>
      <c r="K45" s="6">
        <v>2092534</v>
      </c>
      <c r="L45" s="6"/>
      <c r="M45" s="6">
        <v>9661987498</v>
      </c>
      <c r="N45" s="6"/>
      <c r="O45" s="6">
        <v>6980748587</v>
      </c>
      <c r="P45" s="6"/>
      <c r="Q45" s="6">
        <f t="shared" si="1"/>
        <v>2681238911</v>
      </c>
    </row>
    <row r="46" spans="1:17" x14ac:dyDescent="0.55000000000000004">
      <c r="A46" s="1" t="s">
        <v>54</v>
      </c>
      <c r="C46" s="6">
        <v>94800</v>
      </c>
      <c r="D46" s="6"/>
      <c r="E46" s="6">
        <v>110635332750</v>
      </c>
      <c r="F46" s="6"/>
      <c r="G46" s="6">
        <v>116458245000</v>
      </c>
      <c r="H46" s="6"/>
      <c r="I46" s="6">
        <f t="shared" si="0"/>
        <v>-5822912250</v>
      </c>
      <c r="J46" s="6"/>
      <c r="K46" s="6">
        <v>94800</v>
      </c>
      <c r="L46" s="6"/>
      <c r="M46" s="6">
        <v>110635332750</v>
      </c>
      <c r="N46" s="6"/>
      <c r="O46" s="6">
        <v>106894899301</v>
      </c>
      <c r="P46" s="6"/>
      <c r="Q46" s="6">
        <f t="shared" si="1"/>
        <v>3740433449</v>
      </c>
    </row>
    <row r="47" spans="1:17" x14ac:dyDescent="0.55000000000000004">
      <c r="A47" s="1" t="s">
        <v>40</v>
      </c>
      <c r="C47" s="6">
        <v>241824</v>
      </c>
      <c r="D47" s="6"/>
      <c r="E47" s="6">
        <v>2435341926</v>
      </c>
      <c r="F47" s="6"/>
      <c r="G47" s="6">
        <v>1348320290</v>
      </c>
      <c r="H47" s="6"/>
      <c r="I47" s="6">
        <f t="shared" si="0"/>
        <v>1087021636</v>
      </c>
      <c r="J47" s="6"/>
      <c r="K47" s="6">
        <v>241824</v>
      </c>
      <c r="L47" s="6"/>
      <c r="M47" s="6">
        <v>2435341926</v>
      </c>
      <c r="N47" s="6"/>
      <c r="O47" s="6">
        <v>1215784881</v>
      </c>
      <c r="P47" s="6"/>
      <c r="Q47" s="6">
        <f t="shared" si="1"/>
        <v>1219557045</v>
      </c>
    </row>
    <row r="48" spans="1:17" x14ac:dyDescent="0.55000000000000004">
      <c r="A48" s="1" t="s">
        <v>26</v>
      </c>
      <c r="C48" s="6">
        <v>600000</v>
      </c>
      <c r="D48" s="6"/>
      <c r="E48" s="6">
        <v>55587276000</v>
      </c>
      <c r="F48" s="6"/>
      <c r="G48" s="6">
        <v>52933162500</v>
      </c>
      <c r="H48" s="6"/>
      <c r="I48" s="6">
        <f t="shared" si="0"/>
        <v>2654113500</v>
      </c>
      <c r="J48" s="6"/>
      <c r="K48" s="6">
        <v>600000</v>
      </c>
      <c r="L48" s="6"/>
      <c r="M48" s="6">
        <v>55587276000</v>
      </c>
      <c r="N48" s="6"/>
      <c r="O48" s="6">
        <v>41350200000</v>
      </c>
      <c r="P48" s="6"/>
      <c r="Q48" s="6">
        <f t="shared" si="1"/>
        <v>14237076000</v>
      </c>
    </row>
    <row r="49" spans="1:17" x14ac:dyDescent="0.55000000000000004">
      <c r="A49" s="1" t="s">
        <v>46</v>
      </c>
      <c r="C49" s="6">
        <v>434900</v>
      </c>
      <c r="D49" s="6"/>
      <c r="E49" s="6">
        <v>1660079404</v>
      </c>
      <c r="F49" s="6"/>
      <c r="G49" s="6">
        <v>1434412360</v>
      </c>
      <c r="H49" s="6"/>
      <c r="I49" s="6">
        <f t="shared" si="0"/>
        <v>225667044</v>
      </c>
      <c r="J49" s="6"/>
      <c r="K49" s="6">
        <v>434900</v>
      </c>
      <c r="L49" s="6"/>
      <c r="M49" s="6">
        <v>1660079404</v>
      </c>
      <c r="N49" s="6"/>
      <c r="O49" s="6">
        <v>827930877</v>
      </c>
      <c r="P49" s="6"/>
      <c r="Q49" s="6">
        <f t="shared" si="1"/>
        <v>832148527</v>
      </c>
    </row>
    <row r="50" spans="1:17" x14ac:dyDescent="0.55000000000000004">
      <c r="A50" s="1" t="s">
        <v>95</v>
      </c>
      <c r="C50" s="6">
        <v>11684260</v>
      </c>
      <c r="D50" s="6"/>
      <c r="E50" s="6">
        <v>45192948098</v>
      </c>
      <c r="F50" s="6"/>
      <c r="G50" s="6">
        <v>48031897552</v>
      </c>
      <c r="H50" s="6"/>
      <c r="I50" s="6">
        <f t="shared" si="0"/>
        <v>-2838949454</v>
      </c>
      <c r="J50" s="6"/>
      <c r="K50" s="6">
        <v>11684260</v>
      </c>
      <c r="L50" s="6"/>
      <c r="M50" s="6">
        <v>45192948098</v>
      </c>
      <c r="N50" s="6"/>
      <c r="O50" s="6">
        <v>48031897552</v>
      </c>
      <c r="P50" s="6"/>
      <c r="Q50" s="6">
        <f t="shared" si="1"/>
        <v>-2838949454</v>
      </c>
    </row>
    <row r="51" spans="1:17" x14ac:dyDescent="0.55000000000000004">
      <c r="A51" s="1" t="s">
        <v>25</v>
      </c>
      <c r="C51" s="6">
        <v>796980</v>
      </c>
      <c r="D51" s="6"/>
      <c r="E51" s="6">
        <v>195682778343</v>
      </c>
      <c r="F51" s="6"/>
      <c r="G51" s="6">
        <v>195256554315</v>
      </c>
      <c r="H51" s="6"/>
      <c r="I51" s="6">
        <f t="shared" si="0"/>
        <v>426224028</v>
      </c>
      <c r="J51" s="6"/>
      <c r="K51" s="6">
        <v>796980</v>
      </c>
      <c r="L51" s="6"/>
      <c r="M51" s="6">
        <v>195682778343</v>
      </c>
      <c r="N51" s="6"/>
      <c r="O51" s="6">
        <v>145570424491</v>
      </c>
      <c r="P51" s="6"/>
      <c r="Q51" s="6">
        <f t="shared" si="1"/>
        <v>50112353852</v>
      </c>
    </row>
    <row r="52" spans="1:17" x14ac:dyDescent="0.55000000000000004">
      <c r="A52" s="1" t="s">
        <v>72</v>
      </c>
      <c r="C52" s="6">
        <v>10201307</v>
      </c>
      <c r="D52" s="6"/>
      <c r="E52" s="6">
        <v>269030362695</v>
      </c>
      <c r="F52" s="6"/>
      <c r="G52" s="6">
        <v>302190154855</v>
      </c>
      <c r="H52" s="6"/>
      <c r="I52" s="6">
        <f t="shared" si="0"/>
        <v>-33159792160</v>
      </c>
      <c r="J52" s="6"/>
      <c r="K52" s="6">
        <v>10201307</v>
      </c>
      <c r="L52" s="6"/>
      <c r="M52" s="6">
        <v>269030362695</v>
      </c>
      <c r="N52" s="6"/>
      <c r="O52" s="6">
        <v>177835751710</v>
      </c>
      <c r="P52" s="6"/>
      <c r="Q52" s="6">
        <f t="shared" si="1"/>
        <v>91194610985</v>
      </c>
    </row>
    <row r="53" spans="1:17" x14ac:dyDescent="0.55000000000000004">
      <c r="A53" s="1" t="s">
        <v>50</v>
      </c>
      <c r="C53" s="6">
        <v>7746303</v>
      </c>
      <c r="D53" s="6"/>
      <c r="E53" s="6">
        <v>73845037847</v>
      </c>
      <c r="F53" s="6"/>
      <c r="G53" s="6">
        <v>87166405467</v>
      </c>
      <c r="H53" s="6"/>
      <c r="I53" s="6">
        <f t="shared" si="0"/>
        <v>-13321367620</v>
      </c>
      <c r="J53" s="6"/>
      <c r="K53" s="6">
        <v>7746303</v>
      </c>
      <c r="L53" s="6"/>
      <c r="M53" s="6">
        <v>73845037847</v>
      </c>
      <c r="N53" s="6"/>
      <c r="O53" s="6">
        <v>82137749740</v>
      </c>
      <c r="P53" s="6"/>
      <c r="Q53" s="6">
        <f t="shared" si="1"/>
        <v>-8292711893</v>
      </c>
    </row>
    <row r="54" spans="1:17" x14ac:dyDescent="0.55000000000000004">
      <c r="A54" s="1" t="s">
        <v>80</v>
      </c>
      <c r="C54" s="6">
        <v>9313336</v>
      </c>
      <c r="D54" s="6"/>
      <c r="E54" s="6">
        <v>81932606609</v>
      </c>
      <c r="F54" s="6"/>
      <c r="G54" s="6">
        <v>92579216508</v>
      </c>
      <c r="H54" s="6"/>
      <c r="I54" s="6">
        <f t="shared" si="0"/>
        <v>-10646609899</v>
      </c>
      <c r="J54" s="6"/>
      <c r="K54" s="6">
        <v>9313336</v>
      </c>
      <c r="L54" s="6"/>
      <c r="M54" s="6">
        <v>81932606609</v>
      </c>
      <c r="N54" s="6"/>
      <c r="O54" s="6">
        <v>110398581543</v>
      </c>
      <c r="P54" s="6"/>
      <c r="Q54" s="6">
        <f t="shared" si="1"/>
        <v>-28465974934</v>
      </c>
    </row>
    <row r="55" spans="1:17" x14ac:dyDescent="0.55000000000000004">
      <c r="A55" s="1" t="s">
        <v>49</v>
      </c>
      <c r="C55" s="6">
        <v>16066474</v>
      </c>
      <c r="D55" s="6"/>
      <c r="E55" s="6">
        <v>261922407067</v>
      </c>
      <c r="F55" s="6"/>
      <c r="G55" s="6">
        <v>281932465276</v>
      </c>
      <c r="H55" s="6"/>
      <c r="I55" s="6">
        <f t="shared" si="0"/>
        <v>-20010058209</v>
      </c>
      <c r="J55" s="6"/>
      <c r="K55" s="6">
        <v>16066474</v>
      </c>
      <c r="L55" s="6"/>
      <c r="M55" s="6">
        <v>261922407067</v>
      </c>
      <c r="N55" s="6"/>
      <c r="O55" s="6">
        <v>214125141179</v>
      </c>
      <c r="P55" s="6"/>
      <c r="Q55" s="6">
        <f t="shared" si="1"/>
        <v>47797265888</v>
      </c>
    </row>
    <row r="56" spans="1:17" x14ac:dyDescent="0.55000000000000004">
      <c r="A56" s="1" t="s">
        <v>48</v>
      </c>
      <c r="C56" s="6">
        <v>11849127</v>
      </c>
      <c r="D56" s="6"/>
      <c r="E56" s="6">
        <v>95289073777</v>
      </c>
      <c r="F56" s="6"/>
      <c r="G56" s="6">
        <v>106832125977</v>
      </c>
      <c r="H56" s="6"/>
      <c r="I56" s="6">
        <f t="shared" si="0"/>
        <v>-11543052200</v>
      </c>
      <c r="J56" s="6"/>
      <c r="K56" s="6">
        <v>11849127</v>
      </c>
      <c r="L56" s="6"/>
      <c r="M56" s="6">
        <v>95289073777</v>
      </c>
      <c r="N56" s="6"/>
      <c r="O56" s="6">
        <v>86958352440</v>
      </c>
      <c r="P56" s="6"/>
      <c r="Q56" s="6">
        <f t="shared" si="1"/>
        <v>8330721337</v>
      </c>
    </row>
    <row r="57" spans="1:17" x14ac:dyDescent="0.55000000000000004">
      <c r="A57" s="1" t="s">
        <v>16</v>
      </c>
      <c r="C57" s="6">
        <v>30212671</v>
      </c>
      <c r="D57" s="6"/>
      <c r="E57" s="6">
        <v>78806344314</v>
      </c>
      <c r="F57" s="6"/>
      <c r="G57" s="6">
        <v>88987499315</v>
      </c>
      <c r="H57" s="6"/>
      <c r="I57" s="6">
        <f t="shared" si="0"/>
        <v>-10181155001</v>
      </c>
      <c r="J57" s="6"/>
      <c r="K57" s="6">
        <v>30212671</v>
      </c>
      <c r="L57" s="6"/>
      <c r="M57" s="6">
        <v>78806344314</v>
      </c>
      <c r="N57" s="6"/>
      <c r="O57" s="6">
        <v>89133445971</v>
      </c>
      <c r="P57" s="6"/>
      <c r="Q57" s="6">
        <f t="shared" si="1"/>
        <v>-10327101657</v>
      </c>
    </row>
    <row r="58" spans="1:17" x14ac:dyDescent="0.55000000000000004">
      <c r="A58" s="1" t="s">
        <v>47</v>
      </c>
      <c r="C58" s="6">
        <v>42196739</v>
      </c>
      <c r="D58" s="6"/>
      <c r="E58" s="6">
        <v>276421954775</v>
      </c>
      <c r="F58" s="6"/>
      <c r="G58" s="6">
        <v>312260329598</v>
      </c>
      <c r="H58" s="6"/>
      <c r="I58" s="6">
        <f t="shared" si="0"/>
        <v>-35838374823</v>
      </c>
      <c r="J58" s="6"/>
      <c r="K58" s="6">
        <v>42196739</v>
      </c>
      <c r="L58" s="6"/>
      <c r="M58" s="6">
        <v>276421954775</v>
      </c>
      <c r="N58" s="6"/>
      <c r="O58" s="6">
        <v>271632199188</v>
      </c>
      <c r="P58" s="6"/>
      <c r="Q58" s="6">
        <f t="shared" si="1"/>
        <v>4789755587</v>
      </c>
    </row>
    <row r="59" spans="1:17" x14ac:dyDescent="0.55000000000000004">
      <c r="A59" s="1" t="s">
        <v>51</v>
      </c>
      <c r="C59" s="6">
        <v>8700000</v>
      </c>
      <c r="D59" s="6"/>
      <c r="E59" s="6">
        <v>151776524250</v>
      </c>
      <c r="F59" s="6"/>
      <c r="G59" s="6">
        <v>157397877000</v>
      </c>
      <c r="H59" s="6"/>
      <c r="I59" s="6">
        <f t="shared" si="0"/>
        <v>-5621352750</v>
      </c>
      <c r="J59" s="6"/>
      <c r="K59" s="6">
        <v>8700000</v>
      </c>
      <c r="L59" s="6"/>
      <c r="M59" s="6">
        <v>151776524250</v>
      </c>
      <c r="N59" s="6"/>
      <c r="O59" s="6">
        <v>127907395664</v>
      </c>
      <c r="P59" s="6"/>
      <c r="Q59" s="6">
        <f t="shared" si="1"/>
        <v>23869128586</v>
      </c>
    </row>
    <row r="60" spans="1:17" x14ac:dyDescent="0.55000000000000004">
      <c r="A60" s="1" t="s">
        <v>52</v>
      </c>
      <c r="C60" s="6">
        <v>20999849</v>
      </c>
      <c r="D60" s="6"/>
      <c r="E60" s="6">
        <v>290578606586</v>
      </c>
      <c r="F60" s="6"/>
      <c r="G60" s="6">
        <v>339843370346</v>
      </c>
      <c r="H60" s="6"/>
      <c r="I60" s="6">
        <f t="shared" si="0"/>
        <v>-49264763760</v>
      </c>
      <c r="J60" s="6"/>
      <c r="K60" s="6">
        <v>20999849</v>
      </c>
      <c r="L60" s="6"/>
      <c r="M60" s="6">
        <v>290578606586</v>
      </c>
      <c r="N60" s="6"/>
      <c r="O60" s="6">
        <v>232094003354</v>
      </c>
      <c r="P60" s="6"/>
      <c r="Q60" s="6">
        <f t="shared" si="1"/>
        <v>58484603232</v>
      </c>
    </row>
    <row r="61" spans="1:17" x14ac:dyDescent="0.55000000000000004">
      <c r="A61" s="1" t="s">
        <v>89</v>
      </c>
      <c r="C61" s="6">
        <v>3543106</v>
      </c>
      <c r="D61" s="6"/>
      <c r="E61" s="6">
        <v>21942212755</v>
      </c>
      <c r="F61" s="6"/>
      <c r="G61" s="6">
        <v>20962256263</v>
      </c>
      <c r="H61" s="6"/>
      <c r="I61" s="6">
        <f t="shared" si="0"/>
        <v>979956492</v>
      </c>
      <c r="J61" s="6"/>
      <c r="K61" s="6">
        <v>3543106</v>
      </c>
      <c r="L61" s="6"/>
      <c r="M61" s="6">
        <v>21942212755</v>
      </c>
      <c r="N61" s="6"/>
      <c r="O61" s="6">
        <v>20962256263</v>
      </c>
      <c r="P61" s="6"/>
      <c r="Q61" s="6">
        <f t="shared" si="1"/>
        <v>979956492</v>
      </c>
    </row>
    <row r="62" spans="1:17" x14ac:dyDescent="0.55000000000000004">
      <c r="A62" s="1" t="s">
        <v>34</v>
      </c>
      <c r="C62" s="6">
        <v>4400785</v>
      </c>
      <c r="D62" s="6"/>
      <c r="E62" s="6">
        <v>127738329642</v>
      </c>
      <c r="F62" s="6"/>
      <c r="G62" s="6">
        <v>112602212474</v>
      </c>
      <c r="H62" s="6"/>
      <c r="I62" s="6">
        <f t="shared" si="0"/>
        <v>15136117168</v>
      </c>
      <c r="J62" s="6"/>
      <c r="K62" s="6">
        <v>4400785</v>
      </c>
      <c r="L62" s="6"/>
      <c r="M62" s="6">
        <v>127738329642</v>
      </c>
      <c r="N62" s="6"/>
      <c r="O62" s="6">
        <v>101184505615</v>
      </c>
      <c r="P62" s="6"/>
      <c r="Q62" s="6">
        <f t="shared" si="1"/>
        <v>26553824027</v>
      </c>
    </row>
    <row r="63" spans="1:17" x14ac:dyDescent="0.55000000000000004">
      <c r="A63" s="1" t="s">
        <v>92</v>
      </c>
      <c r="C63" s="6">
        <v>1230000</v>
      </c>
      <c r="D63" s="6"/>
      <c r="E63" s="6">
        <v>27253570635</v>
      </c>
      <c r="F63" s="6"/>
      <c r="G63" s="6">
        <v>31007757309</v>
      </c>
      <c r="H63" s="6"/>
      <c r="I63" s="6">
        <f t="shared" si="0"/>
        <v>-3754186674</v>
      </c>
      <c r="J63" s="6"/>
      <c r="K63" s="6">
        <v>1230000</v>
      </c>
      <c r="L63" s="6"/>
      <c r="M63" s="6">
        <v>27253570635</v>
      </c>
      <c r="N63" s="6"/>
      <c r="O63" s="6">
        <v>31007757309</v>
      </c>
      <c r="P63" s="6"/>
      <c r="Q63" s="6">
        <f t="shared" si="1"/>
        <v>-3754186674</v>
      </c>
    </row>
    <row r="64" spans="1:17" x14ac:dyDescent="0.55000000000000004">
      <c r="A64" s="1" t="s">
        <v>86</v>
      </c>
      <c r="C64" s="6">
        <v>5352522</v>
      </c>
      <c r="D64" s="6"/>
      <c r="E64" s="6">
        <v>12609998551</v>
      </c>
      <c r="F64" s="6"/>
      <c r="G64" s="6">
        <v>14146216575</v>
      </c>
      <c r="H64" s="6"/>
      <c r="I64" s="6">
        <f t="shared" si="0"/>
        <v>-1536218024</v>
      </c>
      <c r="J64" s="6"/>
      <c r="K64" s="6">
        <v>5352522</v>
      </c>
      <c r="L64" s="6"/>
      <c r="M64" s="6">
        <v>12609998551</v>
      </c>
      <c r="N64" s="6"/>
      <c r="O64" s="6">
        <v>14044452200</v>
      </c>
      <c r="P64" s="6"/>
      <c r="Q64" s="6">
        <f t="shared" si="1"/>
        <v>-1434453649</v>
      </c>
    </row>
    <row r="65" spans="1:17" x14ac:dyDescent="0.55000000000000004">
      <c r="A65" s="1" t="s">
        <v>96</v>
      </c>
      <c r="C65" s="6">
        <v>10000000</v>
      </c>
      <c r="D65" s="6"/>
      <c r="E65" s="6">
        <v>118590165000</v>
      </c>
      <c r="F65" s="6"/>
      <c r="G65" s="6">
        <v>129096672000</v>
      </c>
      <c r="H65" s="6"/>
      <c r="I65" s="6">
        <f t="shared" si="0"/>
        <v>-10506507000</v>
      </c>
      <c r="J65" s="6"/>
      <c r="K65" s="6">
        <v>10000000</v>
      </c>
      <c r="L65" s="6"/>
      <c r="M65" s="6">
        <v>118590165000</v>
      </c>
      <c r="N65" s="6"/>
      <c r="O65" s="6">
        <v>129096672000</v>
      </c>
      <c r="P65" s="6"/>
      <c r="Q65" s="6">
        <f t="shared" si="1"/>
        <v>-10506507000</v>
      </c>
    </row>
    <row r="66" spans="1:17" x14ac:dyDescent="0.55000000000000004">
      <c r="A66" s="1" t="s">
        <v>35</v>
      </c>
      <c r="C66" s="6">
        <v>12005900</v>
      </c>
      <c r="D66" s="6"/>
      <c r="E66" s="6">
        <v>121015474035</v>
      </c>
      <c r="F66" s="6"/>
      <c r="G66" s="6">
        <v>151567704166</v>
      </c>
      <c r="H66" s="6"/>
      <c r="I66" s="6">
        <f t="shared" si="0"/>
        <v>-30552230131</v>
      </c>
      <c r="J66" s="6"/>
      <c r="K66" s="6">
        <v>12005900</v>
      </c>
      <c r="L66" s="6"/>
      <c r="M66" s="6">
        <v>121015474035</v>
      </c>
      <c r="N66" s="6"/>
      <c r="O66" s="6">
        <v>99318649694</v>
      </c>
      <c r="P66" s="6"/>
      <c r="Q66" s="6">
        <f t="shared" si="1"/>
        <v>21696824341</v>
      </c>
    </row>
    <row r="67" spans="1:17" x14ac:dyDescent="0.55000000000000004">
      <c r="A67" s="1" t="s">
        <v>28</v>
      </c>
      <c r="C67" s="6">
        <v>1500000</v>
      </c>
      <c r="D67" s="6"/>
      <c r="E67" s="6">
        <v>113769022500</v>
      </c>
      <c r="F67" s="6"/>
      <c r="G67" s="6">
        <v>111949911000</v>
      </c>
      <c r="H67" s="6"/>
      <c r="I67" s="6">
        <f t="shared" si="0"/>
        <v>1819111500</v>
      </c>
      <c r="J67" s="6"/>
      <c r="K67" s="6">
        <v>1500000</v>
      </c>
      <c r="L67" s="6"/>
      <c r="M67" s="6">
        <v>113769022500</v>
      </c>
      <c r="N67" s="6"/>
      <c r="O67" s="6">
        <v>78579652500</v>
      </c>
      <c r="P67" s="6"/>
      <c r="Q67" s="6">
        <f t="shared" si="1"/>
        <v>35189370000</v>
      </c>
    </row>
    <row r="68" spans="1:17" x14ac:dyDescent="0.55000000000000004">
      <c r="A68" s="1" t="s">
        <v>88</v>
      </c>
      <c r="C68" s="6">
        <v>886900</v>
      </c>
      <c r="D68" s="6"/>
      <c r="E68" s="6">
        <v>27718225390</v>
      </c>
      <c r="F68" s="6"/>
      <c r="G68" s="6">
        <v>23186683453</v>
      </c>
      <c r="H68" s="6"/>
      <c r="I68" s="6">
        <f t="shared" si="0"/>
        <v>4531541937</v>
      </c>
      <c r="J68" s="6"/>
      <c r="K68" s="6">
        <v>886900</v>
      </c>
      <c r="L68" s="6"/>
      <c r="M68" s="6">
        <v>27718225390</v>
      </c>
      <c r="N68" s="6"/>
      <c r="O68" s="6">
        <v>11337242700</v>
      </c>
      <c r="P68" s="6"/>
      <c r="Q68" s="6">
        <f t="shared" si="1"/>
        <v>16380982690</v>
      </c>
    </row>
    <row r="69" spans="1:17" x14ac:dyDescent="0.55000000000000004">
      <c r="A69" s="1" t="s">
        <v>58</v>
      </c>
      <c r="C69" s="6">
        <v>2438775</v>
      </c>
      <c r="D69" s="6"/>
      <c r="E69" s="6">
        <v>58618710501</v>
      </c>
      <c r="F69" s="6"/>
      <c r="G69" s="6">
        <v>68268570592</v>
      </c>
      <c r="H69" s="6"/>
      <c r="I69" s="6">
        <f t="shared" si="0"/>
        <v>-9649860091</v>
      </c>
      <c r="J69" s="6"/>
      <c r="K69" s="6">
        <v>2438775</v>
      </c>
      <c r="L69" s="6"/>
      <c r="M69" s="6">
        <v>58618710501</v>
      </c>
      <c r="N69" s="6"/>
      <c r="O69" s="6">
        <v>64288876931</v>
      </c>
      <c r="P69" s="6"/>
      <c r="Q69" s="6">
        <f t="shared" si="1"/>
        <v>-5670166430</v>
      </c>
    </row>
    <row r="70" spans="1:17" x14ac:dyDescent="0.55000000000000004">
      <c r="A70" s="1" t="s">
        <v>57</v>
      </c>
      <c r="C70" s="6">
        <v>4824696</v>
      </c>
      <c r="D70" s="6"/>
      <c r="E70" s="6">
        <v>116398654457</v>
      </c>
      <c r="F70" s="6"/>
      <c r="G70" s="6">
        <v>115917250426</v>
      </c>
      <c r="H70" s="6"/>
      <c r="I70" s="6">
        <f t="shared" si="0"/>
        <v>481404031</v>
      </c>
      <c r="J70" s="6"/>
      <c r="K70" s="6">
        <v>4824696</v>
      </c>
      <c r="L70" s="6"/>
      <c r="M70" s="6">
        <v>116398654457</v>
      </c>
      <c r="N70" s="6"/>
      <c r="O70" s="6">
        <v>91074474688</v>
      </c>
      <c r="P70" s="6"/>
      <c r="Q70" s="6">
        <f t="shared" si="1"/>
        <v>25324179769</v>
      </c>
    </row>
    <row r="71" spans="1:17" x14ac:dyDescent="0.55000000000000004">
      <c r="A71" s="1" t="s">
        <v>69</v>
      </c>
      <c r="C71" s="6">
        <v>3500000</v>
      </c>
      <c r="D71" s="6"/>
      <c r="E71" s="6">
        <v>56432218500</v>
      </c>
      <c r="F71" s="6"/>
      <c r="G71" s="6">
        <v>63121490878</v>
      </c>
      <c r="H71" s="6"/>
      <c r="I71" s="6">
        <f t="shared" si="0"/>
        <v>-6689272378</v>
      </c>
      <c r="J71" s="6"/>
      <c r="K71" s="6">
        <v>3500000</v>
      </c>
      <c r="L71" s="6"/>
      <c r="M71" s="6">
        <v>56432218500</v>
      </c>
      <c r="N71" s="6"/>
      <c r="O71" s="6">
        <v>48851727943</v>
      </c>
      <c r="P71" s="6"/>
      <c r="Q71" s="6">
        <f t="shared" si="1"/>
        <v>7580490557</v>
      </c>
    </row>
    <row r="72" spans="1:17" x14ac:dyDescent="0.55000000000000004">
      <c r="A72" s="1" t="s">
        <v>56</v>
      </c>
      <c r="C72" s="6">
        <v>6099933</v>
      </c>
      <c r="D72" s="6"/>
      <c r="E72" s="6">
        <v>242545535946</v>
      </c>
      <c r="F72" s="6"/>
      <c r="G72" s="6">
        <v>267343712822</v>
      </c>
      <c r="H72" s="6"/>
      <c r="I72" s="6">
        <f t="shared" si="0"/>
        <v>-24798176876</v>
      </c>
      <c r="J72" s="6"/>
      <c r="K72" s="6">
        <v>6099933</v>
      </c>
      <c r="L72" s="6"/>
      <c r="M72" s="6">
        <v>242545535946</v>
      </c>
      <c r="N72" s="6"/>
      <c r="O72" s="6">
        <v>155615746565</v>
      </c>
      <c r="P72" s="6"/>
      <c r="Q72" s="6">
        <f t="shared" si="1"/>
        <v>86929789381</v>
      </c>
    </row>
    <row r="73" spans="1:17" x14ac:dyDescent="0.55000000000000004">
      <c r="A73" s="1" t="s">
        <v>41</v>
      </c>
      <c r="C73" s="6">
        <v>517833</v>
      </c>
      <c r="D73" s="6"/>
      <c r="E73" s="6">
        <v>284395273722</v>
      </c>
      <c r="F73" s="6"/>
      <c r="G73" s="6">
        <v>295096965591</v>
      </c>
      <c r="H73" s="6"/>
      <c r="I73" s="6">
        <f t="shared" ref="I73:I99" si="2">E73-G73</f>
        <v>-10701691869</v>
      </c>
      <c r="J73" s="6"/>
      <c r="K73" s="6">
        <v>517833</v>
      </c>
      <c r="L73" s="6"/>
      <c r="M73" s="6">
        <v>284395273722</v>
      </c>
      <c r="N73" s="6"/>
      <c r="O73" s="6">
        <v>189234310427</v>
      </c>
      <c r="P73" s="6"/>
      <c r="Q73" s="6">
        <f t="shared" ref="Q73:Q99" si="3">M73-O73</f>
        <v>95160963295</v>
      </c>
    </row>
    <row r="74" spans="1:17" x14ac:dyDescent="0.55000000000000004">
      <c r="A74" s="1" t="s">
        <v>18</v>
      </c>
      <c r="C74" s="6">
        <v>1095372</v>
      </c>
      <c r="D74" s="6"/>
      <c r="E74" s="6">
        <v>42497992563</v>
      </c>
      <c r="F74" s="6"/>
      <c r="G74" s="6">
        <v>42770065839</v>
      </c>
      <c r="H74" s="6"/>
      <c r="I74" s="6">
        <f t="shared" si="2"/>
        <v>-272073276</v>
      </c>
      <c r="J74" s="6"/>
      <c r="K74" s="6">
        <v>1095372</v>
      </c>
      <c r="L74" s="6"/>
      <c r="M74" s="6">
        <v>42497992563</v>
      </c>
      <c r="N74" s="6"/>
      <c r="O74" s="6">
        <v>35039338989</v>
      </c>
      <c r="P74" s="6"/>
      <c r="Q74" s="6">
        <f t="shared" si="3"/>
        <v>7458653574</v>
      </c>
    </row>
    <row r="75" spans="1:17" x14ac:dyDescent="0.55000000000000004">
      <c r="A75" s="1" t="s">
        <v>83</v>
      </c>
      <c r="C75" s="6">
        <v>1000000</v>
      </c>
      <c r="D75" s="6"/>
      <c r="E75" s="6">
        <v>26590837500</v>
      </c>
      <c r="F75" s="6"/>
      <c r="G75" s="6">
        <v>29702214000</v>
      </c>
      <c r="H75" s="6"/>
      <c r="I75" s="6">
        <f t="shared" si="2"/>
        <v>-3111376500</v>
      </c>
      <c r="J75" s="6"/>
      <c r="K75" s="6">
        <v>1000000</v>
      </c>
      <c r="L75" s="6"/>
      <c r="M75" s="6">
        <v>26590837500</v>
      </c>
      <c r="N75" s="6"/>
      <c r="O75" s="6">
        <v>15694551040</v>
      </c>
      <c r="P75" s="6"/>
      <c r="Q75" s="6">
        <f t="shared" si="3"/>
        <v>10896286460</v>
      </c>
    </row>
    <row r="76" spans="1:17" x14ac:dyDescent="0.55000000000000004">
      <c r="A76" s="1" t="s">
        <v>82</v>
      </c>
      <c r="C76" s="6">
        <v>700215</v>
      </c>
      <c r="D76" s="6"/>
      <c r="E76" s="6">
        <v>14909363598</v>
      </c>
      <c r="F76" s="6"/>
      <c r="G76" s="6">
        <v>17074075119</v>
      </c>
      <c r="H76" s="6"/>
      <c r="I76" s="6">
        <f t="shared" si="2"/>
        <v>-2164711521</v>
      </c>
      <c r="J76" s="6"/>
      <c r="K76" s="6">
        <v>700215</v>
      </c>
      <c r="L76" s="6"/>
      <c r="M76" s="6">
        <v>14909363598</v>
      </c>
      <c r="N76" s="6"/>
      <c r="O76" s="6">
        <v>3263001900</v>
      </c>
      <c r="P76" s="6"/>
      <c r="Q76" s="6">
        <f t="shared" si="3"/>
        <v>11646361698</v>
      </c>
    </row>
    <row r="77" spans="1:17" x14ac:dyDescent="0.55000000000000004">
      <c r="A77" s="1" t="s">
        <v>74</v>
      </c>
      <c r="C77" s="6">
        <v>38685131</v>
      </c>
      <c r="D77" s="6"/>
      <c r="E77" s="6">
        <v>395316931957</v>
      </c>
      <c r="F77" s="6"/>
      <c r="G77" s="6">
        <v>476744290207</v>
      </c>
      <c r="H77" s="6"/>
      <c r="I77" s="6">
        <f t="shared" si="2"/>
        <v>-81427358250</v>
      </c>
      <c r="J77" s="6"/>
      <c r="K77" s="6">
        <v>38685131</v>
      </c>
      <c r="L77" s="6"/>
      <c r="M77" s="6">
        <v>395316931957</v>
      </c>
      <c r="N77" s="6"/>
      <c r="O77" s="6">
        <v>362744006645</v>
      </c>
      <c r="P77" s="6"/>
      <c r="Q77" s="6">
        <f t="shared" si="3"/>
        <v>32572925312</v>
      </c>
    </row>
    <row r="78" spans="1:17" x14ac:dyDescent="0.55000000000000004">
      <c r="A78" s="1" t="s">
        <v>71</v>
      </c>
      <c r="C78" s="6">
        <v>37145484</v>
      </c>
      <c r="D78" s="6"/>
      <c r="E78" s="6">
        <v>599653366332</v>
      </c>
      <c r="F78" s="6"/>
      <c r="G78" s="6">
        <v>666117409398</v>
      </c>
      <c r="H78" s="6"/>
      <c r="I78" s="6">
        <f t="shared" si="2"/>
        <v>-66464043066</v>
      </c>
      <c r="J78" s="6"/>
      <c r="K78" s="6">
        <v>37145484</v>
      </c>
      <c r="L78" s="6"/>
      <c r="M78" s="6">
        <v>599653366332</v>
      </c>
      <c r="N78" s="6"/>
      <c r="O78" s="6">
        <v>492343337820</v>
      </c>
      <c r="P78" s="6"/>
      <c r="Q78" s="6">
        <f t="shared" si="3"/>
        <v>107310028512</v>
      </c>
    </row>
    <row r="79" spans="1:17" x14ac:dyDescent="0.55000000000000004">
      <c r="A79" s="1" t="s">
        <v>73</v>
      </c>
      <c r="C79" s="6">
        <v>4500000</v>
      </c>
      <c r="D79" s="6"/>
      <c r="E79" s="6">
        <v>121492791000</v>
      </c>
      <c r="F79" s="6"/>
      <c r="G79" s="6">
        <v>125921283750</v>
      </c>
      <c r="H79" s="6"/>
      <c r="I79" s="6">
        <f t="shared" si="2"/>
        <v>-4428492750</v>
      </c>
      <c r="J79" s="6"/>
      <c r="K79" s="6">
        <v>4500000</v>
      </c>
      <c r="L79" s="6"/>
      <c r="M79" s="6">
        <v>121492791000</v>
      </c>
      <c r="N79" s="6"/>
      <c r="O79" s="6">
        <v>97290201600</v>
      </c>
      <c r="P79" s="6"/>
      <c r="Q79" s="6">
        <f t="shared" si="3"/>
        <v>24202589400</v>
      </c>
    </row>
    <row r="80" spans="1:17" x14ac:dyDescent="0.55000000000000004">
      <c r="A80" s="1" t="s">
        <v>38</v>
      </c>
      <c r="C80" s="6">
        <v>394452</v>
      </c>
      <c r="D80" s="6"/>
      <c r="E80" s="6">
        <v>10782887791</v>
      </c>
      <c r="F80" s="6"/>
      <c r="G80" s="6">
        <v>8976520556</v>
      </c>
      <c r="H80" s="6"/>
      <c r="I80" s="6">
        <f t="shared" si="2"/>
        <v>1806367235</v>
      </c>
      <c r="J80" s="6"/>
      <c r="K80" s="6">
        <v>394452</v>
      </c>
      <c r="L80" s="6"/>
      <c r="M80" s="6">
        <v>10782887791</v>
      </c>
      <c r="N80" s="6"/>
      <c r="O80" s="6">
        <v>11685512563</v>
      </c>
      <c r="P80" s="6"/>
      <c r="Q80" s="6">
        <f t="shared" si="3"/>
        <v>-902624772</v>
      </c>
    </row>
    <row r="81" spans="1:17" x14ac:dyDescent="0.55000000000000004">
      <c r="A81" s="1" t="s">
        <v>15</v>
      </c>
      <c r="C81" s="6">
        <v>51449352</v>
      </c>
      <c r="D81" s="6"/>
      <c r="E81" s="6">
        <v>110725089389</v>
      </c>
      <c r="F81" s="6"/>
      <c r="G81" s="6">
        <v>139979016009</v>
      </c>
      <c r="H81" s="6"/>
      <c r="I81" s="6">
        <f t="shared" si="2"/>
        <v>-29253926620</v>
      </c>
      <c r="J81" s="6"/>
      <c r="K81" s="6">
        <v>51449352</v>
      </c>
      <c r="L81" s="6"/>
      <c r="M81" s="6">
        <v>110725089389</v>
      </c>
      <c r="N81" s="6"/>
      <c r="O81" s="6">
        <v>156498279008</v>
      </c>
      <c r="P81" s="6"/>
      <c r="Q81" s="6">
        <f t="shared" si="3"/>
        <v>-45773189619</v>
      </c>
    </row>
    <row r="82" spans="1:17" x14ac:dyDescent="0.55000000000000004">
      <c r="A82" s="1" t="s">
        <v>17</v>
      </c>
      <c r="C82" s="6">
        <v>24077083</v>
      </c>
      <c r="D82" s="6"/>
      <c r="E82" s="6">
        <v>50572170864</v>
      </c>
      <c r="F82" s="6"/>
      <c r="G82" s="6">
        <v>60361105026</v>
      </c>
      <c r="H82" s="6"/>
      <c r="I82" s="6">
        <f t="shared" si="2"/>
        <v>-9788934162</v>
      </c>
      <c r="J82" s="6"/>
      <c r="K82" s="6">
        <v>24077083</v>
      </c>
      <c r="L82" s="6"/>
      <c r="M82" s="6">
        <v>50572170864</v>
      </c>
      <c r="N82" s="6"/>
      <c r="O82" s="6">
        <v>92145224158</v>
      </c>
      <c r="P82" s="6"/>
      <c r="Q82" s="6">
        <f t="shared" si="3"/>
        <v>-41573053294</v>
      </c>
    </row>
    <row r="83" spans="1:17" x14ac:dyDescent="0.55000000000000004">
      <c r="A83" s="1" t="s">
        <v>37</v>
      </c>
      <c r="C83" s="6">
        <v>20256825</v>
      </c>
      <c r="D83" s="6"/>
      <c r="E83" s="6">
        <v>122831411036</v>
      </c>
      <c r="F83" s="6"/>
      <c r="G83" s="6">
        <v>142363619021</v>
      </c>
      <c r="H83" s="6"/>
      <c r="I83" s="6">
        <f t="shared" si="2"/>
        <v>-19532207985</v>
      </c>
      <c r="J83" s="6"/>
      <c r="K83" s="6">
        <v>20256825</v>
      </c>
      <c r="L83" s="6"/>
      <c r="M83" s="6">
        <v>122831411036</v>
      </c>
      <c r="N83" s="6"/>
      <c r="O83" s="6">
        <v>135846395245</v>
      </c>
      <c r="P83" s="6"/>
      <c r="Q83" s="6">
        <f t="shared" si="3"/>
        <v>-13014984209</v>
      </c>
    </row>
    <row r="84" spans="1:17" x14ac:dyDescent="0.55000000000000004">
      <c r="A84" s="1" t="s">
        <v>65</v>
      </c>
      <c r="C84" s="6">
        <v>12841998</v>
      </c>
      <c r="D84" s="6"/>
      <c r="E84" s="6">
        <v>155867830846</v>
      </c>
      <c r="F84" s="6"/>
      <c r="G84" s="6">
        <v>177554891824</v>
      </c>
      <c r="H84" s="6"/>
      <c r="I84" s="6">
        <f t="shared" si="2"/>
        <v>-21687060978</v>
      </c>
      <c r="J84" s="6"/>
      <c r="K84" s="6">
        <v>12841998</v>
      </c>
      <c r="L84" s="6"/>
      <c r="M84" s="6">
        <v>155867830846</v>
      </c>
      <c r="N84" s="6"/>
      <c r="O84" s="6">
        <v>146929574491</v>
      </c>
      <c r="P84" s="6"/>
      <c r="Q84" s="6">
        <f t="shared" si="3"/>
        <v>8938256355</v>
      </c>
    </row>
    <row r="85" spans="1:17" x14ac:dyDescent="0.55000000000000004">
      <c r="A85" s="1" t="s">
        <v>85</v>
      </c>
      <c r="C85" s="6">
        <v>4900000</v>
      </c>
      <c r="D85" s="6"/>
      <c r="E85" s="6">
        <v>95108119470</v>
      </c>
      <c r="F85" s="6"/>
      <c r="G85" s="6">
        <v>97829017355</v>
      </c>
      <c r="H85" s="6"/>
      <c r="I85" s="6">
        <f t="shared" si="2"/>
        <v>-2720897885</v>
      </c>
      <c r="J85" s="6"/>
      <c r="K85" s="6">
        <v>4900000</v>
      </c>
      <c r="L85" s="6"/>
      <c r="M85" s="6">
        <v>95108119470</v>
      </c>
      <c r="N85" s="6"/>
      <c r="O85" s="6">
        <v>85503586094</v>
      </c>
      <c r="P85" s="6"/>
      <c r="Q85" s="6">
        <f t="shared" si="3"/>
        <v>9604533376</v>
      </c>
    </row>
    <row r="86" spans="1:17" x14ac:dyDescent="0.55000000000000004">
      <c r="A86" s="1" t="s">
        <v>84</v>
      </c>
      <c r="C86" s="6">
        <v>3168111</v>
      </c>
      <c r="D86" s="6"/>
      <c r="E86" s="6">
        <v>140771955057</v>
      </c>
      <c r="F86" s="6"/>
      <c r="G86" s="6">
        <v>158089739864</v>
      </c>
      <c r="H86" s="6"/>
      <c r="I86" s="6">
        <f t="shared" si="2"/>
        <v>-17317784807</v>
      </c>
      <c r="J86" s="6"/>
      <c r="K86" s="6">
        <v>3168111</v>
      </c>
      <c r="L86" s="6"/>
      <c r="M86" s="6">
        <v>140771955057</v>
      </c>
      <c r="N86" s="6"/>
      <c r="O86" s="6">
        <v>100355321638</v>
      </c>
      <c r="P86" s="6"/>
      <c r="Q86" s="6">
        <f t="shared" si="3"/>
        <v>40416633419</v>
      </c>
    </row>
    <row r="87" spans="1:17" x14ac:dyDescent="0.55000000000000004">
      <c r="A87" s="1" t="s">
        <v>60</v>
      </c>
      <c r="C87" s="6">
        <v>7670000</v>
      </c>
      <c r="D87" s="6"/>
      <c r="E87" s="6">
        <v>75862416825</v>
      </c>
      <c r="F87" s="6"/>
      <c r="G87" s="6">
        <v>72812671425</v>
      </c>
      <c r="H87" s="6"/>
      <c r="I87" s="6">
        <f t="shared" si="2"/>
        <v>3049745400</v>
      </c>
      <c r="J87" s="6"/>
      <c r="K87" s="6">
        <v>7670000</v>
      </c>
      <c r="L87" s="6"/>
      <c r="M87" s="6">
        <v>75862416825</v>
      </c>
      <c r="N87" s="6"/>
      <c r="O87" s="6">
        <v>73972838392</v>
      </c>
      <c r="P87" s="6"/>
      <c r="Q87" s="6">
        <f t="shared" si="3"/>
        <v>1889578433</v>
      </c>
    </row>
    <row r="88" spans="1:17" x14ac:dyDescent="0.55000000000000004">
      <c r="A88" s="1" t="s">
        <v>75</v>
      </c>
      <c r="C88" s="6">
        <v>0</v>
      </c>
      <c r="D88" s="6"/>
      <c r="E88" s="6">
        <v>0</v>
      </c>
      <c r="F88" s="6"/>
      <c r="G88" s="6">
        <v>2580164567</v>
      </c>
      <c r="H88" s="6"/>
      <c r="I88" s="6">
        <f t="shared" si="2"/>
        <v>-2580164567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f t="shared" si="3"/>
        <v>0</v>
      </c>
    </row>
    <row r="89" spans="1:17" x14ac:dyDescent="0.55000000000000004">
      <c r="A89" s="1" t="s">
        <v>62</v>
      </c>
      <c r="C89" s="6">
        <v>0</v>
      </c>
      <c r="D89" s="6"/>
      <c r="E89" s="6">
        <v>0</v>
      </c>
      <c r="F89" s="6"/>
      <c r="G89" s="6">
        <v>7185221738</v>
      </c>
      <c r="H89" s="6"/>
      <c r="I89" s="6">
        <f t="shared" si="2"/>
        <v>-7185221738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f t="shared" si="3"/>
        <v>0</v>
      </c>
    </row>
    <row r="90" spans="1:17" x14ac:dyDescent="0.55000000000000004">
      <c r="A90" s="1" t="s">
        <v>125</v>
      </c>
      <c r="C90" s="6">
        <v>5000</v>
      </c>
      <c r="D90" s="6"/>
      <c r="E90" s="6">
        <v>4809133186</v>
      </c>
      <c r="F90" s="6"/>
      <c r="G90" s="6">
        <v>4786182347</v>
      </c>
      <c r="H90" s="6"/>
      <c r="I90" s="6">
        <f t="shared" si="2"/>
        <v>22950839</v>
      </c>
      <c r="J90" s="6"/>
      <c r="K90" s="6">
        <v>5000</v>
      </c>
      <c r="L90" s="6"/>
      <c r="M90" s="6">
        <v>4809133186</v>
      </c>
      <c r="N90" s="6"/>
      <c r="O90" s="6">
        <v>4340786625</v>
      </c>
      <c r="P90" s="6"/>
      <c r="Q90" s="6">
        <f t="shared" si="3"/>
        <v>468346561</v>
      </c>
    </row>
    <row r="91" spans="1:17" x14ac:dyDescent="0.55000000000000004">
      <c r="A91" s="1" t="s">
        <v>122</v>
      </c>
      <c r="C91" s="6">
        <v>14881</v>
      </c>
      <c r="D91" s="6"/>
      <c r="E91" s="6">
        <v>12795340424</v>
      </c>
      <c r="F91" s="6"/>
      <c r="G91" s="6">
        <v>12672609304</v>
      </c>
      <c r="H91" s="6"/>
      <c r="I91" s="6">
        <f t="shared" si="2"/>
        <v>122731120</v>
      </c>
      <c r="J91" s="6"/>
      <c r="K91" s="6">
        <v>14881</v>
      </c>
      <c r="L91" s="6"/>
      <c r="M91" s="6">
        <v>12795340424</v>
      </c>
      <c r="N91" s="6"/>
      <c r="O91" s="6">
        <v>10883478511</v>
      </c>
      <c r="P91" s="6"/>
      <c r="Q91" s="6">
        <f t="shared" si="3"/>
        <v>1911861913</v>
      </c>
    </row>
    <row r="92" spans="1:17" x14ac:dyDescent="0.55000000000000004">
      <c r="A92" s="1" t="s">
        <v>110</v>
      </c>
      <c r="C92" s="6">
        <v>91619</v>
      </c>
      <c r="D92" s="6"/>
      <c r="E92" s="6">
        <v>86561422708</v>
      </c>
      <c r="F92" s="6"/>
      <c r="G92" s="6">
        <v>85465125256</v>
      </c>
      <c r="H92" s="6"/>
      <c r="I92" s="6">
        <f t="shared" si="2"/>
        <v>1096297452</v>
      </c>
      <c r="J92" s="6"/>
      <c r="K92" s="6">
        <v>91619</v>
      </c>
      <c r="L92" s="6"/>
      <c r="M92" s="6">
        <v>86561422708</v>
      </c>
      <c r="N92" s="6"/>
      <c r="O92" s="6">
        <v>75993819410</v>
      </c>
      <c r="P92" s="6"/>
      <c r="Q92" s="6">
        <f t="shared" si="3"/>
        <v>10567603298</v>
      </c>
    </row>
    <row r="93" spans="1:17" x14ac:dyDescent="0.55000000000000004">
      <c r="A93" s="1" t="s">
        <v>128</v>
      </c>
      <c r="C93" s="6">
        <v>5000</v>
      </c>
      <c r="D93" s="6"/>
      <c r="E93" s="6">
        <v>4946598266</v>
      </c>
      <c r="F93" s="6"/>
      <c r="G93" s="6">
        <v>4872116768</v>
      </c>
      <c r="H93" s="6"/>
      <c r="I93" s="6">
        <f t="shared" si="2"/>
        <v>74481498</v>
      </c>
      <c r="J93" s="6"/>
      <c r="K93" s="6">
        <v>5000</v>
      </c>
      <c r="L93" s="6"/>
      <c r="M93" s="6">
        <v>4946598266</v>
      </c>
      <c r="N93" s="6"/>
      <c r="O93" s="6">
        <v>4425802030</v>
      </c>
      <c r="P93" s="6"/>
      <c r="Q93" s="6">
        <f t="shared" si="3"/>
        <v>520796236</v>
      </c>
    </row>
    <row r="94" spans="1:17" x14ac:dyDescent="0.55000000000000004">
      <c r="A94" s="1" t="s">
        <v>131</v>
      </c>
      <c r="C94" s="6">
        <v>56965</v>
      </c>
      <c r="D94" s="6"/>
      <c r="E94" s="6">
        <v>53822167963</v>
      </c>
      <c r="F94" s="6"/>
      <c r="G94" s="6">
        <v>53705126106</v>
      </c>
      <c r="H94" s="6"/>
      <c r="I94" s="6">
        <f t="shared" si="2"/>
        <v>117041857</v>
      </c>
      <c r="J94" s="6"/>
      <c r="K94" s="6">
        <v>56965</v>
      </c>
      <c r="L94" s="6"/>
      <c r="M94" s="6">
        <v>53822167963</v>
      </c>
      <c r="N94" s="6"/>
      <c r="O94" s="6">
        <v>49202683598</v>
      </c>
      <c r="P94" s="6"/>
      <c r="Q94" s="6">
        <f t="shared" si="3"/>
        <v>4619484365</v>
      </c>
    </row>
    <row r="95" spans="1:17" x14ac:dyDescent="0.55000000000000004">
      <c r="A95" s="1" t="s">
        <v>119</v>
      </c>
      <c r="C95" s="6">
        <v>76584</v>
      </c>
      <c r="D95" s="6"/>
      <c r="E95" s="6">
        <v>66769143898</v>
      </c>
      <c r="F95" s="6"/>
      <c r="G95" s="6">
        <v>65850302469</v>
      </c>
      <c r="H95" s="6"/>
      <c r="I95" s="6">
        <f t="shared" si="2"/>
        <v>918841429</v>
      </c>
      <c r="J95" s="6"/>
      <c r="K95" s="6">
        <v>76584</v>
      </c>
      <c r="L95" s="6"/>
      <c r="M95" s="6">
        <v>66769143898</v>
      </c>
      <c r="N95" s="6"/>
      <c r="O95" s="6">
        <v>57710673054</v>
      </c>
      <c r="P95" s="6"/>
      <c r="Q95" s="6">
        <f t="shared" si="3"/>
        <v>9058470844</v>
      </c>
    </row>
    <row r="96" spans="1:17" x14ac:dyDescent="0.55000000000000004">
      <c r="A96" s="1" t="s">
        <v>116</v>
      </c>
      <c r="C96" s="6">
        <v>2348</v>
      </c>
      <c r="D96" s="6"/>
      <c r="E96" s="6">
        <v>2068473649</v>
      </c>
      <c r="F96" s="6"/>
      <c r="G96" s="6">
        <v>2051780047</v>
      </c>
      <c r="H96" s="6"/>
      <c r="I96" s="6">
        <f t="shared" si="2"/>
        <v>16693602</v>
      </c>
      <c r="J96" s="6"/>
      <c r="K96" s="6">
        <v>2348</v>
      </c>
      <c r="L96" s="6"/>
      <c r="M96" s="6">
        <v>2068473649</v>
      </c>
      <c r="N96" s="6"/>
      <c r="O96" s="6">
        <v>1874064383</v>
      </c>
      <c r="P96" s="6"/>
      <c r="Q96" s="6">
        <f t="shared" si="3"/>
        <v>194409266</v>
      </c>
    </row>
    <row r="97" spans="1:17" x14ac:dyDescent="0.55000000000000004">
      <c r="A97" s="1" t="s">
        <v>113</v>
      </c>
      <c r="C97" s="6">
        <v>482778</v>
      </c>
      <c r="D97" s="6"/>
      <c r="E97" s="6">
        <v>449384369539</v>
      </c>
      <c r="F97" s="6"/>
      <c r="G97" s="6">
        <v>443594979724</v>
      </c>
      <c r="H97" s="6"/>
      <c r="I97" s="6">
        <f t="shared" si="2"/>
        <v>5789389815</v>
      </c>
      <c r="J97" s="6"/>
      <c r="K97" s="6">
        <v>482778</v>
      </c>
      <c r="L97" s="6"/>
      <c r="M97" s="6">
        <v>449384369539</v>
      </c>
      <c r="N97" s="6"/>
      <c r="O97" s="6">
        <v>390022882733</v>
      </c>
      <c r="P97" s="6"/>
      <c r="Q97" s="6">
        <f t="shared" si="3"/>
        <v>59361486806</v>
      </c>
    </row>
    <row r="98" spans="1:17" x14ac:dyDescent="0.55000000000000004">
      <c r="A98" s="1" t="s">
        <v>106</v>
      </c>
      <c r="C98" s="6">
        <v>28380</v>
      </c>
      <c r="D98" s="6"/>
      <c r="E98" s="6">
        <v>26956113323</v>
      </c>
      <c r="F98" s="6"/>
      <c r="G98" s="6">
        <v>26567689913</v>
      </c>
      <c r="H98" s="6"/>
      <c r="I98" s="6">
        <f t="shared" si="2"/>
        <v>388423410</v>
      </c>
      <c r="J98" s="6"/>
      <c r="K98" s="6">
        <v>28380</v>
      </c>
      <c r="L98" s="6"/>
      <c r="M98" s="6">
        <v>26956113323</v>
      </c>
      <c r="N98" s="6"/>
      <c r="O98" s="6">
        <v>23665738180</v>
      </c>
      <c r="P98" s="6"/>
      <c r="Q98" s="6">
        <f t="shared" si="3"/>
        <v>3290375143</v>
      </c>
    </row>
    <row r="99" spans="1:17" x14ac:dyDescent="0.55000000000000004">
      <c r="A99" s="1" t="s">
        <v>134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2"/>
        <v>0</v>
      </c>
      <c r="J99" s="6"/>
      <c r="K99" s="6">
        <v>1000</v>
      </c>
      <c r="L99" s="6"/>
      <c r="M99" s="6">
        <v>979822375</v>
      </c>
      <c r="N99" s="6"/>
      <c r="O99" s="6">
        <v>1000179245</v>
      </c>
      <c r="P99" s="6"/>
      <c r="Q99" s="6">
        <f t="shared" si="3"/>
        <v>-20356870</v>
      </c>
    </row>
    <row r="100" spans="1:17" ht="24.75" thickBot="1" x14ac:dyDescent="0.6">
      <c r="C100" s="6"/>
      <c r="D100" s="6"/>
      <c r="E100" s="8">
        <f>SUM(E8:E99)</f>
        <v>9420376479897</v>
      </c>
      <c r="F100" s="6"/>
      <c r="G100" s="8">
        <f>SUM(G8:G99)</f>
        <v>10248056358878</v>
      </c>
      <c r="H100" s="6"/>
      <c r="I100" s="8">
        <f>SUM(I8:I99)</f>
        <v>-827679878981</v>
      </c>
      <c r="J100" s="6"/>
      <c r="K100" s="6"/>
      <c r="L100" s="6"/>
      <c r="M100" s="8">
        <f>SUM(M8:M99)</f>
        <v>9421356302272</v>
      </c>
      <c r="N100" s="6"/>
      <c r="O100" s="8">
        <f>SUM(O8:O99)</f>
        <v>8018538829274</v>
      </c>
      <c r="P100" s="6"/>
      <c r="Q100" s="8">
        <f>SUM(Q8:Q99)</f>
        <v>1402817472998</v>
      </c>
    </row>
    <row r="101" spans="1:17" ht="24.75" thickTop="1" x14ac:dyDescent="0.55000000000000004">
      <c r="F101" s="7"/>
      <c r="G101" s="7"/>
      <c r="H101" s="7"/>
      <c r="I101" s="7"/>
      <c r="J101" s="7"/>
      <c r="K101" s="7"/>
      <c r="L101" s="7"/>
      <c r="M101" s="7"/>
      <c r="N101" s="7"/>
      <c r="O101" s="6"/>
      <c r="P101" s="6"/>
      <c r="Q101" s="6"/>
    </row>
    <row r="102" spans="1:17" x14ac:dyDescent="0.55000000000000004">
      <c r="G102" s="3"/>
      <c r="I102" s="3"/>
      <c r="O102" s="5"/>
      <c r="P102" s="4"/>
      <c r="Q102" s="5"/>
    </row>
    <row r="103" spans="1:17" x14ac:dyDescent="0.55000000000000004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55000000000000004">
      <c r="O104" s="4"/>
      <c r="P104" s="4"/>
      <c r="Q104" s="4"/>
    </row>
    <row r="105" spans="1:17" x14ac:dyDescent="0.55000000000000004">
      <c r="G105" s="7"/>
      <c r="H105" s="7"/>
      <c r="I105" s="7"/>
      <c r="J105" s="7"/>
      <c r="K105" s="7"/>
      <c r="L105" s="7"/>
      <c r="M105" s="7"/>
      <c r="N105" s="7"/>
      <c r="O105" s="6"/>
      <c r="P105" s="6"/>
      <c r="Q105" s="6"/>
    </row>
    <row r="106" spans="1:17" x14ac:dyDescent="0.55000000000000004">
      <c r="G106" s="3"/>
      <c r="I106" s="3"/>
      <c r="O106" s="5"/>
      <c r="P106" s="4"/>
      <c r="Q106" s="5"/>
    </row>
    <row r="107" spans="1:17" x14ac:dyDescent="0.55000000000000004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topLeftCell="A85" workbookViewId="0">
      <selection activeCell="I73" sqref="I73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8" t="s">
        <v>3</v>
      </c>
      <c r="C6" s="19" t="s">
        <v>155</v>
      </c>
      <c r="D6" s="19" t="s">
        <v>155</v>
      </c>
      <c r="E6" s="19" t="s">
        <v>155</v>
      </c>
      <c r="F6" s="19" t="s">
        <v>155</v>
      </c>
      <c r="G6" s="19" t="s">
        <v>155</v>
      </c>
      <c r="H6" s="19" t="s">
        <v>155</v>
      </c>
      <c r="I6" s="19" t="s">
        <v>155</v>
      </c>
      <c r="K6" s="19" t="s">
        <v>156</v>
      </c>
      <c r="L6" s="19" t="s">
        <v>156</v>
      </c>
      <c r="M6" s="19" t="s">
        <v>156</v>
      </c>
      <c r="N6" s="19" t="s">
        <v>156</v>
      </c>
      <c r="O6" s="19" t="s">
        <v>156</v>
      </c>
      <c r="P6" s="19" t="s">
        <v>156</v>
      </c>
      <c r="Q6" s="19" t="s">
        <v>156</v>
      </c>
    </row>
    <row r="7" spans="1:17" ht="24.75" x14ac:dyDescent="0.55000000000000004">
      <c r="A7" s="19" t="s">
        <v>3</v>
      </c>
      <c r="C7" s="19" t="s">
        <v>7</v>
      </c>
      <c r="E7" s="19" t="s">
        <v>222</v>
      </c>
      <c r="G7" s="19" t="s">
        <v>223</v>
      </c>
      <c r="I7" s="19" t="s">
        <v>225</v>
      </c>
      <c r="K7" s="19" t="s">
        <v>7</v>
      </c>
      <c r="M7" s="19" t="s">
        <v>222</v>
      </c>
      <c r="O7" s="19" t="s">
        <v>223</v>
      </c>
      <c r="Q7" s="19" t="s">
        <v>225</v>
      </c>
    </row>
    <row r="8" spans="1:17" x14ac:dyDescent="0.55000000000000004">
      <c r="A8" s="1" t="s">
        <v>49</v>
      </c>
      <c r="C8" s="6">
        <v>723324</v>
      </c>
      <c r="D8" s="6"/>
      <c r="E8" s="6">
        <v>12742461921</v>
      </c>
      <c r="F8" s="6"/>
      <c r="G8" s="6">
        <v>9640065046</v>
      </c>
      <c r="H8" s="6"/>
      <c r="I8" s="6">
        <f>E8-G8</f>
        <v>3102396875</v>
      </c>
      <c r="J8" s="6"/>
      <c r="K8" s="6">
        <v>723324</v>
      </c>
      <c r="L8" s="6"/>
      <c r="M8" s="6">
        <v>12742461921</v>
      </c>
      <c r="N8" s="6"/>
      <c r="O8" s="6">
        <v>9640065046</v>
      </c>
      <c r="P8" s="6"/>
      <c r="Q8" s="6">
        <f>M8-O8</f>
        <v>3102396875</v>
      </c>
    </row>
    <row r="9" spans="1:17" x14ac:dyDescent="0.55000000000000004">
      <c r="A9" s="1" t="s">
        <v>18</v>
      </c>
      <c r="C9" s="6">
        <v>4628</v>
      </c>
      <c r="D9" s="6"/>
      <c r="E9" s="6">
        <v>193219470</v>
      </c>
      <c r="F9" s="6"/>
      <c r="G9" s="6">
        <v>148042911</v>
      </c>
      <c r="H9" s="6"/>
      <c r="I9" s="6">
        <f t="shared" ref="I9:I72" si="0">E9-G9</f>
        <v>45176559</v>
      </c>
      <c r="J9" s="6"/>
      <c r="K9" s="6">
        <v>4628</v>
      </c>
      <c r="L9" s="6"/>
      <c r="M9" s="6">
        <v>193219470</v>
      </c>
      <c r="N9" s="6"/>
      <c r="O9" s="6">
        <v>148042911</v>
      </c>
      <c r="P9" s="6"/>
      <c r="Q9" s="6">
        <f t="shared" ref="Q9:Q72" si="1">M9-O9</f>
        <v>45176559</v>
      </c>
    </row>
    <row r="10" spans="1:17" x14ac:dyDescent="0.55000000000000004">
      <c r="A10" s="1" t="s">
        <v>85</v>
      </c>
      <c r="C10" s="6">
        <v>100000</v>
      </c>
      <c r="D10" s="6"/>
      <c r="E10" s="6">
        <v>2153509953</v>
      </c>
      <c r="F10" s="6"/>
      <c r="G10" s="6">
        <v>1744971145</v>
      </c>
      <c r="H10" s="6"/>
      <c r="I10" s="6">
        <f t="shared" si="0"/>
        <v>408538808</v>
      </c>
      <c r="J10" s="6"/>
      <c r="K10" s="6">
        <v>100000</v>
      </c>
      <c r="L10" s="6"/>
      <c r="M10" s="6">
        <v>2153509953</v>
      </c>
      <c r="N10" s="6"/>
      <c r="O10" s="6">
        <v>1744971145</v>
      </c>
      <c r="P10" s="6"/>
      <c r="Q10" s="6">
        <f t="shared" si="1"/>
        <v>408538808</v>
      </c>
    </row>
    <row r="11" spans="1:17" x14ac:dyDescent="0.55000000000000004">
      <c r="A11" s="1" t="s">
        <v>79</v>
      </c>
      <c r="C11" s="6">
        <v>3406983</v>
      </c>
      <c r="D11" s="6"/>
      <c r="E11" s="6">
        <v>69688820099</v>
      </c>
      <c r="F11" s="6"/>
      <c r="G11" s="6">
        <v>55570687945</v>
      </c>
      <c r="H11" s="6"/>
      <c r="I11" s="6">
        <f t="shared" si="0"/>
        <v>14118132154</v>
      </c>
      <c r="J11" s="6"/>
      <c r="K11" s="6">
        <v>4406983</v>
      </c>
      <c r="L11" s="6"/>
      <c r="M11" s="6">
        <v>89510177099</v>
      </c>
      <c r="N11" s="6"/>
      <c r="O11" s="6">
        <v>78732052935</v>
      </c>
      <c r="P11" s="6"/>
      <c r="Q11" s="6">
        <f t="shared" si="1"/>
        <v>10778124164</v>
      </c>
    </row>
    <row r="12" spans="1:17" x14ac:dyDescent="0.55000000000000004">
      <c r="A12" s="1" t="s">
        <v>69</v>
      </c>
      <c r="C12" s="6">
        <v>891549</v>
      </c>
      <c r="D12" s="6"/>
      <c r="E12" s="6">
        <v>16376842529</v>
      </c>
      <c r="F12" s="6"/>
      <c r="G12" s="6">
        <v>12443916918</v>
      </c>
      <c r="H12" s="6"/>
      <c r="I12" s="6">
        <f t="shared" si="0"/>
        <v>3932925611</v>
      </c>
      <c r="J12" s="6"/>
      <c r="K12" s="6">
        <v>891549</v>
      </c>
      <c r="L12" s="6"/>
      <c r="M12" s="6">
        <v>16376842529</v>
      </c>
      <c r="N12" s="6"/>
      <c r="O12" s="6">
        <v>12443916918</v>
      </c>
      <c r="P12" s="6"/>
      <c r="Q12" s="6">
        <f t="shared" si="1"/>
        <v>3932925611</v>
      </c>
    </row>
    <row r="13" spans="1:17" x14ac:dyDescent="0.55000000000000004">
      <c r="A13" s="1" t="s">
        <v>91</v>
      </c>
      <c r="C13" s="6">
        <v>697000</v>
      </c>
      <c r="D13" s="6"/>
      <c r="E13" s="6">
        <v>3218301855</v>
      </c>
      <c r="F13" s="6"/>
      <c r="G13" s="6">
        <v>2325210378</v>
      </c>
      <c r="H13" s="6"/>
      <c r="I13" s="6">
        <f t="shared" si="0"/>
        <v>893091477</v>
      </c>
      <c r="J13" s="6"/>
      <c r="K13" s="6">
        <v>697000</v>
      </c>
      <c r="L13" s="6"/>
      <c r="M13" s="6">
        <v>3218301855</v>
      </c>
      <c r="N13" s="6"/>
      <c r="O13" s="6">
        <v>2325210378</v>
      </c>
      <c r="P13" s="6"/>
      <c r="Q13" s="6">
        <f t="shared" si="1"/>
        <v>893091477</v>
      </c>
    </row>
    <row r="14" spans="1:17" x14ac:dyDescent="0.55000000000000004">
      <c r="A14" s="1" t="s">
        <v>75</v>
      </c>
      <c r="C14" s="6">
        <v>1200000</v>
      </c>
      <c r="D14" s="6"/>
      <c r="E14" s="6">
        <v>24025393512</v>
      </c>
      <c r="F14" s="6"/>
      <c r="G14" s="6">
        <v>19845603433</v>
      </c>
      <c r="H14" s="6"/>
      <c r="I14" s="6">
        <f t="shared" si="0"/>
        <v>4179790079</v>
      </c>
      <c r="J14" s="6"/>
      <c r="K14" s="6">
        <v>1200000</v>
      </c>
      <c r="L14" s="6"/>
      <c r="M14" s="6">
        <v>24025393512</v>
      </c>
      <c r="N14" s="6"/>
      <c r="O14" s="6">
        <v>19845603433</v>
      </c>
      <c r="P14" s="6"/>
      <c r="Q14" s="6">
        <f t="shared" si="1"/>
        <v>4179790079</v>
      </c>
    </row>
    <row r="15" spans="1:17" x14ac:dyDescent="0.55000000000000004">
      <c r="A15" s="1" t="s">
        <v>61</v>
      </c>
      <c r="C15" s="6">
        <v>400000</v>
      </c>
      <c r="D15" s="6"/>
      <c r="E15" s="6">
        <v>3328079485</v>
      </c>
      <c r="F15" s="6"/>
      <c r="G15" s="6">
        <v>3132191646</v>
      </c>
      <c r="H15" s="6"/>
      <c r="I15" s="6">
        <f t="shared" si="0"/>
        <v>195887839</v>
      </c>
      <c r="J15" s="6"/>
      <c r="K15" s="6">
        <v>400000</v>
      </c>
      <c r="L15" s="6"/>
      <c r="M15" s="6">
        <v>3328079485</v>
      </c>
      <c r="N15" s="6"/>
      <c r="O15" s="6">
        <v>3132191646</v>
      </c>
      <c r="P15" s="6"/>
      <c r="Q15" s="6">
        <f t="shared" si="1"/>
        <v>195887839</v>
      </c>
    </row>
    <row r="16" spans="1:17" x14ac:dyDescent="0.55000000000000004">
      <c r="A16" s="1" t="s">
        <v>62</v>
      </c>
      <c r="C16" s="6">
        <v>13000000</v>
      </c>
      <c r="D16" s="6"/>
      <c r="E16" s="6">
        <v>64844000000</v>
      </c>
      <c r="F16" s="6"/>
      <c r="G16" s="6">
        <v>57272956462</v>
      </c>
      <c r="H16" s="6"/>
      <c r="I16" s="6">
        <f t="shared" si="0"/>
        <v>7571043538</v>
      </c>
      <c r="J16" s="6"/>
      <c r="K16" s="6">
        <v>13000000</v>
      </c>
      <c r="L16" s="6"/>
      <c r="M16" s="6">
        <v>64844000000</v>
      </c>
      <c r="N16" s="6"/>
      <c r="O16" s="6">
        <v>57272956462</v>
      </c>
      <c r="P16" s="6"/>
      <c r="Q16" s="6">
        <f t="shared" si="1"/>
        <v>7571043538</v>
      </c>
    </row>
    <row r="17" spans="1:17" x14ac:dyDescent="0.55000000000000004">
      <c r="A17" s="1" t="s">
        <v>95</v>
      </c>
      <c r="C17" s="6">
        <v>1315740</v>
      </c>
      <c r="D17" s="6"/>
      <c r="E17" s="6">
        <v>5778327957</v>
      </c>
      <c r="F17" s="6"/>
      <c r="G17" s="6">
        <v>5408771188</v>
      </c>
      <c r="H17" s="6"/>
      <c r="I17" s="6">
        <f t="shared" si="0"/>
        <v>369556769</v>
      </c>
      <c r="J17" s="6"/>
      <c r="K17" s="6">
        <v>1315740</v>
      </c>
      <c r="L17" s="6"/>
      <c r="M17" s="6">
        <v>5778327957</v>
      </c>
      <c r="N17" s="6"/>
      <c r="O17" s="6">
        <v>5408771188</v>
      </c>
      <c r="P17" s="6"/>
      <c r="Q17" s="6">
        <f t="shared" si="1"/>
        <v>369556769</v>
      </c>
    </row>
    <row r="18" spans="1:17" x14ac:dyDescent="0.55000000000000004">
      <c r="A18" s="1" t="s">
        <v>63</v>
      </c>
      <c r="C18" s="6">
        <v>477000</v>
      </c>
      <c r="D18" s="6"/>
      <c r="E18" s="6">
        <v>12905758318</v>
      </c>
      <c r="F18" s="6"/>
      <c r="G18" s="6">
        <v>14463437516</v>
      </c>
      <c r="H18" s="6"/>
      <c r="I18" s="6">
        <f t="shared" si="0"/>
        <v>-1557679198</v>
      </c>
      <c r="J18" s="6"/>
      <c r="K18" s="6">
        <v>477000</v>
      </c>
      <c r="L18" s="6"/>
      <c r="M18" s="6">
        <v>12905758318</v>
      </c>
      <c r="N18" s="6"/>
      <c r="O18" s="6">
        <v>14463437516</v>
      </c>
      <c r="P18" s="6"/>
      <c r="Q18" s="6">
        <f t="shared" si="1"/>
        <v>-1557679198</v>
      </c>
    </row>
    <row r="19" spans="1:17" x14ac:dyDescent="0.55000000000000004">
      <c r="A19" s="1" t="s">
        <v>38</v>
      </c>
      <c r="C19" s="6">
        <v>341693</v>
      </c>
      <c r="D19" s="6"/>
      <c r="E19" s="6">
        <v>9791017154</v>
      </c>
      <c r="F19" s="6"/>
      <c r="G19" s="6">
        <v>10122544306</v>
      </c>
      <c r="H19" s="6"/>
      <c r="I19" s="6">
        <f t="shared" si="0"/>
        <v>-331527152</v>
      </c>
      <c r="J19" s="6"/>
      <c r="K19" s="6">
        <v>1141693</v>
      </c>
      <c r="L19" s="6"/>
      <c r="M19" s="6">
        <v>43264657148</v>
      </c>
      <c r="N19" s="6"/>
      <c r="O19" s="6">
        <v>45987868298</v>
      </c>
      <c r="P19" s="6"/>
      <c r="Q19" s="6">
        <f t="shared" si="1"/>
        <v>-2723211150</v>
      </c>
    </row>
    <row r="20" spans="1:17" x14ac:dyDescent="0.55000000000000004">
      <c r="A20" s="1" t="s">
        <v>31</v>
      </c>
      <c r="C20" s="6">
        <v>533048</v>
      </c>
      <c r="D20" s="6"/>
      <c r="E20" s="6">
        <v>60685681249</v>
      </c>
      <c r="F20" s="6"/>
      <c r="G20" s="6">
        <v>43685073974</v>
      </c>
      <c r="H20" s="6"/>
      <c r="I20" s="6">
        <f t="shared" si="0"/>
        <v>17000607275</v>
      </c>
      <c r="J20" s="6"/>
      <c r="K20" s="6">
        <v>1113123</v>
      </c>
      <c r="L20" s="6"/>
      <c r="M20" s="6">
        <v>104301189528</v>
      </c>
      <c r="N20" s="6"/>
      <c r="O20" s="6">
        <v>91224167358</v>
      </c>
      <c r="P20" s="6"/>
      <c r="Q20" s="6">
        <f t="shared" si="1"/>
        <v>13077022170</v>
      </c>
    </row>
    <row r="21" spans="1:17" x14ac:dyDescent="0.55000000000000004">
      <c r="A21" s="1" t="s">
        <v>27</v>
      </c>
      <c r="C21" s="6">
        <v>300000</v>
      </c>
      <c r="D21" s="6"/>
      <c r="E21" s="6">
        <v>29928857430</v>
      </c>
      <c r="F21" s="6"/>
      <c r="G21" s="6">
        <v>16473396612</v>
      </c>
      <c r="H21" s="6"/>
      <c r="I21" s="6">
        <f t="shared" si="0"/>
        <v>13455460818</v>
      </c>
      <c r="J21" s="6"/>
      <c r="K21" s="6">
        <v>1700000</v>
      </c>
      <c r="L21" s="6"/>
      <c r="M21" s="6">
        <v>145199296796</v>
      </c>
      <c r="N21" s="6"/>
      <c r="O21" s="6">
        <v>115313776038</v>
      </c>
      <c r="P21" s="6"/>
      <c r="Q21" s="6">
        <f t="shared" si="1"/>
        <v>29885520758</v>
      </c>
    </row>
    <row r="22" spans="1:17" x14ac:dyDescent="0.55000000000000004">
      <c r="A22" s="1" t="s">
        <v>76</v>
      </c>
      <c r="C22" s="6">
        <v>1000000</v>
      </c>
      <c r="D22" s="6"/>
      <c r="E22" s="6">
        <v>3700065777</v>
      </c>
      <c r="F22" s="6"/>
      <c r="G22" s="6">
        <v>4497570965</v>
      </c>
      <c r="H22" s="6"/>
      <c r="I22" s="6">
        <f t="shared" si="0"/>
        <v>-797505188</v>
      </c>
      <c r="J22" s="6"/>
      <c r="K22" s="6">
        <v>3600000</v>
      </c>
      <c r="L22" s="6"/>
      <c r="M22" s="6">
        <v>30533950261</v>
      </c>
      <c r="N22" s="6"/>
      <c r="O22" s="6">
        <v>40784371910</v>
      </c>
      <c r="P22" s="6"/>
      <c r="Q22" s="6">
        <f t="shared" si="1"/>
        <v>-10250421649</v>
      </c>
    </row>
    <row r="23" spans="1:17" x14ac:dyDescent="0.55000000000000004">
      <c r="A23" s="1" t="s">
        <v>226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78195</v>
      </c>
      <c r="L23" s="6"/>
      <c r="M23" s="6">
        <v>4363427782</v>
      </c>
      <c r="N23" s="6"/>
      <c r="O23" s="6">
        <v>2543723227</v>
      </c>
      <c r="P23" s="6"/>
      <c r="Q23" s="6">
        <f t="shared" si="1"/>
        <v>1819704555</v>
      </c>
    </row>
    <row r="24" spans="1:17" x14ac:dyDescent="0.55000000000000004">
      <c r="A24" s="1" t="s">
        <v>47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</v>
      </c>
      <c r="L24" s="6"/>
      <c r="M24" s="6">
        <v>1</v>
      </c>
      <c r="N24" s="6"/>
      <c r="O24" s="6">
        <v>6427</v>
      </c>
      <c r="P24" s="6"/>
      <c r="Q24" s="6">
        <f t="shared" si="1"/>
        <v>-6426</v>
      </c>
    </row>
    <row r="25" spans="1:17" x14ac:dyDescent="0.55000000000000004">
      <c r="A25" s="1" t="s">
        <v>90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119693</v>
      </c>
      <c r="L25" s="6"/>
      <c r="M25" s="6">
        <v>7159671281</v>
      </c>
      <c r="N25" s="6"/>
      <c r="O25" s="6">
        <v>2995042029</v>
      </c>
      <c r="P25" s="6"/>
      <c r="Q25" s="6">
        <f t="shared" si="1"/>
        <v>4164629252</v>
      </c>
    </row>
    <row r="26" spans="1:17" x14ac:dyDescent="0.55000000000000004">
      <c r="A26" s="1" t="s">
        <v>227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741669</v>
      </c>
      <c r="L26" s="6"/>
      <c r="M26" s="6">
        <v>294018578238</v>
      </c>
      <c r="N26" s="6"/>
      <c r="O26" s="6">
        <v>114731789527</v>
      </c>
      <c r="P26" s="6"/>
      <c r="Q26" s="6">
        <f t="shared" si="1"/>
        <v>179286788711</v>
      </c>
    </row>
    <row r="27" spans="1:17" x14ac:dyDescent="0.55000000000000004">
      <c r="A27" s="1" t="s">
        <v>228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3600000</v>
      </c>
      <c r="L27" s="6"/>
      <c r="M27" s="6">
        <v>49885406446</v>
      </c>
      <c r="N27" s="6"/>
      <c r="O27" s="6">
        <v>44753492736</v>
      </c>
      <c r="P27" s="6"/>
      <c r="Q27" s="6">
        <f t="shared" si="1"/>
        <v>5131913710</v>
      </c>
    </row>
    <row r="28" spans="1:17" x14ac:dyDescent="0.55000000000000004">
      <c r="A28" s="1" t="s">
        <v>35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1500001</v>
      </c>
      <c r="L28" s="6"/>
      <c r="M28" s="6">
        <v>18116561328</v>
      </c>
      <c r="N28" s="6"/>
      <c r="O28" s="6">
        <v>17428447251</v>
      </c>
      <c r="P28" s="6"/>
      <c r="Q28" s="6">
        <f t="shared" si="1"/>
        <v>688114077</v>
      </c>
    </row>
    <row r="29" spans="1:17" x14ac:dyDescent="0.55000000000000004">
      <c r="A29" s="1" t="s">
        <v>82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2035000</v>
      </c>
      <c r="L29" s="6"/>
      <c r="M29" s="6">
        <v>30466414365</v>
      </c>
      <c r="N29" s="6"/>
      <c r="O29" s="6">
        <v>31219505325</v>
      </c>
      <c r="P29" s="6"/>
      <c r="Q29" s="6">
        <f t="shared" si="1"/>
        <v>-753090960</v>
      </c>
    </row>
    <row r="30" spans="1:17" x14ac:dyDescent="0.55000000000000004">
      <c r="A30" s="1" t="s">
        <v>229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700215</v>
      </c>
      <c r="L30" s="6"/>
      <c r="M30" s="6">
        <v>2562786900</v>
      </c>
      <c r="N30" s="6"/>
      <c r="O30" s="6">
        <v>2562786900</v>
      </c>
      <c r="P30" s="6"/>
      <c r="Q30" s="6">
        <f t="shared" si="1"/>
        <v>0</v>
      </c>
    </row>
    <row r="31" spans="1:17" x14ac:dyDescent="0.55000000000000004">
      <c r="A31" s="1" t="s">
        <v>230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3455984</v>
      </c>
      <c r="L31" s="6"/>
      <c r="M31" s="6">
        <v>25131915648</v>
      </c>
      <c r="N31" s="6"/>
      <c r="O31" s="6">
        <v>25131915648</v>
      </c>
      <c r="P31" s="6"/>
      <c r="Q31" s="6">
        <f t="shared" si="1"/>
        <v>0</v>
      </c>
    </row>
    <row r="32" spans="1:17" x14ac:dyDescent="0.55000000000000004">
      <c r="A32" s="1" t="s">
        <v>231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100000</v>
      </c>
      <c r="L32" s="6"/>
      <c r="M32" s="6">
        <v>1789330031</v>
      </c>
      <c r="N32" s="6"/>
      <c r="O32" s="6">
        <v>1582467017</v>
      </c>
      <c r="P32" s="6"/>
      <c r="Q32" s="6">
        <f t="shared" si="1"/>
        <v>206863014</v>
      </c>
    </row>
    <row r="33" spans="1:17" x14ac:dyDescent="0.55000000000000004">
      <c r="A33" s="1" t="s">
        <v>68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510000</v>
      </c>
      <c r="L33" s="6"/>
      <c r="M33" s="6">
        <v>14619592780</v>
      </c>
      <c r="N33" s="6"/>
      <c r="O33" s="6">
        <v>16156990479</v>
      </c>
      <c r="P33" s="6"/>
      <c r="Q33" s="6">
        <f t="shared" si="1"/>
        <v>-1537397699</v>
      </c>
    </row>
    <row r="34" spans="1:17" x14ac:dyDescent="0.55000000000000004">
      <c r="A34" s="1" t="s">
        <v>37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</v>
      </c>
      <c r="L34" s="6"/>
      <c r="M34" s="6">
        <v>1</v>
      </c>
      <c r="N34" s="6"/>
      <c r="O34" s="6">
        <v>6726</v>
      </c>
      <c r="P34" s="6"/>
      <c r="Q34" s="6">
        <f t="shared" si="1"/>
        <v>-6725</v>
      </c>
    </row>
    <row r="35" spans="1:17" x14ac:dyDescent="0.55000000000000004">
      <c r="A35" s="1" t="s">
        <v>51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500000</v>
      </c>
      <c r="L35" s="6"/>
      <c r="M35" s="6">
        <v>6486176284</v>
      </c>
      <c r="N35" s="6"/>
      <c r="O35" s="6">
        <v>7350999736</v>
      </c>
      <c r="P35" s="6"/>
      <c r="Q35" s="6">
        <f t="shared" si="1"/>
        <v>-864823452</v>
      </c>
    </row>
    <row r="36" spans="1:17" x14ac:dyDescent="0.55000000000000004">
      <c r="A36" s="1" t="s">
        <v>232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15551</v>
      </c>
      <c r="L36" s="6"/>
      <c r="M36" s="6">
        <v>167724419</v>
      </c>
      <c r="N36" s="6"/>
      <c r="O36" s="6">
        <v>184419565</v>
      </c>
      <c r="P36" s="6"/>
      <c r="Q36" s="6">
        <f t="shared" si="1"/>
        <v>-16695146</v>
      </c>
    </row>
    <row r="37" spans="1:17" x14ac:dyDescent="0.55000000000000004">
      <c r="A37" s="1" t="s">
        <v>33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17503465</v>
      </c>
      <c r="L37" s="6"/>
      <c r="M37" s="6">
        <v>117500528286</v>
      </c>
      <c r="N37" s="6"/>
      <c r="O37" s="6">
        <v>104298382055</v>
      </c>
      <c r="P37" s="6"/>
      <c r="Q37" s="6">
        <f t="shared" si="1"/>
        <v>13202146231</v>
      </c>
    </row>
    <row r="38" spans="1:17" x14ac:dyDescent="0.55000000000000004">
      <c r="A38" s="1" t="s">
        <v>233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11216724</v>
      </c>
      <c r="L38" s="6"/>
      <c r="M38" s="6">
        <v>42859102404</v>
      </c>
      <c r="N38" s="6"/>
      <c r="O38" s="6">
        <v>42859102404</v>
      </c>
      <c r="P38" s="6"/>
      <c r="Q38" s="6">
        <f t="shared" si="1"/>
        <v>0</v>
      </c>
    </row>
    <row r="39" spans="1:17" x14ac:dyDescent="0.55000000000000004">
      <c r="A39" s="1" t="s">
        <v>56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2000000</v>
      </c>
      <c r="L39" s="6"/>
      <c r="M39" s="6">
        <v>79205904457</v>
      </c>
      <c r="N39" s="6"/>
      <c r="O39" s="6">
        <v>49894998871</v>
      </c>
      <c r="P39" s="6"/>
      <c r="Q39" s="6">
        <f t="shared" si="1"/>
        <v>29310905586</v>
      </c>
    </row>
    <row r="40" spans="1:17" x14ac:dyDescent="0.55000000000000004">
      <c r="A40" s="1" t="s">
        <v>57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2976667</v>
      </c>
      <c r="L40" s="6"/>
      <c r="M40" s="6">
        <v>82169395417</v>
      </c>
      <c r="N40" s="6"/>
      <c r="O40" s="6">
        <v>55085848174</v>
      </c>
      <c r="P40" s="6"/>
      <c r="Q40" s="6">
        <f t="shared" si="1"/>
        <v>27083547243</v>
      </c>
    </row>
    <row r="41" spans="1:17" x14ac:dyDescent="0.55000000000000004">
      <c r="A41" s="1" t="s">
        <v>234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4186181</v>
      </c>
      <c r="L41" s="6"/>
      <c r="M41" s="6">
        <v>62420045403</v>
      </c>
      <c r="N41" s="6"/>
      <c r="O41" s="6">
        <v>74694854353</v>
      </c>
      <c r="P41" s="6"/>
      <c r="Q41" s="6">
        <f t="shared" si="1"/>
        <v>-12274808950</v>
      </c>
    </row>
    <row r="42" spans="1:17" x14ac:dyDescent="0.55000000000000004">
      <c r="A42" s="1" t="s">
        <v>184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2671727</v>
      </c>
      <c r="L42" s="6"/>
      <c r="M42" s="6">
        <v>287437774425</v>
      </c>
      <c r="N42" s="6"/>
      <c r="O42" s="6">
        <v>150888671063</v>
      </c>
      <c r="P42" s="6"/>
      <c r="Q42" s="6">
        <f t="shared" si="1"/>
        <v>136549103362</v>
      </c>
    </row>
    <row r="43" spans="1:17" x14ac:dyDescent="0.55000000000000004">
      <c r="A43" s="1" t="s">
        <v>235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587339</v>
      </c>
      <c r="L43" s="6"/>
      <c r="M43" s="6">
        <v>40831993463</v>
      </c>
      <c r="N43" s="6"/>
      <c r="O43" s="6">
        <v>36770516089</v>
      </c>
      <c r="P43" s="6"/>
      <c r="Q43" s="6">
        <f t="shared" si="1"/>
        <v>4061477374</v>
      </c>
    </row>
    <row r="44" spans="1:17" x14ac:dyDescent="0.55000000000000004">
      <c r="A44" s="1" t="s">
        <v>39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600000</v>
      </c>
      <c r="L44" s="6"/>
      <c r="M44" s="6">
        <v>20526337520</v>
      </c>
      <c r="N44" s="6"/>
      <c r="O44" s="6">
        <v>13819083258</v>
      </c>
      <c r="P44" s="6"/>
      <c r="Q44" s="6">
        <f t="shared" si="1"/>
        <v>6707254262</v>
      </c>
    </row>
    <row r="45" spans="1:17" x14ac:dyDescent="0.55000000000000004">
      <c r="A45" s="1" t="s">
        <v>236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2250000</v>
      </c>
      <c r="L45" s="6"/>
      <c r="M45" s="6">
        <v>53728555333</v>
      </c>
      <c r="N45" s="6"/>
      <c r="O45" s="6">
        <v>36523882125</v>
      </c>
      <c r="P45" s="6"/>
      <c r="Q45" s="6">
        <f t="shared" si="1"/>
        <v>17204673208</v>
      </c>
    </row>
    <row r="46" spans="1:17" x14ac:dyDescent="0.55000000000000004">
      <c r="A46" s="1" t="s">
        <v>15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15000000</v>
      </c>
      <c r="L46" s="6"/>
      <c r="M46" s="6">
        <v>50726372032</v>
      </c>
      <c r="N46" s="6"/>
      <c r="O46" s="6">
        <v>45626894760</v>
      </c>
      <c r="P46" s="6"/>
      <c r="Q46" s="6">
        <f t="shared" si="1"/>
        <v>5099477272</v>
      </c>
    </row>
    <row r="47" spans="1:17" x14ac:dyDescent="0.55000000000000004">
      <c r="A47" s="1" t="s">
        <v>17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31022917</v>
      </c>
      <c r="L47" s="6"/>
      <c r="M47" s="6">
        <v>70860806828</v>
      </c>
      <c r="N47" s="6"/>
      <c r="O47" s="6">
        <v>118727572592</v>
      </c>
      <c r="P47" s="6"/>
      <c r="Q47" s="6">
        <f t="shared" si="1"/>
        <v>-47866765764</v>
      </c>
    </row>
    <row r="48" spans="1:17" x14ac:dyDescent="0.55000000000000004">
      <c r="A48" s="1" t="s">
        <v>237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4500000</v>
      </c>
      <c r="L48" s="6"/>
      <c r="M48" s="6">
        <v>68248491325</v>
      </c>
      <c r="N48" s="6"/>
      <c r="O48" s="6">
        <v>69274226880</v>
      </c>
      <c r="P48" s="6"/>
      <c r="Q48" s="6">
        <f t="shared" si="1"/>
        <v>-1025735555</v>
      </c>
    </row>
    <row r="49" spans="1:17" x14ac:dyDescent="0.55000000000000004">
      <c r="A49" s="1" t="s">
        <v>238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60390</v>
      </c>
      <c r="L49" s="6"/>
      <c r="M49" s="6">
        <v>4413875781</v>
      </c>
      <c r="N49" s="6"/>
      <c r="O49" s="6">
        <v>2405704395</v>
      </c>
      <c r="P49" s="6"/>
      <c r="Q49" s="6">
        <f t="shared" si="1"/>
        <v>2008171386</v>
      </c>
    </row>
    <row r="50" spans="1:17" x14ac:dyDescent="0.55000000000000004">
      <c r="A50" s="1" t="s">
        <v>205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1458349</v>
      </c>
      <c r="L50" s="6"/>
      <c r="M50" s="6">
        <v>41597416645</v>
      </c>
      <c r="N50" s="6"/>
      <c r="O50" s="6">
        <v>38290610281</v>
      </c>
      <c r="P50" s="6"/>
      <c r="Q50" s="6">
        <f t="shared" si="1"/>
        <v>3306806364</v>
      </c>
    </row>
    <row r="51" spans="1:17" x14ac:dyDescent="0.55000000000000004">
      <c r="A51" s="1" t="s">
        <v>214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63539</v>
      </c>
      <c r="L51" s="6"/>
      <c r="M51" s="6">
        <v>4871485229</v>
      </c>
      <c r="N51" s="6"/>
      <c r="O51" s="6">
        <v>2129408030</v>
      </c>
      <c r="P51" s="6"/>
      <c r="Q51" s="6">
        <f t="shared" si="1"/>
        <v>2742077199</v>
      </c>
    </row>
    <row r="52" spans="1:17" x14ac:dyDescent="0.55000000000000004">
      <c r="A52" s="1" t="s">
        <v>72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3406994</v>
      </c>
      <c r="L52" s="6"/>
      <c r="M52" s="6">
        <v>129076608941</v>
      </c>
      <c r="N52" s="6"/>
      <c r="O52" s="6">
        <v>83295026860</v>
      </c>
      <c r="P52" s="6"/>
      <c r="Q52" s="6">
        <f t="shared" si="1"/>
        <v>45781582081</v>
      </c>
    </row>
    <row r="53" spans="1:17" x14ac:dyDescent="0.55000000000000004">
      <c r="A53" s="1" t="s">
        <v>67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1786620</v>
      </c>
      <c r="L53" s="6"/>
      <c r="M53" s="6">
        <v>58072526993</v>
      </c>
      <c r="N53" s="6"/>
      <c r="O53" s="6">
        <v>55805819210</v>
      </c>
      <c r="P53" s="6"/>
      <c r="Q53" s="6">
        <f t="shared" si="1"/>
        <v>2266707783</v>
      </c>
    </row>
    <row r="54" spans="1:17" x14ac:dyDescent="0.55000000000000004">
      <c r="A54" s="1" t="s">
        <v>218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139335</v>
      </c>
      <c r="L54" s="6"/>
      <c r="M54" s="6">
        <v>2236525074</v>
      </c>
      <c r="N54" s="6"/>
      <c r="O54" s="6">
        <v>1093657337</v>
      </c>
      <c r="P54" s="6"/>
      <c r="Q54" s="6">
        <f t="shared" si="1"/>
        <v>1142867737</v>
      </c>
    </row>
    <row r="55" spans="1:17" x14ac:dyDescent="0.55000000000000004">
      <c r="A55" s="1" t="s">
        <v>239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300000</v>
      </c>
      <c r="L55" s="6"/>
      <c r="M55" s="6">
        <v>8141400836</v>
      </c>
      <c r="N55" s="6"/>
      <c r="O55" s="6">
        <v>7076641950</v>
      </c>
      <c r="P55" s="6"/>
      <c r="Q55" s="6">
        <f t="shared" si="1"/>
        <v>1064758886</v>
      </c>
    </row>
    <row r="56" spans="1:17" x14ac:dyDescent="0.55000000000000004">
      <c r="A56" s="1" t="s">
        <v>74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1</v>
      </c>
      <c r="L56" s="6"/>
      <c r="M56" s="6">
        <v>1</v>
      </c>
      <c r="N56" s="6"/>
      <c r="O56" s="6">
        <v>9366</v>
      </c>
      <c r="P56" s="6"/>
      <c r="Q56" s="6">
        <f t="shared" si="1"/>
        <v>-9365</v>
      </c>
    </row>
    <row r="57" spans="1:17" x14ac:dyDescent="0.55000000000000004">
      <c r="A57" s="1" t="s">
        <v>240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2486792</v>
      </c>
      <c r="L57" s="6"/>
      <c r="M57" s="6">
        <v>13478407221</v>
      </c>
      <c r="N57" s="6"/>
      <c r="O57" s="6">
        <v>27978046060</v>
      </c>
      <c r="P57" s="6"/>
      <c r="Q57" s="6">
        <f t="shared" si="1"/>
        <v>-14499638839</v>
      </c>
    </row>
    <row r="58" spans="1:17" x14ac:dyDescent="0.55000000000000004">
      <c r="A58" s="1" t="s">
        <v>87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400000</v>
      </c>
      <c r="L58" s="6"/>
      <c r="M58" s="6">
        <v>3479175027</v>
      </c>
      <c r="N58" s="6"/>
      <c r="O58" s="6">
        <v>4187583081</v>
      </c>
      <c r="P58" s="6"/>
      <c r="Q58" s="6">
        <f t="shared" si="1"/>
        <v>-708408054</v>
      </c>
    </row>
    <row r="59" spans="1:17" x14ac:dyDescent="0.55000000000000004">
      <c r="A59" s="1" t="s">
        <v>220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1933513</v>
      </c>
      <c r="L59" s="6"/>
      <c r="M59" s="6">
        <v>9085000528</v>
      </c>
      <c r="N59" s="6"/>
      <c r="O59" s="6">
        <v>4259609570</v>
      </c>
      <c r="P59" s="6"/>
      <c r="Q59" s="6">
        <f t="shared" si="1"/>
        <v>4825390958</v>
      </c>
    </row>
    <row r="60" spans="1:17" x14ac:dyDescent="0.55000000000000004">
      <c r="A60" s="1" t="s">
        <v>206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1864726</v>
      </c>
      <c r="L60" s="6"/>
      <c r="M60" s="6">
        <v>8280617180</v>
      </c>
      <c r="N60" s="6"/>
      <c r="O60" s="6">
        <v>8563774666</v>
      </c>
      <c r="P60" s="6"/>
      <c r="Q60" s="6">
        <f t="shared" si="1"/>
        <v>-283157486</v>
      </c>
    </row>
    <row r="61" spans="1:17" x14ac:dyDescent="0.55000000000000004">
      <c r="A61" s="1" t="s">
        <v>80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4000000</v>
      </c>
      <c r="L61" s="6"/>
      <c r="M61" s="6">
        <v>44763065817</v>
      </c>
      <c r="N61" s="6"/>
      <c r="O61" s="6">
        <v>49858734160</v>
      </c>
      <c r="P61" s="6"/>
      <c r="Q61" s="6">
        <f t="shared" si="1"/>
        <v>-5095668343</v>
      </c>
    </row>
    <row r="62" spans="1:17" x14ac:dyDescent="0.55000000000000004">
      <c r="A62" s="1" t="s">
        <v>60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1870779</v>
      </c>
      <c r="L62" s="6"/>
      <c r="M62" s="6">
        <v>49749771749</v>
      </c>
      <c r="N62" s="6"/>
      <c r="O62" s="6">
        <v>56558216068</v>
      </c>
      <c r="P62" s="6"/>
      <c r="Q62" s="6">
        <f t="shared" si="1"/>
        <v>-6808444319</v>
      </c>
    </row>
    <row r="63" spans="1:17" x14ac:dyDescent="0.55000000000000004">
      <c r="A63" s="1" t="s">
        <v>241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1032820</v>
      </c>
      <c r="L63" s="6"/>
      <c r="M63" s="6">
        <v>27843418512</v>
      </c>
      <c r="N63" s="6"/>
      <c r="O63" s="6">
        <v>20217313531</v>
      </c>
      <c r="P63" s="6"/>
      <c r="Q63" s="6">
        <f t="shared" si="1"/>
        <v>7626104981</v>
      </c>
    </row>
    <row r="64" spans="1:17" x14ac:dyDescent="0.55000000000000004">
      <c r="A64" s="1" t="s">
        <v>242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170400</v>
      </c>
      <c r="L64" s="6"/>
      <c r="M64" s="6">
        <v>12100798147</v>
      </c>
      <c r="N64" s="6"/>
      <c r="O64" s="6">
        <v>16368966478</v>
      </c>
      <c r="P64" s="6"/>
      <c r="Q64" s="6">
        <f t="shared" si="1"/>
        <v>-4268168331</v>
      </c>
    </row>
    <row r="65" spans="1:17" x14ac:dyDescent="0.55000000000000004">
      <c r="A65" s="1" t="s">
        <v>64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120000</v>
      </c>
      <c r="L65" s="6"/>
      <c r="M65" s="6">
        <v>2254505400</v>
      </c>
      <c r="N65" s="6"/>
      <c r="O65" s="6">
        <v>1204464352</v>
      </c>
      <c r="P65" s="6"/>
      <c r="Q65" s="6">
        <f t="shared" si="1"/>
        <v>1050041048</v>
      </c>
    </row>
    <row r="66" spans="1:17" x14ac:dyDescent="0.55000000000000004">
      <c r="A66" s="1" t="s">
        <v>243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1856173</v>
      </c>
      <c r="L66" s="6"/>
      <c r="M66" s="6">
        <v>70662773670</v>
      </c>
      <c r="N66" s="6"/>
      <c r="O66" s="6">
        <v>55643971077</v>
      </c>
      <c r="P66" s="6"/>
      <c r="Q66" s="6">
        <f t="shared" si="1"/>
        <v>15018802593</v>
      </c>
    </row>
    <row r="67" spans="1:17" x14ac:dyDescent="0.55000000000000004">
      <c r="A67" s="1" t="s">
        <v>29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1500</v>
      </c>
      <c r="L67" s="6"/>
      <c r="M67" s="6">
        <v>40604970</v>
      </c>
      <c r="N67" s="6"/>
      <c r="O67" s="6">
        <v>40077548</v>
      </c>
      <c r="P67" s="6"/>
      <c r="Q67" s="6">
        <f t="shared" si="1"/>
        <v>527422</v>
      </c>
    </row>
    <row r="68" spans="1:17" x14ac:dyDescent="0.55000000000000004">
      <c r="A68" s="1" t="s">
        <v>244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886900</v>
      </c>
      <c r="L68" s="6"/>
      <c r="M68" s="6">
        <v>10450342700</v>
      </c>
      <c r="N68" s="6"/>
      <c r="O68" s="6">
        <v>10450342700</v>
      </c>
      <c r="P68" s="6"/>
      <c r="Q68" s="6">
        <f t="shared" si="1"/>
        <v>0</v>
      </c>
    </row>
    <row r="69" spans="1:17" x14ac:dyDescent="0.55000000000000004">
      <c r="A69" s="1" t="s">
        <v>196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330680</v>
      </c>
      <c r="L69" s="6"/>
      <c r="M69" s="6">
        <v>6867004106</v>
      </c>
      <c r="N69" s="6"/>
      <c r="O69" s="6">
        <v>8217811350</v>
      </c>
      <c r="P69" s="6"/>
      <c r="Q69" s="6">
        <f t="shared" si="1"/>
        <v>-1350807244</v>
      </c>
    </row>
    <row r="70" spans="1:17" x14ac:dyDescent="0.55000000000000004">
      <c r="A70" s="1" t="s">
        <v>245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963857</v>
      </c>
      <c r="L70" s="6"/>
      <c r="M70" s="6">
        <v>20254490998</v>
      </c>
      <c r="N70" s="6"/>
      <c r="O70" s="6">
        <v>20254490998</v>
      </c>
      <c r="P70" s="6"/>
      <c r="Q70" s="6">
        <f t="shared" si="1"/>
        <v>0</v>
      </c>
    </row>
    <row r="71" spans="1:17" x14ac:dyDescent="0.55000000000000004">
      <c r="A71" s="1" t="s">
        <v>88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886900</v>
      </c>
      <c r="L71" s="6"/>
      <c r="M71" s="6">
        <v>27897800729</v>
      </c>
      <c r="N71" s="6"/>
      <c r="O71" s="6">
        <v>41071702205</v>
      </c>
      <c r="P71" s="6"/>
      <c r="Q71" s="6">
        <f t="shared" si="1"/>
        <v>-13173901476</v>
      </c>
    </row>
    <row r="72" spans="1:17" x14ac:dyDescent="0.55000000000000004">
      <c r="A72" s="1" t="s">
        <v>246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760914</v>
      </c>
      <c r="L72" s="6"/>
      <c r="M72" s="6">
        <v>9885979725</v>
      </c>
      <c r="N72" s="6"/>
      <c r="O72" s="6">
        <v>11031085513</v>
      </c>
      <c r="P72" s="6"/>
      <c r="Q72" s="6">
        <f t="shared" si="1"/>
        <v>-1145105788</v>
      </c>
    </row>
    <row r="73" spans="1:17" x14ac:dyDescent="0.55000000000000004">
      <c r="A73" s="1" t="s">
        <v>247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93" si="2">E73-G73</f>
        <v>0</v>
      </c>
      <c r="J73" s="6"/>
      <c r="K73" s="6">
        <v>14006000</v>
      </c>
      <c r="L73" s="6"/>
      <c r="M73" s="6">
        <v>51528074000</v>
      </c>
      <c r="N73" s="6"/>
      <c r="O73" s="6">
        <v>94479199939</v>
      </c>
      <c r="P73" s="6"/>
      <c r="Q73" s="6">
        <f t="shared" ref="Q73:Q93" si="3">M73-O73</f>
        <v>-42951125939</v>
      </c>
    </row>
    <row r="74" spans="1:17" x14ac:dyDescent="0.55000000000000004">
      <c r="A74" s="1" t="s">
        <v>248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2472724</v>
      </c>
      <c r="L74" s="6"/>
      <c r="M74" s="6">
        <v>2220506152</v>
      </c>
      <c r="N74" s="6"/>
      <c r="O74" s="6">
        <v>2220506152</v>
      </c>
      <c r="P74" s="6"/>
      <c r="Q74" s="6">
        <f t="shared" si="3"/>
        <v>0</v>
      </c>
    </row>
    <row r="75" spans="1:17" x14ac:dyDescent="0.55000000000000004">
      <c r="A75" s="1" t="s">
        <v>48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1</v>
      </c>
      <c r="L75" s="6"/>
      <c r="M75" s="6">
        <v>1</v>
      </c>
      <c r="N75" s="6"/>
      <c r="O75" s="6">
        <v>7339</v>
      </c>
      <c r="P75" s="6"/>
      <c r="Q75" s="6">
        <f t="shared" si="3"/>
        <v>-7338</v>
      </c>
    </row>
    <row r="76" spans="1:17" x14ac:dyDescent="0.55000000000000004">
      <c r="A76" s="1" t="s">
        <v>249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11601078</v>
      </c>
      <c r="L76" s="6"/>
      <c r="M76" s="6">
        <v>50112646056</v>
      </c>
      <c r="N76" s="6"/>
      <c r="O76" s="6">
        <v>34731014039</v>
      </c>
      <c r="P76" s="6"/>
      <c r="Q76" s="6">
        <f t="shared" si="3"/>
        <v>15381632017</v>
      </c>
    </row>
    <row r="77" spans="1:17" x14ac:dyDescent="0.55000000000000004">
      <c r="A77" s="1" t="s">
        <v>250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15000</v>
      </c>
      <c r="L77" s="6"/>
      <c r="M77" s="6">
        <v>16020000000</v>
      </c>
      <c r="N77" s="6"/>
      <c r="O77" s="6">
        <v>20843484375</v>
      </c>
      <c r="P77" s="6"/>
      <c r="Q77" s="6">
        <f t="shared" si="3"/>
        <v>-4823484375</v>
      </c>
    </row>
    <row r="78" spans="1:17" x14ac:dyDescent="0.55000000000000004">
      <c r="A78" s="1" t="s">
        <v>45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3303000</v>
      </c>
      <c r="L78" s="6"/>
      <c r="M78" s="6">
        <v>26678850737</v>
      </c>
      <c r="N78" s="6"/>
      <c r="O78" s="6">
        <v>24394047598</v>
      </c>
      <c r="P78" s="6"/>
      <c r="Q78" s="6">
        <f t="shared" si="3"/>
        <v>2284803139</v>
      </c>
    </row>
    <row r="79" spans="1:17" x14ac:dyDescent="0.55000000000000004">
      <c r="A79" s="1" t="s">
        <v>81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24</v>
      </c>
      <c r="L79" s="6"/>
      <c r="M79" s="6">
        <v>799218</v>
      </c>
      <c r="N79" s="6"/>
      <c r="O79" s="6">
        <v>906812</v>
      </c>
      <c r="P79" s="6"/>
      <c r="Q79" s="6">
        <f t="shared" si="3"/>
        <v>-107594</v>
      </c>
    </row>
    <row r="80" spans="1:17" x14ac:dyDescent="0.55000000000000004">
      <c r="A80" s="1" t="s">
        <v>22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510209</v>
      </c>
      <c r="L80" s="6"/>
      <c r="M80" s="6">
        <v>70418713346</v>
      </c>
      <c r="N80" s="6"/>
      <c r="O80" s="6">
        <v>73129311746</v>
      </c>
      <c r="P80" s="6"/>
      <c r="Q80" s="6">
        <f t="shared" si="3"/>
        <v>-2710598400</v>
      </c>
    </row>
    <row r="81" spans="1:17" x14ac:dyDescent="0.55000000000000004">
      <c r="A81" s="1" t="s">
        <v>180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1000000</v>
      </c>
      <c r="L81" s="6"/>
      <c r="M81" s="6">
        <v>23133734990</v>
      </c>
      <c r="N81" s="6"/>
      <c r="O81" s="6">
        <v>27823459500</v>
      </c>
      <c r="P81" s="6"/>
      <c r="Q81" s="6">
        <f t="shared" si="3"/>
        <v>-4689724510</v>
      </c>
    </row>
    <row r="82" spans="1:17" x14ac:dyDescent="0.55000000000000004">
      <c r="A82" s="1" t="s">
        <v>251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300000</v>
      </c>
      <c r="L82" s="6"/>
      <c r="M82" s="6">
        <v>12996820652</v>
      </c>
      <c r="N82" s="6"/>
      <c r="O82" s="6">
        <v>12993731223</v>
      </c>
      <c r="P82" s="6"/>
      <c r="Q82" s="6">
        <f t="shared" si="3"/>
        <v>3089429</v>
      </c>
    </row>
    <row r="83" spans="1:17" x14ac:dyDescent="0.55000000000000004">
      <c r="A83" s="1" t="s">
        <v>252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419338</v>
      </c>
      <c r="L83" s="6"/>
      <c r="M83" s="6">
        <v>28591257205</v>
      </c>
      <c r="N83" s="6"/>
      <c r="O83" s="6">
        <v>33326592965</v>
      </c>
      <c r="P83" s="6"/>
      <c r="Q83" s="6">
        <f t="shared" si="3"/>
        <v>-4735335760</v>
      </c>
    </row>
    <row r="84" spans="1:17" x14ac:dyDescent="0.55000000000000004">
      <c r="A84" s="1" t="s">
        <v>201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85435</v>
      </c>
      <c r="L84" s="6"/>
      <c r="M84" s="6">
        <v>3397066471</v>
      </c>
      <c r="N84" s="6"/>
      <c r="O84" s="6">
        <v>3061411349</v>
      </c>
      <c r="P84" s="6"/>
      <c r="Q84" s="6">
        <f t="shared" si="3"/>
        <v>335655122</v>
      </c>
    </row>
    <row r="85" spans="1:17" x14ac:dyDescent="0.55000000000000004">
      <c r="A85" s="1" t="s">
        <v>26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800000</v>
      </c>
      <c r="L85" s="6"/>
      <c r="M85" s="6">
        <v>55917406456</v>
      </c>
      <c r="N85" s="6"/>
      <c r="O85" s="6">
        <v>34903083600</v>
      </c>
      <c r="P85" s="6"/>
      <c r="Q85" s="6">
        <f t="shared" si="3"/>
        <v>21014322856</v>
      </c>
    </row>
    <row r="86" spans="1:17" x14ac:dyDescent="0.55000000000000004">
      <c r="A86" s="1" t="s">
        <v>66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131387</v>
      </c>
      <c r="L86" s="6"/>
      <c r="M86" s="6">
        <v>3801396423</v>
      </c>
      <c r="N86" s="6"/>
      <c r="O86" s="6">
        <v>2946193166</v>
      </c>
      <c r="P86" s="6"/>
      <c r="Q86" s="6">
        <f t="shared" si="3"/>
        <v>855203257</v>
      </c>
    </row>
    <row r="87" spans="1:17" x14ac:dyDescent="0.55000000000000004">
      <c r="A87" s="1" t="s">
        <v>253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659148</v>
      </c>
      <c r="L87" s="6"/>
      <c r="M87" s="6">
        <v>13786459012</v>
      </c>
      <c r="N87" s="6"/>
      <c r="O87" s="6">
        <v>13538281045</v>
      </c>
      <c r="P87" s="6"/>
      <c r="Q87" s="6">
        <f t="shared" si="3"/>
        <v>248177967</v>
      </c>
    </row>
    <row r="88" spans="1:17" x14ac:dyDescent="0.55000000000000004">
      <c r="A88" s="1" t="s">
        <v>77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300000</v>
      </c>
      <c r="L88" s="6"/>
      <c r="M88" s="6">
        <v>6097999976</v>
      </c>
      <c r="N88" s="6"/>
      <c r="O88" s="6">
        <v>5765345256</v>
      </c>
      <c r="P88" s="6"/>
      <c r="Q88" s="6">
        <f t="shared" si="3"/>
        <v>332654720</v>
      </c>
    </row>
    <row r="89" spans="1:17" x14ac:dyDescent="0.55000000000000004">
      <c r="A89" s="1" t="s">
        <v>254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2600000</v>
      </c>
      <c r="L89" s="6"/>
      <c r="M89" s="6">
        <v>22380749950</v>
      </c>
      <c r="N89" s="6"/>
      <c r="O89" s="6">
        <v>22380749950</v>
      </c>
      <c r="P89" s="6"/>
      <c r="Q89" s="6">
        <f t="shared" si="3"/>
        <v>0</v>
      </c>
    </row>
    <row r="90" spans="1:17" x14ac:dyDescent="0.55000000000000004">
      <c r="A90" s="1" t="s">
        <v>255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21824</v>
      </c>
      <c r="L90" s="6"/>
      <c r="M90" s="6">
        <v>20205361619</v>
      </c>
      <c r="N90" s="6"/>
      <c r="O90" s="6">
        <v>19025679048</v>
      </c>
      <c r="P90" s="6"/>
      <c r="Q90" s="6">
        <f t="shared" si="3"/>
        <v>1179682571</v>
      </c>
    </row>
    <row r="91" spans="1:17" x14ac:dyDescent="0.55000000000000004">
      <c r="A91" s="1" t="s">
        <v>119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80000</v>
      </c>
      <c r="L91" s="6"/>
      <c r="M91" s="6">
        <v>66029030077</v>
      </c>
      <c r="N91" s="6"/>
      <c r="O91" s="6">
        <v>60284835534</v>
      </c>
      <c r="P91" s="6"/>
      <c r="Q91" s="6">
        <f t="shared" si="3"/>
        <v>5744194543</v>
      </c>
    </row>
    <row r="92" spans="1:17" x14ac:dyDescent="0.55000000000000004">
      <c r="A92" s="1" t="s">
        <v>256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6">
        <v>50</v>
      </c>
      <c r="L92" s="6"/>
      <c r="M92" s="6">
        <v>50000000</v>
      </c>
      <c r="N92" s="6"/>
      <c r="O92" s="6">
        <v>47162194</v>
      </c>
      <c r="P92" s="6"/>
      <c r="Q92" s="6">
        <f t="shared" si="3"/>
        <v>2837806</v>
      </c>
    </row>
    <row r="93" spans="1:17" x14ac:dyDescent="0.55000000000000004">
      <c r="A93" s="1" t="s">
        <v>257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735</v>
      </c>
      <c r="L93" s="6"/>
      <c r="M93" s="6">
        <v>735000000</v>
      </c>
      <c r="N93" s="6"/>
      <c r="O93" s="6">
        <v>674056144</v>
      </c>
      <c r="P93" s="6"/>
      <c r="Q93" s="6">
        <f t="shared" si="3"/>
        <v>60943856</v>
      </c>
    </row>
    <row r="94" spans="1:17" ht="24.75" thickBot="1" x14ac:dyDescent="0.6">
      <c r="E94" s="8">
        <f>SUM(E8:E93)</f>
        <v>319360336709</v>
      </c>
      <c r="F94" s="4"/>
      <c r="G94" s="8">
        <f>SUM(G8:G93)</f>
        <v>256774440445</v>
      </c>
      <c r="H94" s="4"/>
      <c r="I94" s="8">
        <f>SUM(I8:I93)</f>
        <v>62585896264</v>
      </c>
      <c r="J94" s="4"/>
      <c r="K94" s="4"/>
      <c r="L94" s="4"/>
      <c r="M94" s="8">
        <f>SUM(M8:M93)</f>
        <v>3029263526549</v>
      </c>
      <c r="N94" s="4"/>
      <c r="O94" s="8">
        <f>SUM(O8:O93)</f>
        <v>2576145154159</v>
      </c>
      <c r="P94" s="4"/>
      <c r="Q94" s="8">
        <f>SUM(Q8:Q93)</f>
        <v>453118372390</v>
      </c>
    </row>
    <row r="95" spans="1:17" ht="24.75" thickTop="1" x14ac:dyDescent="0.55000000000000004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55000000000000004">
      <c r="G96" s="3"/>
      <c r="I96" s="3"/>
      <c r="O96" s="3"/>
      <c r="Q96" s="3"/>
    </row>
    <row r="97" spans="6:17" x14ac:dyDescent="0.55000000000000004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9" spans="6:17" x14ac:dyDescent="0.55000000000000004"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6:17" x14ac:dyDescent="0.55000000000000004">
      <c r="O100" s="3"/>
      <c r="Q10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2021-09-29T08:06:34Z</dcterms:created>
  <dcterms:modified xsi:type="dcterms:W3CDTF">2021-10-02T13:38:32Z</dcterms:modified>
</cp:coreProperties>
</file>