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ghayouri\Desktop\مرداد 1400\"/>
    </mc:Choice>
  </mc:AlternateContent>
  <xr:revisionPtr revIDLastSave="0" documentId="13_ncr:1_{DD1AA2E8-0618-4BEC-8218-1A65B41A94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تاییدیه" sheetId="16" r:id="rId1"/>
    <sheet name="سهام" sheetId="1" r:id="rId2"/>
    <sheet name="تبعی" sheetId="2" r:id="rId3"/>
    <sheet name="اوراق مشارکت" sheetId="3" r:id="rId4"/>
    <sheet name="سپرده" sheetId="6" r:id="rId5"/>
    <sheet name="جمع درآمدها" sheetId="15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</sheets>
  <externalReferences>
    <externalReference r:id="rId15"/>
  </externalReferences>
  <calcPr calcId="191029"/>
</workbook>
</file>

<file path=xl/calcChain.xml><?xml version="1.0" encoding="utf-8"?>
<calcChain xmlns="http://schemas.openxmlformats.org/spreadsheetml/2006/main">
  <c r="S10" i="6" l="1"/>
  <c r="G10" i="15"/>
  <c r="AK20" i="3"/>
  <c r="Y86" i="1"/>
  <c r="E10" i="14"/>
  <c r="C10" i="14"/>
  <c r="E10" i="13"/>
  <c r="I10" i="13"/>
  <c r="O21" i="12"/>
  <c r="M21" i="12"/>
  <c r="K21" i="12"/>
  <c r="G21" i="12"/>
  <c r="E21" i="12"/>
  <c r="C21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8" i="12"/>
  <c r="S8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8" i="11"/>
  <c r="S119" i="11"/>
  <c r="S120" i="11"/>
  <c r="S121" i="11"/>
  <c r="C122" i="11"/>
  <c r="E122" i="11"/>
  <c r="G122" i="11"/>
  <c r="M122" i="11"/>
  <c r="O122" i="11"/>
  <c r="Q122" i="11"/>
  <c r="Q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" i="10"/>
  <c r="O84" i="10"/>
  <c r="M84" i="10"/>
  <c r="G84" i="10"/>
  <c r="E84" i="10"/>
  <c r="Q92" i="9"/>
  <c r="O95" i="9"/>
  <c r="M95" i="9"/>
  <c r="G95" i="9"/>
  <c r="E95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3" i="9"/>
  <c r="Q94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8" i="9"/>
  <c r="S8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S51" i="8"/>
  <c r="S52" i="8"/>
  <c r="S53" i="8"/>
  <c r="S54" i="8"/>
  <c r="S55" i="8"/>
  <c r="S56" i="8"/>
  <c r="S57" i="8"/>
  <c r="S58" i="8"/>
  <c r="S59" i="8"/>
  <c r="S60" i="8"/>
  <c r="S61" i="8"/>
  <c r="S62" i="8"/>
  <c r="S63" i="8"/>
  <c r="S64" i="8"/>
  <c r="S65" i="8"/>
  <c r="S66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52" i="8"/>
  <c r="M53" i="8"/>
  <c r="M54" i="8"/>
  <c r="M55" i="8"/>
  <c r="M56" i="8"/>
  <c r="M57" i="8"/>
  <c r="M58" i="8"/>
  <c r="M59" i="8"/>
  <c r="M60" i="8"/>
  <c r="M61" i="8"/>
  <c r="M62" i="8"/>
  <c r="M63" i="8"/>
  <c r="M64" i="8"/>
  <c r="M65" i="8"/>
  <c r="M66" i="8"/>
  <c r="M8" i="8"/>
  <c r="I67" i="8"/>
  <c r="K67" i="8"/>
  <c r="O67" i="8"/>
  <c r="Q67" i="8"/>
  <c r="S11" i="7"/>
  <c r="Q11" i="7"/>
  <c r="O11" i="7"/>
  <c r="M11" i="7"/>
  <c r="K11" i="7"/>
  <c r="I11" i="7"/>
  <c r="K10" i="6"/>
  <c r="M10" i="6"/>
  <c r="O10" i="6"/>
  <c r="Q10" i="6"/>
  <c r="AI20" i="3"/>
  <c r="AG20" i="3"/>
  <c r="AA20" i="3"/>
  <c r="W20" i="3"/>
  <c r="S20" i="3"/>
  <c r="Q20" i="3"/>
  <c r="E86" i="1"/>
  <c r="W86" i="1"/>
  <c r="U86" i="1"/>
  <c r="O86" i="1"/>
  <c r="K86" i="1"/>
  <c r="G86" i="1"/>
  <c r="K109" i="11" l="1"/>
  <c r="K93" i="11"/>
  <c r="K77" i="11"/>
  <c r="K29" i="11"/>
  <c r="K13" i="11"/>
  <c r="K120" i="11"/>
  <c r="K88" i="11"/>
  <c r="K72" i="11"/>
  <c r="K24" i="11"/>
  <c r="K110" i="11"/>
  <c r="K94" i="11"/>
  <c r="K78" i="11"/>
  <c r="K46" i="11"/>
  <c r="K30" i="11"/>
  <c r="K14" i="11"/>
  <c r="S122" i="11"/>
  <c r="K121" i="11"/>
  <c r="K117" i="11"/>
  <c r="K105" i="11"/>
  <c r="K97" i="11"/>
  <c r="K89" i="11"/>
  <c r="K85" i="11"/>
  <c r="K73" i="11"/>
  <c r="K69" i="11"/>
  <c r="K65" i="11"/>
  <c r="K53" i="11"/>
  <c r="K49" i="11"/>
  <c r="K41" i="11"/>
  <c r="K33" i="11"/>
  <c r="K25" i="11"/>
  <c r="K21" i="11"/>
  <c r="K9" i="11"/>
  <c r="K9" i="13"/>
  <c r="K8" i="13"/>
  <c r="I84" i="10"/>
  <c r="U111" i="11"/>
  <c r="U91" i="11"/>
  <c r="U75" i="11"/>
  <c r="U59" i="11"/>
  <c r="U43" i="11"/>
  <c r="U27" i="11"/>
  <c r="U11" i="11"/>
  <c r="K112" i="11"/>
  <c r="K100" i="11"/>
  <c r="K96" i="11"/>
  <c r="K84" i="11"/>
  <c r="K80" i="11"/>
  <c r="K76" i="11"/>
  <c r="K64" i="11"/>
  <c r="K60" i="11"/>
  <c r="K52" i="11"/>
  <c r="K44" i="11"/>
  <c r="K36" i="11"/>
  <c r="K32" i="11"/>
  <c r="K20" i="11"/>
  <c r="K16" i="11"/>
  <c r="K12" i="11"/>
  <c r="I122" i="11"/>
  <c r="C9" i="15"/>
  <c r="G9" i="13"/>
  <c r="G8" i="13"/>
  <c r="G10" i="13" s="1"/>
  <c r="U106" i="11"/>
  <c r="U90" i="11"/>
  <c r="U74" i="11"/>
  <c r="U58" i="11"/>
  <c r="U42" i="11"/>
  <c r="U26" i="11"/>
  <c r="U10" i="11"/>
  <c r="K119" i="11"/>
  <c r="K115" i="11"/>
  <c r="K111" i="11"/>
  <c r="K107" i="11"/>
  <c r="K103" i="11"/>
  <c r="K99" i="11"/>
  <c r="K95" i="11"/>
  <c r="K91" i="11"/>
  <c r="K87" i="11"/>
  <c r="K83" i="11"/>
  <c r="K79" i="11"/>
  <c r="K75" i="11"/>
  <c r="K71" i="11"/>
  <c r="K67" i="11"/>
  <c r="K63" i="11"/>
  <c r="K59" i="11"/>
  <c r="K55" i="11"/>
  <c r="K51" i="11"/>
  <c r="K47" i="11"/>
  <c r="K43" i="11"/>
  <c r="K39" i="11"/>
  <c r="K35" i="11"/>
  <c r="K31" i="11"/>
  <c r="K27" i="11"/>
  <c r="K23" i="11"/>
  <c r="K19" i="11"/>
  <c r="K15" i="11"/>
  <c r="K11" i="11"/>
  <c r="S67" i="8"/>
  <c r="I21" i="12"/>
  <c r="C8" i="15" s="1"/>
  <c r="Q21" i="12"/>
  <c r="K10" i="13"/>
  <c r="Q84" i="10"/>
  <c r="I95" i="9"/>
  <c r="Q95" i="9"/>
  <c r="M67" i="8"/>
  <c r="U122" i="11" l="1"/>
  <c r="U109" i="11"/>
  <c r="U13" i="11"/>
  <c r="U21" i="11"/>
  <c r="U29" i="11"/>
  <c r="U37" i="11"/>
  <c r="U45" i="11"/>
  <c r="U53" i="11"/>
  <c r="U61" i="11"/>
  <c r="U69" i="11"/>
  <c r="U77" i="11"/>
  <c r="U85" i="11"/>
  <c r="U93" i="11"/>
  <c r="U105" i="11"/>
  <c r="U121" i="11"/>
  <c r="U117" i="11"/>
  <c r="U101" i="11"/>
  <c r="U8" i="11"/>
  <c r="U107" i="11"/>
  <c r="U24" i="11"/>
  <c r="U56" i="11"/>
  <c r="U88" i="11"/>
  <c r="U112" i="11"/>
  <c r="U44" i="11"/>
  <c r="U76" i="11"/>
  <c r="U104" i="11"/>
  <c r="U17" i="11"/>
  <c r="U49" i="11"/>
  <c r="U81" i="11"/>
  <c r="U16" i="11"/>
  <c r="U64" i="11"/>
  <c r="U14" i="11"/>
  <c r="U30" i="11"/>
  <c r="U46" i="11"/>
  <c r="U62" i="11"/>
  <c r="U78" i="11"/>
  <c r="U94" i="11"/>
  <c r="U110" i="11"/>
  <c r="U15" i="11"/>
  <c r="U31" i="11"/>
  <c r="U47" i="11"/>
  <c r="U63" i="11"/>
  <c r="U79" i="11"/>
  <c r="U95" i="11"/>
  <c r="U115" i="11"/>
  <c r="U20" i="11"/>
  <c r="U52" i="11"/>
  <c r="U84" i="11"/>
  <c r="U108" i="11"/>
  <c r="U25" i="11"/>
  <c r="U57" i="11"/>
  <c r="U89" i="11"/>
  <c r="U32" i="11"/>
  <c r="U72" i="11"/>
  <c r="U18" i="11"/>
  <c r="U34" i="11"/>
  <c r="U50" i="11"/>
  <c r="U66" i="11"/>
  <c r="U82" i="11"/>
  <c r="U98" i="11"/>
  <c r="U114" i="11"/>
  <c r="U19" i="11"/>
  <c r="U35" i="11"/>
  <c r="U51" i="11"/>
  <c r="U67" i="11"/>
  <c r="U83" i="11"/>
  <c r="U99" i="11"/>
  <c r="U119" i="11"/>
  <c r="U28" i="11"/>
  <c r="U60" i="11"/>
  <c r="U92" i="11"/>
  <c r="U116" i="11"/>
  <c r="U33" i="11"/>
  <c r="U65" i="11"/>
  <c r="U97" i="11"/>
  <c r="U40" i="11"/>
  <c r="U80" i="11"/>
  <c r="U22" i="11"/>
  <c r="U38" i="11"/>
  <c r="U54" i="11"/>
  <c r="U70" i="11"/>
  <c r="U86" i="11"/>
  <c r="U102" i="11"/>
  <c r="U118" i="11"/>
  <c r="K10" i="11"/>
  <c r="K26" i="11"/>
  <c r="K42" i="11"/>
  <c r="K58" i="11"/>
  <c r="K74" i="11"/>
  <c r="K90" i="11"/>
  <c r="K106" i="11"/>
  <c r="K8" i="11"/>
  <c r="K22" i="11"/>
  <c r="K38" i="11"/>
  <c r="K54" i="11"/>
  <c r="K70" i="11"/>
  <c r="K86" i="11"/>
  <c r="K102" i="11"/>
  <c r="K66" i="11"/>
  <c r="K118" i="11"/>
  <c r="K50" i="11"/>
  <c r="K34" i="11"/>
  <c r="K56" i="11"/>
  <c r="K98" i="11"/>
  <c r="C7" i="15"/>
  <c r="K18" i="11"/>
  <c r="K40" i="11"/>
  <c r="K61" i="11"/>
  <c r="K82" i="11"/>
  <c r="K104" i="11"/>
  <c r="K114" i="11"/>
  <c r="K28" i="11"/>
  <c r="K48" i="11"/>
  <c r="K68" i="11"/>
  <c r="K92" i="11"/>
  <c r="K116" i="11"/>
  <c r="U23" i="11"/>
  <c r="U39" i="11"/>
  <c r="U55" i="11"/>
  <c r="U71" i="11"/>
  <c r="U87" i="11"/>
  <c r="U103" i="11"/>
  <c r="K17" i="11"/>
  <c r="K37" i="11"/>
  <c r="K57" i="11"/>
  <c r="K81" i="11"/>
  <c r="K101" i="11"/>
  <c r="U12" i="11"/>
  <c r="U36" i="11"/>
  <c r="U68" i="11"/>
  <c r="U100" i="11"/>
  <c r="U120" i="11"/>
  <c r="K62" i="11"/>
  <c r="U9" i="11"/>
  <c r="U41" i="11"/>
  <c r="U73" i="11"/>
  <c r="U113" i="11"/>
  <c r="K108" i="11"/>
  <c r="K45" i="11"/>
  <c r="K113" i="11"/>
  <c r="U48" i="11"/>
  <c r="U96" i="11"/>
  <c r="C10" i="15" l="1"/>
  <c r="K122" i="11"/>
  <c r="E8" i="15" l="1"/>
  <c r="E9" i="15"/>
  <c r="E7" i="15"/>
  <c r="E10" i="15" l="1"/>
</calcChain>
</file>

<file path=xl/sharedStrings.xml><?xml version="1.0" encoding="utf-8"?>
<sst xmlns="http://schemas.openxmlformats.org/spreadsheetml/2006/main" count="960" uniqueCount="276">
  <si>
    <t>صندوق سرمایه‌گذاری توسعه اندوخته آینده</t>
  </si>
  <si>
    <t>صورت وضعیت پورتفوی</t>
  </si>
  <si>
    <t>برای ماه منتهی به 1400/05/31</t>
  </si>
  <si>
    <t>نام شرکت</t>
  </si>
  <si>
    <t>1400/04/31</t>
  </si>
  <si>
    <t>تغییرات طی دوره</t>
  </si>
  <si>
    <t>1400/05/31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</si>
  <si>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</si>
  <si>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</si>
  <si>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</si>
  <si>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</si>
  <si>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</si>
  <si>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</si>
  <si>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</si>
  <si>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</si>
  <si>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تجارت</t>
  </si>
  <si>
    <t>بانک صادرات ایران</t>
  </si>
  <si>
    <t>پالایش نفت تبریز</t>
  </si>
  <si>
    <t>پالایش نفت شیراز</t>
  </si>
  <si>
    <t>پتروشیمی امیرکبیر</t>
  </si>
  <si>
    <t>پتروشیمی بوعلی سینا</t>
  </si>
  <si>
    <t>پتروشیمی پارس</t>
  </si>
  <si>
    <t>پتروشیمی پردیس</t>
  </si>
  <si>
    <t>پتروشیمی تندگویان</t>
  </si>
  <si>
    <t>پتروشیمی زاگرس</t>
  </si>
  <si>
    <t>پتروشیمی غدیر</t>
  </si>
  <si>
    <t>پتروشیمی نوری</t>
  </si>
  <si>
    <t>پتروشیمی‌شیراز</t>
  </si>
  <si>
    <t>پخش هجرت</t>
  </si>
  <si>
    <t>پلی پروپیلن جم - جم پیلن</t>
  </si>
  <si>
    <t>پلیمر آریا ساسول</t>
  </si>
  <si>
    <t>تامین سرمایه لوتوس پارسیان</t>
  </si>
  <si>
    <t>تامین سرمایه نوین</t>
  </si>
  <si>
    <t>تراکتورسازی‌ایران‌</t>
  </si>
  <si>
    <t>توسعه‌معادن‌وفلزات‌</t>
  </si>
  <si>
    <t>حفاری شمال</t>
  </si>
  <si>
    <t>داروسازی‌ ابوریحان‌</t>
  </si>
  <si>
    <t>دریایی و کشتیرانی خط دریابندر</t>
  </si>
  <si>
    <t>رایان هم افزا</t>
  </si>
  <si>
    <t>سپنتا</t>
  </si>
  <si>
    <t>سپید ماکیان</t>
  </si>
  <si>
    <t>سخت آژند</t>
  </si>
  <si>
    <t>سرمایه گذاری تامین اجتماعی</t>
  </si>
  <si>
    <t>سرمایه گذاری صبا تامین</t>
  </si>
  <si>
    <t>سرمایه‌ گذاری‌ پارس‌ توشه‌</t>
  </si>
  <si>
    <t>سرمایه‌گذاری‌ سپه‌</t>
  </si>
  <si>
    <t>سرمایه‌گذاری‌ صنعت‌ نفت‌</t>
  </si>
  <si>
    <t>سرمایه‌گذاری‌صندوق‌بازنشستگی‌</t>
  </si>
  <si>
    <t>سرمایه‌گذاری‌غدیر(هلدینگ‌</t>
  </si>
  <si>
    <t>سکه تمام بهارتحویلی 1روزه رفاه</t>
  </si>
  <si>
    <t>سکه تمام بهارتحویلی1روز صادرات</t>
  </si>
  <si>
    <t>سکه تمام بهارتحویلی1روزه سامان</t>
  </si>
  <si>
    <t>سیمان‌ارومیه‌</t>
  </si>
  <si>
    <t>سیمان‌غرب‌</t>
  </si>
  <si>
    <t>سیمان‌هگمتان‌</t>
  </si>
  <si>
    <t>شرکت آهن و فولاد ارفع</t>
  </si>
  <si>
    <t>شرکت ارتباطات سیار ایران</t>
  </si>
  <si>
    <t>شرکت بهمن لیزینگ</t>
  </si>
  <si>
    <t>شرکت بیمه اتکایی امین</t>
  </si>
  <si>
    <t>شرکت کی بی سی</t>
  </si>
  <si>
    <t>شیرپاستوریزه پگاه گیلان</t>
  </si>
  <si>
    <t>صنعتی دوده فام</t>
  </si>
  <si>
    <t>غلتک سازان سپاهان</t>
  </si>
  <si>
    <t>فجر انرژی خلیج فارس</t>
  </si>
  <si>
    <t>فرآورده‌های‌نسوزآذر</t>
  </si>
  <si>
    <t>فولاد  خوزستان</t>
  </si>
  <si>
    <t>فولاد امیرکبیرکاشان</t>
  </si>
  <si>
    <t>فولاد مبارکه اصفهان</t>
  </si>
  <si>
    <t>گروه پتروشیمی س. ایرانیان</t>
  </si>
  <si>
    <t>گسترش نفت و گاز پارسیان</t>
  </si>
  <si>
    <t>م .صنایع و معادن احیاء سپاهان</t>
  </si>
  <si>
    <t>مبین انرژی خلیج فارس</t>
  </si>
  <si>
    <t>محصولات کاغذی لطیف</t>
  </si>
  <si>
    <t>مخابرات ایران</t>
  </si>
  <si>
    <t>مدیریت صنعت شوینده ت.ص.بهشهر</t>
  </si>
  <si>
    <t>معدنی و صنعتی گل گهر</t>
  </si>
  <si>
    <t>معدنی‌وصنعتی‌چادرملو</t>
  </si>
  <si>
    <t>نفت ایرانول</t>
  </si>
  <si>
    <t>نفت پاسارگاد</t>
  </si>
  <si>
    <t>واسپاری ملت</t>
  </si>
  <si>
    <t>کارخانجات‌داروپخش‌</t>
  </si>
  <si>
    <t>نیروترانس‌</t>
  </si>
  <si>
    <t>بانک سینا</t>
  </si>
  <si>
    <t>فرآوری زغال سنگ پروده طبس</t>
  </si>
  <si>
    <t>سرمایه‌گذاری‌توکافولاد(هلدینگ</t>
  </si>
  <si>
    <t>س. و خدمات مدیریت صند. ب کشوری</t>
  </si>
  <si>
    <t>فولاد هرمزگان جنوب</t>
  </si>
  <si>
    <t>بانک  پاسارگاد</t>
  </si>
  <si>
    <t>صنایع پتروشیمی خلیج فارس</t>
  </si>
  <si>
    <t>فولاد خراسان</t>
  </si>
  <si>
    <t>سرمایه گذاری هامون صبا</t>
  </si>
  <si>
    <t>ح . داروسازی‌ ابوریحان‌</t>
  </si>
  <si>
    <t>تعداد اوراق تبعی</t>
  </si>
  <si>
    <t>قیمت اعمال</t>
  </si>
  <si>
    <t>تاریخ اعمال</t>
  </si>
  <si>
    <t>نرخ موثر</t>
  </si>
  <si>
    <t>اختیارف.تبعی لطیف010404</t>
  </si>
  <si>
    <t>1401/04/04</t>
  </si>
  <si>
    <t/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</si>
  <si>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</si>
  <si>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</si>
  <si>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</si>
  <si>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</si>
  <si>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</si>
  <si>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</si>
  <si>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</si>
  <si>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</si>
  <si>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اسنادخزانه-م10بودجه98-001006</t>
  </si>
  <si>
    <t>بله</t>
  </si>
  <si>
    <t>1398/09/20</t>
  </si>
  <si>
    <t>1400/10/06</t>
  </si>
  <si>
    <t>اسنادخزانه-م11بودجه98-001013</t>
  </si>
  <si>
    <t>1398/07/09</t>
  </si>
  <si>
    <t>1400/10/13</t>
  </si>
  <si>
    <t>اسنادخزانه-م12بودجه98-001111</t>
  </si>
  <si>
    <t>1398/09/13</t>
  </si>
  <si>
    <t>1400/11/11</t>
  </si>
  <si>
    <t>اسنادخزانه-م13بودجه98-010219</t>
  </si>
  <si>
    <t>1398/09/06</t>
  </si>
  <si>
    <t>1401/02/19</t>
  </si>
  <si>
    <t>اسنادخزانه-م14بودجه98-010318</t>
  </si>
  <si>
    <t>1398/08/11</t>
  </si>
  <si>
    <t>1401/03/18</t>
  </si>
  <si>
    <t>اسنادخزانه-م15بودجه98-010406</t>
  </si>
  <si>
    <t>1398/07/13</t>
  </si>
  <si>
    <t>1401/04/13</t>
  </si>
  <si>
    <t>اسنادخزانه-م23بودجه97-000824</t>
  </si>
  <si>
    <t>1398/03/19</t>
  </si>
  <si>
    <t>1400/08/24</t>
  </si>
  <si>
    <t>اسنادخزانه-م6بودجه98-000519</t>
  </si>
  <si>
    <t>1398/08/19</t>
  </si>
  <si>
    <t>1400/05/19</t>
  </si>
  <si>
    <t>اسنادخزانه-م7بودجه98-000719</t>
  </si>
  <si>
    <t>1398/07/16</t>
  </si>
  <si>
    <t>1400/07/19</t>
  </si>
  <si>
    <t>اسنادخزانه-م9بودجه98-000923</t>
  </si>
  <si>
    <t>1398/07/23</t>
  </si>
  <si>
    <t>1400/09/23</t>
  </si>
  <si>
    <t>مرابحه عام دولت4-ش.خ 0009</t>
  </si>
  <si>
    <t>1399/06/12</t>
  </si>
  <si>
    <t>1400/09/12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</si>
  <si>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</si>
  <si>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</si>
  <si>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</si>
  <si>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</si>
  <si>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</si>
  <si>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</si>
  <si>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</si>
  <si>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</si>
  <si>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</si>
  <si>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</si>
  <si>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5211835220</t>
  </si>
  <si>
    <t>سپرده کوتاه مدت</t>
  </si>
  <si>
    <t>1393/10/14</t>
  </si>
  <si>
    <t>بانک پاسارگاد هفت تیر</t>
  </si>
  <si>
    <t>207-8100-15522155-1</t>
  </si>
  <si>
    <t>1399/06/25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</si>
  <si>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</si>
  <si>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</si>
  <si>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</si>
  <si>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</si>
  <si>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</si>
  <si>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</si>
  <si>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</si>
  <si>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</si>
  <si>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</si>
  <si>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</si>
  <si>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</si>
  <si>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</si>
  <si>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</si>
  <si>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</si>
  <si>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</si>
  <si>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1400/03/04</t>
  </si>
  <si>
    <t>1400/03/17</t>
  </si>
  <si>
    <t>1400/04/26</t>
  </si>
  <si>
    <t>1399/12/03</t>
  </si>
  <si>
    <t>1400/04/24</t>
  </si>
  <si>
    <t>1399/12/25</t>
  </si>
  <si>
    <t>1400/04/29</t>
  </si>
  <si>
    <t>1400/04/14</t>
  </si>
  <si>
    <t>1400/03/29</t>
  </si>
  <si>
    <t>1400/03/26</t>
  </si>
  <si>
    <t>پاکسان‌</t>
  </si>
  <si>
    <t>1399/12/19</t>
  </si>
  <si>
    <t>1400/02/18</t>
  </si>
  <si>
    <t>1400/02/13</t>
  </si>
  <si>
    <t>سیمان‌ بهبهان‌</t>
  </si>
  <si>
    <t>1400/02/29</t>
  </si>
  <si>
    <t>1400/04/10</t>
  </si>
  <si>
    <t>1400/04/12</t>
  </si>
  <si>
    <t>1400/05/11</t>
  </si>
  <si>
    <t>1400/04/09</t>
  </si>
  <si>
    <t>1400/02/27</t>
  </si>
  <si>
    <t>1399/09/25</t>
  </si>
  <si>
    <t>1400/04/15</t>
  </si>
  <si>
    <t>1400/03/30</t>
  </si>
  <si>
    <t>1400/02/30</t>
  </si>
  <si>
    <t>1400/02/12</t>
  </si>
  <si>
    <t>داروسازی کاسپین تامین</t>
  </si>
  <si>
    <t>1400/03/23</t>
  </si>
  <si>
    <t>1400/04/13</t>
  </si>
  <si>
    <t>1400/03/12</t>
  </si>
  <si>
    <t>1400/04/22</t>
  </si>
  <si>
    <t>پتروشیمی جم</t>
  </si>
  <si>
    <t>1400/04/28</t>
  </si>
  <si>
    <t>1400/02/28</t>
  </si>
  <si>
    <t>1400/05/20</t>
  </si>
  <si>
    <t>به پرداخت ملت</t>
  </si>
  <si>
    <t>لیزینگ پارسیان</t>
  </si>
  <si>
    <t>1399/12/16</t>
  </si>
  <si>
    <t>1400/04/27</t>
  </si>
  <si>
    <t>1399/12/20</t>
  </si>
  <si>
    <t>1400/03/11</t>
  </si>
  <si>
    <t>1400/04/20</t>
  </si>
  <si>
    <t>1400/02/20</t>
  </si>
  <si>
    <t>1400/02/25</t>
  </si>
  <si>
    <t>1400/03/25</t>
  </si>
  <si>
    <t>1400/04/07</t>
  </si>
  <si>
    <t>تولید و توسعه سرب روی ایرانیان</t>
  </si>
  <si>
    <t>1400/04/06</t>
  </si>
  <si>
    <t>لیزینگ کارآفرین</t>
  </si>
  <si>
    <t>1400/03/18</t>
  </si>
  <si>
    <t>بهای فروش</t>
  </si>
  <si>
    <t>ارزش دفتری</t>
  </si>
  <si>
    <t>سود و زیان ناشی از تغییر قیمت</t>
  </si>
  <si>
    <t>سود و زیان ناشی از فروش</t>
  </si>
  <si>
    <t>صنایع چوب خزر کاسپین</t>
  </si>
  <si>
    <t>صنایع‌جوشکاب‌یزد</t>
  </si>
  <si>
    <t>پالایش نفت اصفهان</t>
  </si>
  <si>
    <t>ح . معدنی و صنعتی گل گهر</t>
  </si>
  <si>
    <t>فرآوری معدنی اپال کانی پارس</t>
  </si>
  <si>
    <t>ح . توسعه‌معادن‌وفلزات‌</t>
  </si>
  <si>
    <t>سرمایه گذاری سیمان تامین</t>
  </si>
  <si>
    <t>تایدواترخاورمیانه</t>
  </si>
  <si>
    <t>توسعه خدمات دریایی وبندری سینا</t>
  </si>
  <si>
    <t>ملی‌ صنایع‌ مس‌ ایران‌</t>
  </si>
  <si>
    <t>ح.شرکت آهن و فولاد ارفع</t>
  </si>
  <si>
    <t>تامین سرمایه امین</t>
  </si>
  <si>
    <t>ح . تامین سرمایه نوین</t>
  </si>
  <si>
    <t>سپیدار سیستم آسیا</t>
  </si>
  <si>
    <t>پتروشیمی خراسان</t>
  </si>
  <si>
    <t>پتروشیمی‌ خارک‌</t>
  </si>
  <si>
    <t>ح . گروه پتروشیمی س. ایرانیان</t>
  </si>
  <si>
    <t>پتروشیمی ارومیه</t>
  </si>
  <si>
    <t>ایران‌یاساتایرورابر</t>
  </si>
  <si>
    <t>مجتمع صنایع لاستیک یزد</t>
  </si>
  <si>
    <t>صنعت غذایی کورش</t>
  </si>
  <si>
    <t>ح . کارخانجات‌داروپخش</t>
  </si>
  <si>
    <t>ح . پخش هجرت</t>
  </si>
  <si>
    <t>سکه تمام بهارتحویل1روزه صادرات</t>
  </si>
  <si>
    <t>مدیریت سرمایه گذاری کوثربهمن</t>
  </si>
  <si>
    <t>ح . سرمایه گذاری صبا تامین</t>
  </si>
  <si>
    <t>گ.مدیریت ارزش سرمایه ص ب کشوری</t>
  </si>
  <si>
    <t>ح . سرمایه‌گذاری‌ سپه‌</t>
  </si>
  <si>
    <t>اسنادخزانه-م8بودجه98-000817</t>
  </si>
  <si>
    <t>اسنادخزانه-م20بودجه97-000324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</si>
  <si>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</si>
  <si>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</si>
  <si>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</si>
  <si>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</si>
  <si>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</si>
  <si>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</si>
  <si>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</si>
  <si>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</si>
  <si>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</si>
  <si>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</si>
  <si>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</si>
  <si>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</si>
  <si>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</si>
  <si>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</si>
  <si>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</si>
  <si>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</si>
  <si>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1400/05/01</t>
  </si>
  <si>
    <t>-</t>
  </si>
  <si>
    <t>از ابتدای سال مالی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</si>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</sst>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  <font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37" fontId="1" fillId="0" borderId="2" xfId="0" applyNumberFormat="1" applyFont="1" applyBorder="1" applyAlignment="1">
      <alignment horizontal="center"/>
    </xf>
    <xf numFmtId="3" fontId="1" fillId="0" borderId="2" xfId="0" applyNumberFormat="1" applyFont="1" applyBorder="1"/>
    <xf numFmtId="0" fontId="1" fillId="0" borderId="0" xfId="0" applyFont="1" applyAlignment="1">
      <alignment horizontal="right"/>
    </xf>
    <xf numFmtId="3" fontId="1" fillId="0" borderId="2" xfId="0" applyNumberFormat="1" applyFont="1" applyBorder="1" applyAlignment="1">
      <alignment horizontal="center"/>
    </xf>
    <xf numFmtId="9" fontId="1" fillId="0" borderId="0" xfId="0" applyNumberFormat="1" applyFont="1" applyAlignment="1">
      <alignment horizontal="center"/>
    </xf>
    <xf numFmtId="37" fontId="1" fillId="0" borderId="0" xfId="0" applyNumberFormat="1" applyFont="1"/>
    <xf numFmtId="37" fontId="1" fillId="0" borderId="0" xfId="0" applyNumberFormat="1" applyFont="1" applyBorder="1"/>
    <xf numFmtId="10" fontId="1" fillId="0" borderId="0" xfId="2" applyNumberFormat="1" applyFont="1" applyAlignment="1">
      <alignment horizontal="center"/>
    </xf>
    <xf numFmtId="9" fontId="1" fillId="0" borderId="2" xfId="2" applyFont="1" applyBorder="1" applyAlignment="1">
      <alignment horizontal="center"/>
    </xf>
    <xf numFmtId="10" fontId="1" fillId="0" borderId="2" xfId="2" applyNumberFormat="1" applyFont="1" applyBorder="1" applyAlignment="1">
      <alignment horizontal="center"/>
    </xf>
    <xf numFmtId="10" fontId="1" fillId="0" borderId="2" xfId="0" applyNumberFormat="1" applyFont="1" applyBorder="1" applyAlignment="1">
      <alignment horizontal="center"/>
    </xf>
    <xf numFmtId="164" fontId="1" fillId="0" borderId="0" xfId="1" applyNumberFormat="1" applyFont="1"/>
    <xf numFmtId="3" fontId="1" fillId="0" borderId="0" xfId="0" applyNumberFormat="1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0</xdr:row>
          <xdr:rowOff>57150</xdr:rowOff>
        </xdr:from>
        <xdr:to>
          <xdr:col>10</xdr:col>
          <xdr:colOff>352425</xdr:colOff>
          <xdr:row>33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4F9D9788-EE51-4B78-87F3-065955D3D7B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oleObject" Target="file:///C:\Users\a.ghayouri\Desktop\&#1605;&#1585;&#1583;&#1575;&#1583;%201400\&#1605;&#1607;&#1585;&#1607;&#1575;&#1740;%20&#1589;&#1606;&#1583;&#1608;&#1602;%20+%20&#1578;&#1575;&#1740;&#1740;&#1583;&#1740;&#1607;%20&#1578;&#1575;&#1585;&#1606;&#1605;&#1575;\&#1575;&#1591;&#1604;&#1587;.doc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oleLink xmlns:r="http://schemas.openxmlformats.org/officeDocument/2006/relationships" r:id="rId1" progId="Word.Document.12">
    <oleItems>
      <oleItem name="'" advise="1" preferPic="1"/>
    </oleItems>
  </oleLin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image" Target="../media/image1.emf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56018-3934-4BEC-A287-F802579DA78C}">
  <dimension ref="A1"/>
  <sheetViews>
    <sheetView rightToLeft="1" tabSelected="1" view="pageBreakPreview" zoomScale="60" zoomScaleNormal="100" workbookViewId="0">
      <selection activeCell="G10" sqref="G10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link="[1]!''''" oleUpdate="OLEUPDATE_ALWAYS" shapeId="1025">
          <objectPr defaultSize="0" dde="1" r:id="rId4">
            <anchor moveWithCells="1">
              <from>
                <xdr:col>0</xdr:col>
                <xdr:colOff>123825</xdr:colOff>
                <xdr:row>0</xdr:row>
                <xdr:rowOff>57150</xdr:rowOff>
              </from>
              <to>
                <xdr:col>10</xdr:col>
                <xdr:colOff>352425</xdr:colOff>
                <xdr:row>33</xdr:row>
                <xdr:rowOff>0</xdr:rowOff>
              </to>
            </anchor>
          </objectPr>
        </oleObject>
      </mc:Choice>
      <mc:Fallback>
        <oleObject progId="Word.Document.12" link="[1]!''''" oleUpdate="OLEUPDATE_ALWAYS" shapeId="1025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89"/>
  <sheetViews>
    <sheetView rightToLeft="1" topLeftCell="A76" workbookViewId="0">
      <selection activeCell="I87" sqref="I87"/>
    </sheetView>
  </sheetViews>
  <sheetFormatPr defaultRowHeight="24" x14ac:dyDescent="0.55000000000000004"/>
  <cols>
    <col min="1" max="1" width="35.7109375" style="1" bestFit="1" customWidth="1"/>
    <col min="2" max="2" width="1" style="1" customWidth="1"/>
    <col min="3" max="3" width="12.5703125" style="1" bestFit="1" customWidth="1"/>
    <col min="4" max="4" width="1" style="1" customWidth="1"/>
    <col min="5" max="5" width="17.42578125" style="1" bestFit="1" customWidth="1"/>
    <col min="6" max="6" width="1" style="1" customWidth="1"/>
    <col min="7" max="7" width="17.42578125" style="1" bestFit="1" customWidth="1"/>
    <col min="8" max="8" width="1" style="1" customWidth="1"/>
    <col min="9" max="9" width="29.5703125" style="1" bestFit="1" customWidth="1"/>
    <col min="10" max="10" width="1" style="1" customWidth="1"/>
    <col min="11" max="11" width="12.570312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4.75" x14ac:dyDescent="0.55000000000000004">
      <c r="A3" s="20" t="s">
        <v>157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4.75" x14ac:dyDescent="0.55000000000000004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6" spans="1:17" ht="24.75" x14ac:dyDescent="0.55000000000000004">
      <c r="A6" s="21" t="s">
        <v>3</v>
      </c>
      <c r="C6" s="22" t="s">
        <v>159</v>
      </c>
      <c r="D6" s="22" t="s">
        <v>159</v>
      </c>
      <c r="E6" s="22" t="s">
        <v>159</v>
      </c>
      <c r="F6" s="22" t="s">
        <v>159</v>
      </c>
      <c r="G6" s="22" t="s">
        <v>159</v>
      </c>
      <c r="H6" s="22" t="s">
        <v>159</v>
      </c>
      <c r="I6" s="22" t="s">
        <v>159</v>
      </c>
      <c r="K6" s="22" t="s">
        <v>160</v>
      </c>
      <c r="L6" s="22" t="s">
        <v>160</v>
      </c>
      <c r="M6" s="22" t="s">
        <v>160</v>
      </c>
      <c r="N6" s="22" t="s">
        <v>160</v>
      </c>
      <c r="O6" s="22" t="s">
        <v>160</v>
      </c>
      <c r="P6" s="22" t="s">
        <v>160</v>
      </c>
      <c r="Q6" s="22" t="s">
        <v>160</v>
      </c>
    </row>
    <row r="7" spans="1:17" ht="24.75" x14ac:dyDescent="0.55000000000000004">
      <c r="A7" s="22" t="s">
        <v>3</v>
      </c>
      <c r="C7" s="22" t="s">
        <v>7</v>
      </c>
      <c r="E7" s="22" t="s">
        <v>222</v>
      </c>
      <c r="G7" s="22" t="s">
        <v>223</v>
      </c>
      <c r="I7" s="22" t="s">
        <v>225</v>
      </c>
      <c r="K7" s="22" t="s">
        <v>7</v>
      </c>
      <c r="M7" s="22" t="s">
        <v>222</v>
      </c>
      <c r="O7" s="22" t="s">
        <v>223</v>
      </c>
      <c r="Q7" s="22" t="s">
        <v>225</v>
      </c>
    </row>
    <row r="8" spans="1:17" x14ac:dyDescent="0.55000000000000004">
      <c r="A8" s="1" t="s">
        <v>72</v>
      </c>
      <c r="C8" s="6">
        <v>78195</v>
      </c>
      <c r="D8" s="6"/>
      <c r="E8" s="6">
        <v>4363427782</v>
      </c>
      <c r="F8" s="6"/>
      <c r="G8" s="6">
        <v>2543723227</v>
      </c>
      <c r="H8" s="6"/>
      <c r="I8" s="6">
        <f>E8-G8</f>
        <v>1819704555</v>
      </c>
      <c r="J8" s="6"/>
      <c r="K8" s="6">
        <v>78195</v>
      </c>
      <c r="L8" s="6"/>
      <c r="M8" s="6">
        <v>4363427782</v>
      </c>
      <c r="N8" s="6"/>
      <c r="O8" s="6">
        <v>2543723227</v>
      </c>
      <c r="P8" s="6"/>
      <c r="Q8" s="6">
        <f t="shared" ref="Q8:Q71" si="0">M8-O8</f>
        <v>1819704555</v>
      </c>
    </row>
    <row r="9" spans="1:17" x14ac:dyDescent="0.55000000000000004">
      <c r="A9" s="1" t="s">
        <v>66</v>
      </c>
      <c r="C9" s="6">
        <v>1500000</v>
      </c>
      <c r="D9" s="6"/>
      <c r="E9" s="6">
        <v>46690057717</v>
      </c>
      <c r="F9" s="6"/>
      <c r="G9" s="6">
        <v>26148965742</v>
      </c>
      <c r="H9" s="6"/>
      <c r="I9" s="6">
        <f t="shared" ref="I9:I72" si="1">E9-G9</f>
        <v>20541091975</v>
      </c>
      <c r="J9" s="6"/>
      <c r="K9" s="6">
        <v>3406994</v>
      </c>
      <c r="L9" s="6"/>
      <c r="M9" s="6">
        <v>129076608941</v>
      </c>
      <c r="N9" s="6"/>
      <c r="O9" s="6">
        <v>83295026860</v>
      </c>
      <c r="P9" s="6"/>
      <c r="Q9" s="6">
        <f t="shared" si="0"/>
        <v>45781582081</v>
      </c>
    </row>
    <row r="10" spans="1:17" x14ac:dyDescent="0.55000000000000004">
      <c r="A10" s="1" t="s">
        <v>32</v>
      </c>
      <c r="C10" s="6">
        <v>11503465</v>
      </c>
      <c r="D10" s="6"/>
      <c r="E10" s="6">
        <v>75750428136</v>
      </c>
      <c r="F10" s="6"/>
      <c r="G10" s="6">
        <v>68546015745</v>
      </c>
      <c r="H10" s="6"/>
      <c r="I10" s="6">
        <f t="shared" si="1"/>
        <v>7204412391</v>
      </c>
      <c r="J10" s="6"/>
      <c r="K10" s="6">
        <v>17503465</v>
      </c>
      <c r="L10" s="6"/>
      <c r="M10" s="6">
        <v>117500528286</v>
      </c>
      <c r="N10" s="6"/>
      <c r="O10" s="6">
        <v>104298382055</v>
      </c>
      <c r="P10" s="6"/>
      <c r="Q10" s="6">
        <f t="shared" si="0"/>
        <v>13202146231</v>
      </c>
    </row>
    <row r="11" spans="1:17" x14ac:dyDescent="0.55000000000000004">
      <c r="A11" s="1" t="s">
        <v>87</v>
      </c>
      <c r="C11" s="6">
        <v>4500000</v>
      </c>
      <c r="D11" s="6"/>
      <c r="E11" s="6">
        <v>68248491325</v>
      </c>
      <c r="F11" s="6"/>
      <c r="G11" s="6">
        <v>69274226880</v>
      </c>
      <c r="H11" s="6"/>
      <c r="I11" s="6">
        <f t="shared" si="1"/>
        <v>-1025735555</v>
      </c>
      <c r="J11" s="6"/>
      <c r="K11" s="6">
        <v>4500000</v>
      </c>
      <c r="L11" s="6"/>
      <c r="M11" s="6">
        <v>68248491325</v>
      </c>
      <c r="N11" s="6"/>
      <c r="O11" s="6">
        <v>69274226880</v>
      </c>
      <c r="P11" s="6"/>
      <c r="Q11" s="6">
        <f t="shared" si="0"/>
        <v>-1025735555</v>
      </c>
    </row>
    <row r="12" spans="1:17" x14ac:dyDescent="0.55000000000000004">
      <c r="A12" s="1" t="s">
        <v>38</v>
      </c>
      <c r="C12" s="6">
        <v>63539</v>
      </c>
      <c r="D12" s="6"/>
      <c r="E12" s="6">
        <v>4871485229</v>
      </c>
      <c r="F12" s="6"/>
      <c r="G12" s="6">
        <v>2129408030</v>
      </c>
      <c r="H12" s="6"/>
      <c r="I12" s="6">
        <f t="shared" si="1"/>
        <v>2742077199</v>
      </c>
      <c r="J12" s="6"/>
      <c r="K12" s="6">
        <v>63539</v>
      </c>
      <c r="L12" s="6"/>
      <c r="M12" s="6">
        <v>4871485229</v>
      </c>
      <c r="N12" s="6"/>
      <c r="O12" s="6">
        <v>2129408030</v>
      </c>
      <c r="P12" s="6"/>
      <c r="Q12" s="6">
        <f t="shared" si="0"/>
        <v>2742077199</v>
      </c>
    </row>
    <row r="13" spans="1:17" x14ac:dyDescent="0.55000000000000004">
      <c r="A13" s="1" t="s">
        <v>43</v>
      </c>
      <c r="C13" s="6">
        <v>1503000</v>
      </c>
      <c r="D13" s="6"/>
      <c r="E13" s="6">
        <v>12975274712</v>
      </c>
      <c r="F13" s="6"/>
      <c r="G13" s="6">
        <v>7701761324</v>
      </c>
      <c r="H13" s="6"/>
      <c r="I13" s="6">
        <f t="shared" si="1"/>
        <v>5273513388</v>
      </c>
      <c r="J13" s="6"/>
      <c r="K13" s="6">
        <v>3303000</v>
      </c>
      <c r="L13" s="6"/>
      <c r="M13" s="6">
        <v>26678850737</v>
      </c>
      <c r="N13" s="6"/>
      <c r="O13" s="6">
        <v>24394047598</v>
      </c>
      <c r="P13" s="6"/>
      <c r="Q13" s="6">
        <f t="shared" si="0"/>
        <v>2284803139</v>
      </c>
    </row>
    <row r="14" spans="1:17" x14ac:dyDescent="0.55000000000000004">
      <c r="A14" s="1" t="s">
        <v>226</v>
      </c>
      <c r="C14" s="6">
        <v>0</v>
      </c>
      <c r="D14" s="6"/>
      <c r="E14" s="6">
        <v>0</v>
      </c>
      <c r="F14" s="6"/>
      <c r="G14" s="6">
        <v>0</v>
      </c>
      <c r="H14" s="6"/>
      <c r="I14" s="6">
        <f t="shared" si="1"/>
        <v>0</v>
      </c>
      <c r="J14" s="6"/>
      <c r="K14" s="6">
        <v>119693</v>
      </c>
      <c r="L14" s="6"/>
      <c r="M14" s="6">
        <v>7159671281</v>
      </c>
      <c r="N14" s="6"/>
      <c r="O14" s="6">
        <v>2995042029</v>
      </c>
      <c r="P14" s="6"/>
      <c r="Q14" s="6">
        <f t="shared" si="0"/>
        <v>4164629252</v>
      </c>
    </row>
    <row r="15" spans="1:17" x14ac:dyDescent="0.55000000000000004">
      <c r="A15" s="1" t="s">
        <v>227</v>
      </c>
      <c r="C15" s="6">
        <v>0</v>
      </c>
      <c r="D15" s="6"/>
      <c r="E15" s="6">
        <v>0</v>
      </c>
      <c r="F15" s="6"/>
      <c r="G15" s="6">
        <v>0</v>
      </c>
      <c r="H15" s="6"/>
      <c r="I15" s="6">
        <f t="shared" si="1"/>
        <v>0</v>
      </c>
      <c r="J15" s="6"/>
      <c r="K15" s="6">
        <v>741669</v>
      </c>
      <c r="L15" s="6"/>
      <c r="M15" s="6">
        <v>294018578238</v>
      </c>
      <c r="N15" s="6"/>
      <c r="O15" s="6">
        <v>114731789527</v>
      </c>
      <c r="P15" s="6"/>
      <c r="Q15" s="6">
        <f t="shared" si="0"/>
        <v>179286788711</v>
      </c>
    </row>
    <row r="16" spans="1:17" x14ac:dyDescent="0.55000000000000004">
      <c r="A16" s="1" t="s">
        <v>44</v>
      </c>
      <c r="C16" s="6">
        <v>0</v>
      </c>
      <c r="D16" s="6"/>
      <c r="E16" s="6">
        <v>0</v>
      </c>
      <c r="F16" s="6"/>
      <c r="G16" s="6">
        <v>0</v>
      </c>
      <c r="H16" s="6"/>
      <c r="I16" s="6">
        <f t="shared" si="1"/>
        <v>0</v>
      </c>
      <c r="J16" s="6"/>
      <c r="K16" s="6">
        <v>1</v>
      </c>
      <c r="L16" s="6"/>
      <c r="M16" s="6">
        <v>1</v>
      </c>
      <c r="N16" s="6"/>
      <c r="O16" s="6">
        <v>6427</v>
      </c>
      <c r="P16" s="6"/>
      <c r="Q16" s="6">
        <f t="shared" si="0"/>
        <v>-6426</v>
      </c>
    </row>
    <row r="17" spans="1:17" x14ac:dyDescent="0.55000000000000004">
      <c r="A17" s="1" t="s">
        <v>228</v>
      </c>
      <c r="C17" s="6">
        <v>0</v>
      </c>
      <c r="D17" s="6"/>
      <c r="E17" s="6">
        <v>0</v>
      </c>
      <c r="F17" s="6"/>
      <c r="G17" s="6">
        <v>0</v>
      </c>
      <c r="H17" s="6"/>
      <c r="I17" s="6">
        <f t="shared" si="1"/>
        <v>0</v>
      </c>
      <c r="J17" s="6"/>
      <c r="K17" s="6">
        <v>100000</v>
      </c>
      <c r="L17" s="6"/>
      <c r="M17" s="6">
        <v>1789330031</v>
      </c>
      <c r="N17" s="6"/>
      <c r="O17" s="6">
        <v>1582467017</v>
      </c>
      <c r="P17" s="6"/>
      <c r="Q17" s="6">
        <f t="shared" si="0"/>
        <v>206863014</v>
      </c>
    </row>
    <row r="18" spans="1:17" x14ac:dyDescent="0.55000000000000004">
      <c r="A18" s="1" t="s">
        <v>63</v>
      </c>
      <c r="C18" s="6">
        <v>0</v>
      </c>
      <c r="D18" s="6"/>
      <c r="E18" s="6">
        <v>0</v>
      </c>
      <c r="F18" s="6"/>
      <c r="G18" s="6">
        <v>0</v>
      </c>
      <c r="H18" s="6"/>
      <c r="I18" s="6">
        <f t="shared" si="1"/>
        <v>0</v>
      </c>
      <c r="J18" s="6"/>
      <c r="K18" s="6">
        <v>510000</v>
      </c>
      <c r="L18" s="6"/>
      <c r="M18" s="6">
        <v>14619592780</v>
      </c>
      <c r="N18" s="6"/>
      <c r="O18" s="6">
        <v>16156990479</v>
      </c>
      <c r="P18" s="6"/>
      <c r="Q18" s="6">
        <f t="shared" si="0"/>
        <v>-1537397699</v>
      </c>
    </row>
    <row r="19" spans="1:17" x14ac:dyDescent="0.55000000000000004">
      <c r="A19" s="1" t="s">
        <v>71</v>
      </c>
      <c r="C19" s="6">
        <v>0</v>
      </c>
      <c r="D19" s="6"/>
      <c r="E19" s="6">
        <v>0</v>
      </c>
      <c r="F19" s="6"/>
      <c r="G19" s="6">
        <v>0</v>
      </c>
      <c r="H19" s="6"/>
      <c r="I19" s="6">
        <f t="shared" si="1"/>
        <v>0</v>
      </c>
      <c r="J19" s="6"/>
      <c r="K19" s="6">
        <v>1000000</v>
      </c>
      <c r="L19" s="6"/>
      <c r="M19" s="6">
        <v>19821357000</v>
      </c>
      <c r="N19" s="6"/>
      <c r="O19" s="6">
        <v>23161364990</v>
      </c>
      <c r="P19" s="6"/>
      <c r="Q19" s="6">
        <f t="shared" si="0"/>
        <v>-3340007990</v>
      </c>
    </row>
    <row r="20" spans="1:17" x14ac:dyDescent="0.55000000000000004">
      <c r="A20" s="1" t="s">
        <v>34</v>
      </c>
      <c r="C20" s="6">
        <v>0</v>
      </c>
      <c r="D20" s="6"/>
      <c r="E20" s="6">
        <v>0</v>
      </c>
      <c r="F20" s="6"/>
      <c r="G20" s="6">
        <v>0</v>
      </c>
      <c r="H20" s="6"/>
      <c r="I20" s="6">
        <f t="shared" si="1"/>
        <v>0</v>
      </c>
      <c r="J20" s="6"/>
      <c r="K20" s="6">
        <v>1500001</v>
      </c>
      <c r="L20" s="6"/>
      <c r="M20" s="6">
        <v>18116561328</v>
      </c>
      <c r="N20" s="6"/>
      <c r="O20" s="6">
        <v>17428447251</v>
      </c>
      <c r="P20" s="6"/>
      <c r="Q20" s="6">
        <f t="shared" si="0"/>
        <v>688114077</v>
      </c>
    </row>
    <row r="21" spans="1:17" x14ac:dyDescent="0.55000000000000004">
      <c r="A21" s="1" t="s">
        <v>229</v>
      </c>
      <c r="C21" s="6">
        <v>0</v>
      </c>
      <c r="D21" s="6"/>
      <c r="E21" s="6">
        <v>0</v>
      </c>
      <c r="F21" s="6"/>
      <c r="G21" s="6">
        <v>0</v>
      </c>
      <c r="H21" s="6"/>
      <c r="I21" s="6">
        <f t="shared" si="1"/>
        <v>0</v>
      </c>
      <c r="J21" s="6"/>
      <c r="K21" s="6">
        <v>700215</v>
      </c>
      <c r="L21" s="6"/>
      <c r="M21" s="6">
        <v>2562786900</v>
      </c>
      <c r="N21" s="6"/>
      <c r="O21" s="6">
        <v>2562786900</v>
      </c>
      <c r="P21" s="6"/>
      <c r="Q21" s="6">
        <f t="shared" si="0"/>
        <v>0</v>
      </c>
    </row>
    <row r="22" spans="1:17" x14ac:dyDescent="0.55000000000000004">
      <c r="A22" s="1" t="s">
        <v>75</v>
      </c>
      <c r="C22" s="6">
        <v>0</v>
      </c>
      <c r="D22" s="6"/>
      <c r="E22" s="6">
        <v>0</v>
      </c>
      <c r="F22" s="6"/>
      <c r="G22" s="6">
        <v>0</v>
      </c>
      <c r="H22" s="6"/>
      <c r="I22" s="6">
        <f t="shared" si="1"/>
        <v>0</v>
      </c>
      <c r="J22" s="6"/>
      <c r="K22" s="6">
        <v>2035000</v>
      </c>
      <c r="L22" s="6"/>
      <c r="M22" s="6">
        <v>30466414365</v>
      </c>
      <c r="N22" s="6"/>
      <c r="O22" s="6">
        <v>31219505325</v>
      </c>
      <c r="P22" s="6"/>
      <c r="Q22" s="6">
        <f t="shared" si="0"/>
        <v>-753090960</v>
      </c>
    </row>
    <row r="23" spans="1:17" x14ac:dyDescent="0.55000000000000004">
      <c r="A23" s="1" t="s">
        <v>230</v>
      </c>
      <c r="C23" s="6">
        <v>0</v>
      </c>
      <c r="D23" s="6"/>
      <c r="E23" s="6">
        <v>0</v>
      </c>
      <c r="F23" s="6"/>
      <c r="G23" s="6">
        <v>0</v>
      </c>
      <c r="H23" s="6"/>
      <c r="I23" s="6">
        <f t="shared" si="1"/>
        <v>0</v>
      </c>
      <c r="J23" s="6"/>
      <c r="K23" s="6">
        <v>3600000</v>
      </c>
      <c r="L23" s="6"/>
      <c r="M23" s="6">
        <v>49885406446</v>
      </c>
      <c r="N23" s="6"/>
      <c r="O23" s="6">
        <v>44753492736</v>
      </c>
      <c r="P23" s="6"/>
      <c r="Q23" s="6">
        <f t="shared" si="0"/>
        <v>5131913710</v>
      </c>
    </row>
    <row r="24" spans="1:17" x14ac:dyDescent="0.55000000000000004">
      <c r="A24" s="1" t="s">
        <v>231</v>
      </c>
      <c r="C24" s="6">
        <v>0</v>
      </c>
      <c r="D24" s="6"/>
      <c r="E24" s="6">
        <v>0</v>
      </c>
      <c r="F24" s="6"/>
      <c r="G24" s="6">
        <v>0</v>
      </c>
      <c r="H24" s="6"/>
      <c r="I24" s="6">
        <f t="shared" si="1"/>
        <v>0</v>
      </c>
      <c r="J24" s="6"/>
      <c r="K24" s="6">
        <v>3455984</v>
      </c>
      <c r="L24" s="6"/>
      <c r="M24" s="6">
        <v>25131915648</v>
      </c>
      <c r="N24" s="6"/>
      <c r="O24" s="6">
        <v>25131915648</v>
      </c>
      <c r="P24" s="6"/>
      <c r="Q24" s="6">
        <f t="shared" si="0"/>
        <v>0</v>
      </c>
    </row>
    <row r="25" spans="1:17" x14ac:dyDescent="0.55000000000000004">
      <c r="A25" s="1" t="s">
        <v>52</v>
      </c>
      <c r="C25" s="6">
        <v>0</v>
      </c>
      <c r="D25" s="6"/>
      <c r="E25" s="6">
        <v>0</v>
      </c>
      <c r="F25" s="6"/>
      <c r="G25" s="6">
        <v>0</v>
      </c>
      <c r="H25" s="6"/>
      <c r="I25" s="6">
        <f t="shared" si="1"/>
        <v>0</v>
      </c>
      <c r="J25" s="6"/>
      <c r="K25" s="6">
        <v>2000000</v>
      </c>
      <c r="L25" s="6"/>
      <c r="M25" s="6">
        <v>79205904457</v>
      </c>
      <c r="N25" s="6"/>
      <c r="O25" s="6">
        <v>49894998871</v>
      </c>
      <c r="P25" s="6"/>
      <c r="Q25" s="6">
        <f t="shared" si="0"/>
        <v>29310905586</v>
      </c>
    </row>
    <row r="26" spans="1:17" x14ac:dyDescent="0.55000000000000004">
      <c r="A26" s="1" t="s">
        <v>53</v>
      </c>
      <c r="C26" s="6">
        <v>0</v>
      </c>
      <c r="D26" s="6"/>
      <c r="E26" s="6">
        <v>0</v>
      </c>
      <c r="F26" s="6"/>
      <c r="G26" s="6">
        <v>0</v>
      </c>
      <c r="H26" s="6"/>
      <c r="I26" s="6">
        <f t="shared" si="1"/>
        <v>0</v>
      </c>
      <c r="J26" s="6"/>
      <c r="K26" s="6">
        <v>2976667</v>
      </c>
      <c r="L26" s="6"/>
      <c r="M26" s="6">
        <v>82169395417</v>
      </c>
      <c r="N26" s="6"/>
      <c r="O26" s="6">
        <v>55085848174</v>
      </c>
      <c r="P26" s="6"/>
      <c r="Q26" s="6">
        <f t="shared" si="0"/>
        <v>27083547243</v>
      </c>
    </row>
    <row r="27" spans="1:17" x14ac:dyDescent="0.55000000000000004">
      <c r="A27" s="1" t="s">
        <v>232</v>
      </c>
      <c r="C27" s="6">
        <v>0</v>
      </c>
      <c r="D27" s="6"/>
      <c r="E27" s="6">
        <v>0</v>
      </c>
      <c r="F27" s="6"/>
      <c r="G27" s="6">
        <v>0</v>
      </c>
      <c r="H27" s="6"/>
      <c r="I27" s="6">
        <f t="shared" si="1"/>
        <v>0</v>
      </c>
      <c r="J27" s="6"/>
      <c r="K27" s="6">
        <v>4186181</v>
      </c>
      <c r="L27" s="6"/>
      <c r="M27" s="6">
        <v>62420045403</v>
      </c>
      <c r="N27" s="6"/>
      <c r="O27" s="6">
        <v>74694854353</v>
      </c>
      <c r="P27" s="6"/>
      <c r="Q27" s="6">
        <f t="shared" si="0"/>
        <v>-12274808950</v>
      </c>
    </row>
    <row r="28" spans="1:17" x14ac:dyDescent="0.55000000000000004">
      <c r="A28" s="1" t="s">
        <v>186</v>
      </c>
      <c r="C28" s="6">
        <v>0</v>
      </c>
      <c r="D28" s="6"/>
      <c r="E28" s="6">
        <v>0</v>
      </c>
      <c r="F28" s="6"/>
      <c r="G28" s="6">
        <v>0</v>
      </c>
      <c r="H28" s="6"/>
      <c r="I28" s="6">
        <f t="shared" si="1"/>
        <v>0</v>
      </c>
      <c r="J28" s="6"/>
      <c r="K28" s="6">
        <v>2671727</v>
      </c>
      <c r="L28" s="6"/>
      <c r="M28" s="6">
        <v>287437774425</v>
      </c>
      <c r="N28" s="6"/>
      <c r="O28" s="6">
        <v>150888671063</v>
      </c>
      <c r="P28" s="6"/>
      <c r="Q28" s="6">
        <f t="shared" si="0"/>
        <v>136549103362</v>
      </c>
    </row>
    <row r="29" spans="1:17" x14ac:dyDescent="0.55000000000000004">
      <c r="A29" s="1" t="s">
        <v>233</v>
      </c>
      <c r="C29" s="6">
        <v>0</v>
      </c>
      <c r="D29" s="6"/>
      <c r="E29" s="6">
        <v>0</v>
      </c>
      <c r="F29" s="6"/>
      <c r="G29" s="6">
        <v>0</v>
      </c>
      <c r="H29" s="6"/>
      <c r="I29" s="6">
        <f t="shared" si="1"/>
        <v>0</v>
      </c>
      <c r="J29" s="6"/>
      <c r="K29" s="6">
        <v>2250000</v>
      </c>
      <c r="L29" s="6"/>
      <c r="M29" s="6">
        <v>53728555333</v>
      </c>
      <c r="N29" s="6"/>
      <c r="O29" s="6">
        <v>36523882125</v>
      </c>
      <c r="P29" s="6"/>
      <c r="Q29" s="6">
        <f t="shared" si="0"/>
        <v>17204673208</v>
      </c>
    </row>
    <row r="30" spans="1:17" x14ac:dyDescent="0.55000000000000004">
      <c r="A30" s="1" t="s">
        <v>234</v>
      </c>
      <c r="C30" s="6">
        <v>0</v>
      </c>
      <c r="D30" s="6"/>
      <c r="E30" s="6">
        <v>0</v>
      </c>
      <c r="F30" s="6"/>
      <c r="G30" s="6">
        <v>0</v>
      </c>
      <c r="H30" s="6"/>
      <c r="I30" s="6">
        <f t="shared" si="1"/>
        <v>0</v>
      </c>
      <c r="J30" s="6"/>
      <c r="K30" s="6">
        <v>587339</v>
      </c>
      <c r="L30" s="6"/>
      <c r="M30" s="6">
        <v>40831993463</v>
      </c>
      <c r="N30" s="6"/>
      <c r="O30" s="6">
        <v>36770516089</v>
      </c>
      <c r="P30" s="6"/>
      <c r="Q30" s="6">
        <f t="shared" si="0"/>
        <v>4061477374</v>
      </c>
    </row>
    <row r="31" spans="1:17" x14ac:dyDescent="0.55000000000000004">
      <c r="A31" s="1" t="s">
        <v>37</v>
      </c>
      <c r="C31" s="6">
        <v>0</v>
      </c>
      <c r="D31" s="6"/>
      <c r="E31" s="6">
        <v>0</v>
      </c>
      <c r="F31" s="6"/>
      <c r="G31" s="6">
        <v>0</v>
      </c>
      <c r="H31" s="6"/>
      <c r="I31" s="6">
        <f t="shared" si="1"/>
        <v>0</v>
      </c>
      <c r="J31" s="6"/>
      <c r="K31" s="6">
        <v>600000</v>
      </c>
      <c r="L31" s="6"/>
      <c r="M31" s="6">
        <v>20526337520</v>
      </c>
      <c r="N31" s="6"/>
      <c r="O31" s="6">
        <v>13819083258</v>
      </c>
      <c r="P31" s="6"/>
      <c r="Q31" s="6">
        <f t="shared" si="0"/>
        <v>6707254262</v>
      </c>
    </row>
    <row r="32" spans="1:17" x14ac:dyDescent="0.55000000000000004">
      <c r="A32" s="1" t="s">
        <v>62</v>
      </c>
      <c r="C32" s="6">
        <v>0</v>
      </c>
      <c r="D32" s="6"/>
      <c r="E32" s="6">
        <v>0</v>
      </c>
      <c r="F32" s="6"/>
      <c r="G32" s="6">
        <v>0</v>
      </c>
      <c r="H32" s="6"/>
      <c r="I32" s="6">
        <f t="shared" si="1"/>
        <v>0</v>
      </c>
      <c r="J32" s="6"/>
      <c r="K32" s="6">
        <v>1786620</v>
      </c>
      <c r="L32" s="6"/>
      <c r="M32" s="6">
        <v>58072526993</v>
      </c>
      <c r="N32" s="6"/>
      <c r="O32" s="6">
        <v>55805819210</v>
      </c>
      <c r="P32" s="6"/>
      <c r="Q32" s="6">
        <f t="shared" si="0"/>
        <v>2266707783</v>
      </c>
    </row>
    <row r="33" spans="1:17" x14ac:dyDescent="0.55000000000000004">
      <c r="A33" s="1" t="s">
        <v>67</v>
      </c>
      <c r="C33" s="6">
        <v>0</v>
      </c>
      <c r="D33" s="6"/>
      <c r="E33" s="6">
        <v>0</v>
      </c>
      <c r="F33" s="6"/>
      <c r="G33" s="6">
        <v>0</v>
      </c>
      <c r="H33" s="6"/>
      <c r="I33" s="6">
        <f t="shared" si="1"/>
        <v>0</v>
      </c>
      <c r="J33" s="6"/>
      <c r="K33" s="6">
        <v>1</v>
      </c>
      <c r="L33" s="6"/>
      <c r="M33" s="6">
        <v>1</v>
      </c>
      <c r="N33" s="6"/>
      <c r="O33" s="6">
        <v>9366</v>
      </c>
      <c r="P33" s="6"/>
      <c r="Q33" s="6">
        <f t="shared" si="0"/>
        <v>-9365</v>
      </c>
    </row>
    <row r="34" spans="1:17" x14ac:dyDescent="0.55000000000000004">
      <c r="A34" s="1" t="s">
        <v>235</v>
      </c>
      <c r="C34" s="6">
        <v>0</v>
      </c>
      <c r="D34" s="6"/>
      <c r="E34" s="6">
        <v>0</v>
      </c>
      <c r="F34" s="6"/>
      <c r="G34" s="6">
        <v>0</v>
      </c>
      <c r="H34" s="6"/>
      <c r="I34" s="6">
        <f t="shared" si="1"/>
        <v>0</v>
      </c>
      <c r="J34" s="6"/>
      <c r="K34" s="6">
        <v>300000</v>
      </c>
      <c r="L34" s="6"/>
      <c r="M34" s="6">
        <v>8141400836</v>
      </c>
      <c r="N34" s="6"/>
      <c r="O34" s="6">
        <v>7076641950</v>
      </c>
      <c r="P34" s="6"/>
      <c r="Q34" s="6">
        <f t="shared" si="0"/>
        <v>1064758886</v>
      </c>
    </row>
    <row r="35" spans="1:17" x14ac:dyDescent="0.55000000000000004">
      <c r="A35" s="1" t="s">
        <v>218</v>
      </c>
      <c r="C35" s="6">
        <v>0</v>
      </c>
      <c r="D35" s="6"/>
      <c r="E35" s="6">
        <v>0</v>
      </c>
      <c r="F35" s="6"/>
      <c r="G35" s="6">
        <v>0</v>
      </c>
      <c r="H35" s="6"/>
      <c r="I35" s="6">
        <f t="shared" si="1"/>
        <v>0</v>
      </c>
      <c r="J35" s="6"/>
      <c r="K35" s="6">
        <v>139335</v>
      </c>
      <c r="L35" s="6"/>
      <c r="M35" s="6">
        <v>2236525074</v>
      </c>
      <c r="N35" s="6"/>
      <c r="O35" s="6">
        <v>1093657337</v>
      </c>
      <c r="P35" s="6"/>
      <c r="Q35" s="6">
        <f t="shared" si="0"/>
        <v>1142867737</v>
      </c>
    </row>
    <row r="36" spans="1:17" x14ac:dyDescent="0.55000000000000004">
      <c r="A36" s="1" t="s">
        <v>236</v>
      </c>
      <c r="C36" s="6">
        <v>0</v>
      </c>
      <c r="D36" s="6"/>
      <c r="E36" s="6">
        <v>0</v>
      </c>
      <c r="F36" s="6"/>
      <c r="G36" s="6">
        <v>0</v>
      </c>
      <c r="H36" s="6"/>
      <c r="I36" s="6">
        <f t="shared" si="1"/>
        <v>0</v>
      </c>
      <c r="J36" s="6"/>
      <c r="K36" s="6">
        <v>2486792</v>
      </c>
      <c r="L36" s="6"/>
      <c r="M36" s="6">
        <v>13478407221</v>
      </c>
      <c r="N36" s="6"/>
      <c r="O36" s="6">
        <v>27978046060</v>
      </c>
      <c r="P36" s="6"/>
      <c r="Q36" s="6">
        <f t="shared" si="0"/>
        <v>-14499638839</v>
      </c>
    </row>
    <row r="37" spans="1:17" x14ac:dyDescent="0.55000000000000004">
      <c r="A37" s="1" t="s">
        <v>35</v>
      </c>
      <c r="C37" s="6">
        <v>0</v>
      </c>
      <c r="D37" s="6"/>
      <c r="E37" s="6">
        <v>0</v>
      </c>
      <c r="F37" s="6"/>
      <c r="G37" s="6">
        <v>0</v>
      </c>
      <c r="H37" s="6"/>
      <c r="I37" s="6">
        <f t="shared" si="1"/>
        <v>0</v>
      </c>
      <c r="J37" s="6"/>
      <c r="K37" s="6">
        <v>1</v>
      </c>
      <c r="L37" s="6"/>
      <c r="M37" s="6">
        <v>1</v>
      </c>
      <c r="N37" s="6"/>
      <c r="O37" s="6">
        <v>6726</v>
      </c>
      <c r="P37" s="6"/>
      <c r="Q37" s="6">
        <f t="shared" si="0"/>
        <v>-6725</v>
      </c>
    </row>
    <row r="38" spans="1:17" x14ac:dyDescent="0.55000000000000004">
      <c r="A38" s="1" t="s">
        <v>47</v>
      </c>
      <c r="C38" s="6">
        <v>0</v>
      </c>
      <c r="D38" s="6"/>
      <c r="E38" s="6">
        <v>0</v>
      </c>
      <c r="F38" s="6"/>
      <c r="G38" s="6">
        <v>0</v>
      </c>
      <c r="H38" s="6"/>
      <c r="I38" s="6">
        <f t="shared" si="1"/>
        <v>0</v>
      </c>
      <c r="J38" s="6"/>
      <c r="K38" s="6">
        <v>500000</v>
      </c>
      <c r="L38" s="6"/>
      <c r="M38" s="6">
        <v>6486176284</v>
      </c>
      <c r="N38" s="6"/>
      <c r="O38" s="6">
        <v>7350999736</v>
      </c>
      <c r="P38" s="6"/>
      <c r="Q38" s="6">
        <f t="shared" si="0"/>
        <v>-864823452</v>
      </c>
    </row>
    <row r="39" spans="1:17" x14ac:dyDescent="0.55000000000000004">
      <c r="A39" s="1" t="s">
        <v>237</v>
      </c>
      <c r="C39" s="6">
        <v>0</v>
      </c>
      <c r="D39" s="6"/>
      <c r="E39" s="6">
        <v>0</v>
      </c>
      <c r="F39" s="6"/>
      <c r="G39" s="6">
        <v>0</v>
      </c>
      <c r="H39" s="6"/>
      <c r="I39" s="6">
        <f t="shared" si="1"/>
        <v>0</v>
      </c>
      <c r="J39" s="6"/>
      <c r="K39" s="6">
        <v>15551</v>
      </c>
      <c r="L39" s="6"/>
      <c r="M39" s="6">
        <v>167724419</v>
      </c>
      <c r="N39" s="6"/>
      <c r="O39" s="6">
        <v>184419565</v>
      </c>
      <c r="P39" s="6"/>
      <c r="Q39" s="6">
        <f t="shared" si="0"/>
        <v>-16695146</v>
      </c>
    </row>
    <row r="40" spans="1:17" x14ac:dyDescent="0.55000000000000004">
      <c r="A40" s="1" t="s">
        <v>238</v>
      </c>
      <c r="C40" s="6">
        <v>0</v>
      </c>
      <c r="D40" s="6"/>
      <c r="E40" s="6">
        <v>0</v>
      </c>
      <c r="F40" s="6"/>
      <c r="G40" s="6">
        <v>0</v>
      </c>
      <c r="H40" s="6"/>
      <c r="I40" s="6">
        <f t="shared" si="1"/>
        <v>0</v>
      </c>
      <c r="J40" s="6"/>
      <c r="K40" s="6">
        <v>11216724</v>
      </c>
      <c r="L40" s="6"/>
      <c r="M40" s="6">
        <v>42859102404</v>
      </c>
      <c r="N40" s="6"/>
      <c r="O40" s="6">
        <v>42859102404</v>
      </c>
      <c r="P40" s="6"/>
      <c r="Q40" s="6">
        <f t="shared" si="0"/>
        <v>0</v>
      </c>
    </row>
    <row r="41" spans="1:17" x14ac:dyDescent="0.55000000000000004">
      <c r="A41" s="1" t="s">
        <v>220</v>
      </c>
      <c r="C41" s="6">
        <v>0</v>
      </c>
      <c r="D41" s="6"/>
      <c r="E41" s="6">
        <v>0</v>
      </c>
      <c r="F41" s="6"/>
      <c r="G41" s="6">
        <v>0</v>
      </c>
      <c r="H41" s="6"/>
      <c r="I41" s="6">
        <f t="shared" si="1"/>
        <v>0</v>
      </c>
      <c r="J41" s="6"/>
      <c r="K41" s="6">
        <v>1933513</v>
      </c>
      <c r="L41" s="6"/>
      <c r="M41" s="6">
        <v>9085000528</v>
      </c>
      <c r="N41" s="6"/>
      <c r="O41" s="6">
        <v>4259609570</v>
      </c>
      <c r="P41" s="6"/>
      <c r="Q41" s="6">
        <f t="shared" si="0"/>
        <v>4825390958</v>
      </c>
    </row>
    <row r="42" spans="1:17" x14ac:dyDescent="0.55000000000000004">
      <c r="A42" s="1" t="s">
        <v>79</v>
      </c>
      <c r="C42" s="6">
        <v>0</v>
      </c>
      <c r="D42" s="6"/>
      <c r="E42" s="6">
        <v>0</v>
      </c>
      <c r="F42" s="6"/>
      <c r="G42" s="6">
        <v>0</v>
      </c>
      <c r="H42" s="6"/>
      <c r="I42" s="6">
        <f t="shared" si="1"/>
        <v>0</v>
      </c>
      <c r="J42" s="6"/>
      <c r="K42" s="6">
        <v>400000</v>
      </c>
      <c r="L42" s="6"/>
      <c r="M42" s="6">
        <v>3479175027</v>
      </c>
      <c r="N42" s="6"/>
      <c r="O42" s="6">
        <v>4187583081</v>
      </c>
      <c r="P42" s="6"/>
      <c r="Q42" s="6">
        <f t="shared" si="0"/>
        <v>-708408054</v>
      </c>
    </row>
    <row r="43" spans="1:17" x14ac:dyDescent="0.55000000000000004">
      <c r="A43" s="1" t="s">
        <v>208</v>
      </c>
      <c r="C43" s="6">
        <v>0</v>
      </c>
      <c r="D43" s="6"/>
      <c r="E43" s="6">
        <v>0</v>
      </c>
      <c r="F43" s="6"/>
      <c r="G43" s="6">
        <v>0</v>
      </c>
      <c r="H43" s="6"/>
      <c r="I43" s="6">
        <f t="shared" si="1"/>
        <v>0</v>
      </c>
      <c r="J43" s="6"/>
      <c r="K43" s="6">
        <v>1864726</v>
      </c>
      <c r="L43" s="6"/>
      <c r="M43" s="6">
        <v>8280617180</v>
      </c>
      <c r="N43" s="6"/>
      <c r="O43" s="6">
        <v>8563774666</v>
      </c>
      <c r="P43" s="6"/>
      <c r="Q43" s="6">
        <f t="shared" si="0"/>
        <v>-283157486</v>
      </c>
    </row>
    <row r="44" spans="1:17" x14ac:dyDescent="0.55000000000000004">
      <c r="A44" s="1" t="s">
        <v>56</v>
      </c>
      <c r="C44" s="6">
        <v>0</v>
      </c>
      <c r="D44" s="6"/>
      <c r="E44" s="6">
        <v>0</v>
      </c>
      <c r="F44" s="6"/>
      <c r="G44" s="6">
        <v>0</v>
      </c>
      <c r="H44" s="6"/>
      <c r="I44" s="6">
        <f t="shared" si="1"/>
        <v>0</v>
      </c>
      <c r="J44" s="6"/>
      <c r="K44" s="6">
        <v>1870779</v>
      </c>
      <c r="L44" s="6"/>
      <c r="M44" s="6">
        <v>49749771749</v>
      </c>
      <c r="N44" s="6"/>
      <c r="O44" s="6">
        <v>56558216068</v>
      </c>
      <c r="P44" s="6"/>
      <c r="Q44" s="6">
        <f t="shared" si="0"/>
        <v>-6808444319</v>
      </c>
    </row>
    <row r="45" spans="1:17" x14ac:dyDescent="0.55000000000000004">
      <c r="A45" s="1" t="s">
        <v>73</v>
      </c>
      <c r="C45" s="6">
        <v>0</v>
      </c>
      <c r="D45" s="6"/>
      <c r="E45" s="6">
        <v>0</v>
      </c>
      <c r="F45" s="6"/>
      <c r="G45" s="6">
        <v>0</v>
      </c>
      <c r="H45" s="6"/>
      <c r="I45" s="6">
        <f t="shared" si="1"/>
        <v>0</v>
      </c>
      <c r="J45" s="6"/>
      <c r="K45" s="6">
        <v>4000000</v>
      </c>
      <c r="L45" s="6"/>
      <c r="M45" s="6">
        <v>44763065817</v>
      </c>
      <c r="N45" s="6"/>
      <c r="O45" s="6">
        <v>49858734160</v>
      </c>
      <c r="P45" s="6"/>
      <c r="Q45" s="6">
        <f t="shared" si="0"/>
        <v>-5095668343</v>
      </c>
    </row>
    <row r="46" spans="1:17" x14ac:dyDescent="0.55000000000000004">
      <c r="A46" s="1" t="s">
        <v>15</v>
      </c>
      <c r="C46" s="6">
        <v>0</v>
      </c>
      <c r="D46" s="6"/>
      <c r="E46" s="6">
        <v>0</v>
      </c>
      <c r="F46" s="6"/>
      <c r="G46" s="6">
        <v>0</v>
      </c>
      <c r="H46" s="6"/>
      <c r="I46" s="6">
        <f t="shared" si="1"/>
        <v>0</v>
      </c>
      <c r="J46" s="6"/>
      <c r="K46" s="6">
        <v>15000000</v>
      </c>
      <c r="L46" s="6"/>
      <c r="M46" s="6">
        <v>50726372032</v>
      </c>
      <c r="N46" s="6"/>
      <c r="O46" s="6">
        <v>45626894760</v>
      </c>
      <c r="P46" s="6"/>
      <c r="Q46" s="6">
        <f t="shared" si="0"/>
        <v>5099477272</v>
      </c>
    </row>
    <row r="47" spans="1:17" x14ac:dyDescent="0.55000000000000004">
      <c r="A47" s="1" t="s">
        <v>16</v>
      </c>
      <c r="C47" s="6">
        <v>0</v>
      </c>
      <c r="D47" s="6"/>
      <c r="E47" s="6">
        <v>0</v>
      </c>
      <c r="F47" s="6"/>
      <c r="G47" s="6">
        <v>0</v>
      </c>
      <c r="H47" s="6"/>
      <c r="I47" s="6">
        <f t="shared" si="1"/>
        <v>0</v>
      </c>
      <c r="J47" s="6"/>
      <c r="K47" s="6">
        <v>31022917</v>
      </c>
      <c r="L47" s="6"/>
      <c r="M47" s="6">
        <v>70860806828</v>
      </c>
      <c r="N47" s="6"/>
      <c r="O47" s="6">
        <v>118727572592</v>
      </c>
      <c r="P47" s="6"/>
      <c r="Q47" s="6">
        <f t="shared" si="0"/>
        <v>-47866765764</v>
      </c>
    </row>
    <row r="48" spans="1:17" x14ac:dyDescent="0.55000000000000004">
      <c r="A48" s="1" t="s">
        <v>239</v>
      </c>
      <c r="C48" s="6">
        <v>0</v>
      </c>
      <c r="D48" s="6"/>
      <c r="E48" s="6">
        <v>0</v>
      </c>
      <c r="F48" s="6"/>
      <c r="G48" s="6">
        <v>0</v>
      </c>
      <c r="H48" s="6"/>
      <c r="I48" s="6">
        <f t="shared" si="1"/>
        <v>0</v>
      </c>
      <c r="J48" s="6"/>
      <c r="K48" s="6">
        <v>60390</v>
      </c>
      <c r="L48" s="6"/>
      <c r="M48" s="6">
        <v>4413875781</v>
      </c>
      <c r="N48" s="6"/>
      <c r="O48" s="6">
        <v>2405704395</v>
      </c>
      <c r="P48" s="6"/>
      <c r="Q48" s="6">
        <f t="shared" si="0"/>
        <v>2008171386</v>
      </c>
    </row>
    <row r="49" spans="1:17" x14ac:dyDescent="0.55000000000000004">
      <c r="A49" s="1" t="s">
        <v>207</v>
      </c>
      <c r="C49" s="6">
        <v>0</v>
      </c>
      <c r="D49" s="6"/>
      <c r="E49" s="6">
        <v>0</v>
      </c>
      <c r="F49" s="6"/>
      <c r="G49" s="6">
        <v>0</v>
      </c>
      <c r="H49" s="6"/>
      <c r="I49" s="6">
        <f t="shared" si="1"/>
        <v>0</v>
      </c>
      <c r="J49" s="6"/>
      <c r="K49" s="6">
        <v>1458349</v>
      </c>
      <c r="L49" s="6"/>
      <c r="M49" s="6">
        <v>41597416645</v>
      </c>
      <c r="N49" s="6"/>
      <c r="O49" s="6">
        <v>38290610281</v>
      </c>
      <c r="P49" s="6"/>
      <c r="Q49" s="6">
        <f t="shared" si="0"/>
        <v>3306806364</v>
      </c>
    </row>
    <row r="50" spans="1:17" x14ac:dyDescent="0.55000000000000004">
      <c r="A50" s="1" t="s">
        <v>25</v>
      </c>
      <c r="C50" s="6">
        <v>0</v>
      </c>
      <c r="D50" s="6"/>
      <c r="E50" s="6">
        <v>0</v>
      </c>
      <c r="F50" s="6"/>
      <c r="G50" s="6">
        <v>0</v>
      </c>
      <c r="H50" s="6"/>
      <c r="I50" s="6">
        <f t="shared" si="1"/>
        <v>0</v>
      </c>
      <c r="J50" s="6"/>
      <c r="K50" s="6">
        <v>800000</v>
      </c>
      <c r="L50" s="6"/>
      <c r="M50" s="6">
        <v>55917406456</v>
      </c>
      <c r="N50" s="6"/>
      <c r="O50" s="6">
        <v>34903083600</v>
      </c>
      <c r="P50" s="6"/>
      <c r="Q50" s="6">
        <f t="shared" si="0"/>
        <v>21014322856</v>
      </c>
    </row>
    <row r="51" spans="1:17" x14ac:dyDescent="0.55000000000000004">
      <c r="A51" s="1" t="s">
        <v>74</v>
      </c>
      <c r="C51" s="6">
        <v>0</v>
      </c>
      <c r="D51" s="6"/>
      <c r="E51" s="6">
        <v>0</v>
      </c>
      <c r="F51" s="6"/>
      <c r="G51" s="6">
        <v>0</v>
      </c>
      <c r="H51" s="6"/>
      <c r="I51" s="6">
        <f t="shared" si="1"/>
        <v>0</v>
      </c>
      <c r="J51" s="6"/>
      <c r="K51" s="6">
        <v>24</v>
      </c>
      <c r="L51" s="6"/>
      <c r="M51" s="6">
        <v>799218</v>
      </c>
      <c r="N51" s="6"/>
      <c r="O51" s="6">
        <v>906812</v>
      </c>
      <c r="P51" s="6"/>
      <c r="Q51" s="6">
        <f t="shared" si="0"/>
        <v>-107594</v>
      </c>
    </row>
    <row r="52" spans="1:17" x14ac:dyDescent="0.55000000000000004">
      <c r="A52" s="1" t="s">
        <v>26</v>
      </c>
      <c r="C52" s="6">
        <v>0</v>
      </c>
      <c r="D52" s="6"/>
      <c r="E52" s="6">
        <v>0</v>
      </c>
      <c r="F52" s="6"/>
      <c r="G52" s="6">
        <v>0</v>
      </c>
      <c r="H52" s="6"/>
      <c r="I52" s="6">
        <f t="shared" si="1"/>
        <v>0</v>
      </c>
      <c r="J52" s="6"/>
      <c r="K52" s="6">
        <v>1400000</v>
      </c>
      <c r="L52" s="6"/>
      <c r="M52" s="6">
        <v>115270439366</v>
      </c>
      <c r="N52" s="6"/>
      <c r="O52" s="6">
        <v>98840379426</v>
      </c>
      <c r="P52" s="6"/>
      <c r="Q52" s="6">
        <f t="shared" si="0"/>
        <v>16430059940</v>
      </c>
    </row>
    <row r="53" spans="1:17" x14ac:dyDescent="0.55000000000000004">
      <c r="A53" s="1" t="s">
        <v>69</v>
      </c>
      <c r="C53" s="6">
        <v>0</v>
      </c>
      <c r="D53" s="6"/>
      <c r="E53" s="6">
        <v>0</v>
      </c>
      <c r="F53" s="6"/>
      <c r="G53" s="6">
        <v>0</v>
      </c>
      <c r="H53" s="6"/>
      <c r="I53" s="6">
        <f t="shared" si="1"/>
        <v>0</v>
      </c>
      <c r="J53" s="6"/>
      <c r="K53" s="6">
        <v>300000</v>
      </c>
      <c r="L53" s="6"/>
      <c r="M53" s="6">
        <v>6097999976</v>
      </c>
      <c r="N53" s="6"/>
      <c r="O53" s="6">
        <v>5765345256</v>
      </c>
      <c r="P53" s="6"/>
      <c r="Q53" s="6">
        <f t="shared" si="0"/>
        <v>332654720</v>
      </c>
    </row>
    <row r="54" spans="1:17" x14ac:dyDescent="0.55000000000000004">
      <c r="A54" s="1" t="s">
        <v>21</v>
      </c>
      <c r="C54" s="6">
        <v>0</v>
      </c>
      <c r="D54" s="6"/>
      <c r="E54" s="6">
        <v>0</v>
      </c>
      <c r="F54" s="6"/>
      <c r="G54" s="6">
        <v>0</v>
      </c>
      <c r="H54" s="6"/>
      <c r="I54" s="6">
        <f t="shared" si="1"/>
        <v>0</v>
      </c>
      <c r="J54" s="6"/>
      <c r="K54" s="6">
        <v>510209</v>
      </c>
      <c r="L54" s="6"/>
      <c r="M54" s="6">
        <v>70418713346</v>
      </c>
      <c r="N54" s="6"/>
      <c r="O54" s="6">
        <v>73129311746</v>
      </c>
      <c r="P54" s="6"/>
      <c r="Q54" s="6">
        <f t="shared" si="0"/>
        <v>-2710598400</v>
      </c>
    </row>
    <row r="55" spans="1:17" x14ac:dyDescent="0.55000000000000004">
      <c r="A55" s="1" t="s">
        <v>61</v>
      </c>
      <c r="C55" s="6">
        <v>0</v>
      </c>
      <c r="D55" s="6"/>
      <c r="E55" s="6">
        <v>0</v>
      </c>
      <c r="F55" s="6"/>
      <c r="G55" s="6">
        <v>0</v>
      </c>
      <c r="H55" s="6"/>
      <c r="I55" s="6">
        <f t="shared" si="1"/>
        <v>0</v>
      </c>
      <c r="J55" s="6"/>
      <c r="K55" s="6">
        <v>131387</v>
      </c>
      <c r="L55" s="6"/>
      <c r="M55" s="6">
        <v>3801396423</v>
      </c>
      <c r="N55" s="6"/>
      <c r="O55" s="6">
        <v>2946193166</v>
      </c>
      <c r="P55" s="6"/>
      <c r="Q55" s="6">
        <f t="shared" si="0"/>
        <v>855203257</v>
      </c>
    </row>
    <row r="56" spans="1:17" x14ac:dyDescent="0.55000000000000004">
      <c r="A56" s="1" t="s">
        <v>203</v>
      </c>
      <c r="C56" s="6">
        <v>0</v>
      </c>
      <c r="D56" s="6"/>
      <c r="E56" s="6">
        <v>0</v>
      </c>
      <c r="F56" s="6"/>
      <c r="G56" s="6">
        <v>0</v>
      </c>
      <c r="H56" s="6"/>
      <c r="I56" s="6">
        <f t="shared" si="1"/>
        <v>0</v>
      </c>
      <c r="J56" s="6"/>
      <c r="K56" s="6">
        <v>85435</v>
      </c>
      <c r="L56" s="6"/>
      <c r="M56" s="6">
        <v>3397066471</v>
      </c>
      <c r="N56" s="6"/>
      <c r="O56" s="6">
        <v>3061411349</v>
      </c>
      <c r="P56" s="6"/>
      <c r="Q56" s="6">
        <f t="shared" si="0"/>
        <v>335655122</v>
      </c>
    </row>
    <row r="57" spans="1:17" x14ac:dyDescent="0.55000000000000004">
      <c r="A57" s="1" t="s">
        <v>182</v>
      </c>
      <c r="C57" s="6">
        <v>0</v>
      </c>
      <c r="D57" s="6"/>
      <c r="E57" s="6">
        <v>0</v>
      </c>
      <c r="F57" s="6"/>
      <c r="G57" s="6">
        <v>0</v>
      </c>
      <c r="H57" s="6"/>
      <c r="I57" s="6">
        <f t="shared" si="1"/>
        <v>0</v>
      </c>
      <c r="J57" s="6"/>
      <c r="K57" s="6">
        <v>1000000</v>
      </c>
      <c r="L57" s="6"/>
      <c r="M57" s="6">
        <v>23133734990</v>
      </c>
      <c r="N57" s="6"/>
      <c r="O57" s="6">
        <v>27823459500</v>
      </c>
      <c r="P57" s="6"/>
      <c r="Q57" s="6">
        <f t="shared" si="0"/>
        <v>-4689724510</v>
      </c>
    </row>
    <row r="58" spans="1:17" x14ac:dyDescent="0.55000000000000004">
      <c r="A58" s="1" t="s">
        <v>240</v>
      </c>
      <c r="C58" s="6">
        <v>0</v>
      </c>
      <c r="D58" s="6"/>
      <c r="E58" s="6">
        <v>0</v>
      </c>
      <c r="F58" s="6"/>
      <c r="G58" s="6">
        <v>0</v>
      </c>
      <c r="H58" s="6"/>
      <c r="I58" s="6">
        <f t="shared" si="1"/>
        <v>0</v>
      </c>
      <c r="J58" s="6"/>
      <c r="K58" s="6">
        <v>419338</v>
      </c>
      <c r="L58" s="6"/>
      <c r="M58" s="6">
        <v>28591257205</v>
      </c>
      <c r="N58" s="6"/>
      <c r="O58" s="6">
        <v>33326592965</v>
      </c>
      <c r="P58" s="6"/>
      <c r="Q58" s="6">
        <f t="shared" si="0"/>
        <v>-4735335760</v>
      </c>
    </row>
    <row r="59" spans="1:17" x14ac:dyDescent="0.55000000000000004">
      <c r="A59" s="1" t="s">
        <v>30</v>
      </c>
      <c r="C59" s="6">
        <v>0</v>
      </c>
      <c r="D59" s="6"/>
      <c r="E59" s="6">
        <v>0</v>
      </c>
      <c r="F59" s="6"/>
      <c r="G59" s="6">
        <v>0</v>
      </c>
      <c r="H59" s="6"/>
      <c r="I59" s="6">
        <f t="shared" si="1"/>
        <v>0</v>
      </c>
      <c r="J59" s="6"/>
      <c r="K59" s="6">
        <v>580075</v>
      </c>
      <c r="L59" s="6"/>
      <c r="M59" s="6">
        <v>43615508279</v>
      </c>
      <c r="N59" s="6"/>
      <c r="O59" s="6">
        <v>47539093384</v>
      </c>
      <c r="P59" s="6"/>
      <c r="Q59" s="6">
        <f t="shared" si="0"/>
        <v>-3923585105</v>
      </c>
    </row>
    <row r="60" spans="1:17" x14ac:dyDescent="0.55000000000000004">
      <c r="A60" s="1" t="s">
        <v>241</v>
      </c>
      <c r="C60" s="6">
        <v>0</v>
      </c>
      <c r="D60" s="6"/>
      <c r="E60" s="6">
        <v>0</v>
      </c>
      <c r="F60" s="6"/>
      <c r="G60" s="6">
        <v>0</v>
      </c>
      <c r="H60" s="6"/>
      <c r="I60" s="6">
        <f t="shared" si="1"/>
        <v>0</v>
      </c>
      <c r="J60" s="6"/>
      <c r="K60" s="6">
        <v>300000</v>
      </c>
      <c r="L60" s="6"/>
      <c r="M60" s="6">
        <v>12996820652</v>
      </c>
      <c r="N60" s="6"/>
      <c r="O60" s="6">
        <v>12993731223</v>
      </c>
      <c r="P60" s="6"/>
      <c r="Q60" s="6">
        <f t="shared" si="0"/>
        <v>3089429</v>
      </c>
    </row>
    <row r="61" spans="1:17" x14ac:dyDescent="0.55000000000000004">
      <c r="A61" s="1" t="s">
        <v>242</v>
      </c>
      <c r="C61" s="6">
        <v>0</v>
      </c>
      <c r="D61" s="6"/>
      <c r="E61" s="6">
        <v>0</v>
      </c>
      <c r="F61" s="6"/>
      <c r="G61" s="6">
        <v>0</v>
      </c>
      <c r="H61" s="6"/>
      <c r="I61" s="6">
        <f t="shared" si="1"/>
        <v>0</v>
      </c>
      <c r="J61" s="6"/>
      <c r="K61" s="6">
        <v>2600000</v>
      </c>
      <c r="L61" s="6"/>
      <c r="M61" s="6">
        <v>22380749950</v>
      </c>
      <c r="N61" s="6"/>
      <c r="O61" s="6">
        <v>22380749950</v>
      </c>
      <c r="P61" s="6"/>
      <c r="Q61" s="6">
        <f t="shared" si="0"/>
        <v>0</v>
      </c>
    </row>
    <row r="62" spans="1:17" x14ac:dyDescent="0.55000000000000004">
      <c r="A62" s="1" t="s">
        <v>68</v>
      </c>
      <c r="C62" s="6">
        <v>0</v>
      </c>
      <c r="D62" s="6"/>
      <c r="E62" s="6">
        <v>0</v>
      </c>
      <c r="F62" s="6"/>
      <c r="G62" s="6">
        <v>0</v>
      </c>
      <c r="H62" s="6"/>
      <c r="I62" s="6">
        <f t="shared" si="1"/>
        <v>0</v>
      </c>
      <c r="J62" s="6"/>
      <c r="K62" s="6">
        <v>2600000</v>
      </c>
      <c r="L62" s="6"/>
      <c r="M62" s="6">
        <v>26833884484</v>
      </c>
      <c r="N62" s="6"/>
      <c r="O62" s="6">
        <v>36286800945</v>
      </c>
      <c r="P62" s="6"/>
      <c r="Q62" s="6">
        <f t="shared" si="0"/>
        <v>-9452916461</v>
      </c>
    </row>
    <row r="63" spans="1:17" x14ac:dyDescent="0.55000000000000004">
      <c r="A63" s="1" t="s">
        <v>243</v>
      </c>
      <c r="C63" s="6">
        <v>0</v>
      </c>
      <c r="D63" s="6"/>
      <c r="E63" s="6">
        <v>0</v>
      </c>
      <c r="F63" s="6"/>
      <c r="G63" s="6">
        <v>0</v>
      </c>
      <c r="H63" s="6"/>
      <c r="I63" s="6">
        <f t="shared" si="1"/>
        <v>0</v>
      </c>
      <c r="J63" s="6"/>
      <c r="K63" s="6">
        <v>659148</v>
      </c>
      <c r="L63" s="6"/>
      <c r="M63" s="6">
        <v>13786459012</v>
      </c>
      <c r="N63" s="6"/>
      <c r="O63" s="6">
        <v>13538281045</v>
      </c>
      <c r="P63" s="6"/>
      <c r="Q63" s="6">
        <f t="shared" si="0"/>
        <v>248177967</v>
      </c>
    </row>
    <row r="64" spans="1:17" x14ac:dyDescent="0.55000000000000004">
      <c r="A64" s="1" t="s">
        <v>244</v>
      </c>
      <c r="C64" s="6">
        <v>0</v>
      </c>
      <c r="D64" s="6"/>
      <c r="E64" s="6">
        <v>0</v>
      </c>
      <c r="F64" s="6"/>
      <c r="G64" s="6">
        <v>0</v>
      </c>
      <c r="H64" s="6"/>
      <c r="I64" s="6">
        <f t="shared" si="1"/>
        <v>0</v>
      </c>
      <c r="J64" s="6"/>
      <c r="K64" s="6">
        <v>1032820</v>
      </c>
      <c r="L64" s="6"/>
      <c r="M64" s="6">
        <v>27843418512</v>
      </c>
      <c r="N64" s="6"/>
      <c r="O64" s="6">
        <v>20217313531</v>
      </c>
      <c r="P64" s="6"/>
      <c r="Q64" s="6">
        <f t="shared" si="0"/>
        <v>7626104981</v>
      </c>
    </row>
    <row r="65" spans="1:17" x14ac:dyDescent="0.55000000000000004">
      <c r="A65" s="1" t="s">
        <v>245</v>
      </c>
      <c r="C65" s="6">
        <v>0</v>
      </c>
      <c r="D65" s="6"/>
      <c r="E65" s="6">
        <v>0</v>
      </c>
      <c r="F65" s="6"/>
      <c r="G65" s="6">
        <v>0</v>
      </c>
      <c r="H65" s="6"/>
      <c r="I65" s="6">
        <f t="shared" si="1"/>
        <v>0</v>
      </c>
      <c r="J65" s="6"/>
      <c r="K65" s="6">
        <v>170400</v>
      </c>
      <c r="L65" s="6"/>
      <c r="M65" s="6">
        <v>12100798147</v>
      </c>
      <c r="N65" s="6"/>
      <c r="O65" s="6">
        <v>16368966478</v>
      </c>
      <c r="P65" s="6"/>
      <c r="Q65" s="6">
        <f t="shared" si="0"/>
        <v>-4268168331</v>
      </c>
    </row>
    <row r="66" spans="1:17" x14ac:dyDescent="0.55000000000000004">
      <c r="A66" s="1" t="s">
        <v>246</v>
      </c>
      <c r="C66" s="6">
        <v>0</v>
      </c>
      <c r="D66" s="6"/>
      <c r="E66" s="6">
        <v>0</v>
      </c>
      <c r="F66" s="6"/>
      <c r="G66" s="6">
        <v>0</v>
      </c>
      <c r="H66" s="6"/>
      <c r="I66" s="6">
        <f t="shared" si="1"/>
        <v>0</v>
      </c>
      <c r="J66" s="6"/>
      <c r="K66" s="6">
        <v>1856173</v>
      </c>
      <c r="L66" s="6"/>
      <c r="M66" s="6">
        <v>70662773670</v>
      </c>
      <c r="N66" s="6"/>
      <c r="O66" s="6">
        <v>55643971077</v>
      </c>
      <c r="P66" s="6"/>
      <c r="Q66" s="6">
        <f t="shared" si="0"/>
        <v>15018802593</v>
      </c>
    </row>
    <row r="67" spans="1:17" x14ac:dyDescent="0.55000000000000004">
      <c r="A67" s="1" t="s">
        <v>60</v>
      </c>
      <c r="C67" s="6">
        <v>0</v>
      </c>
      <c r="D67" s="6"/>
      <c r="E67" s="6">
        <v>0</v>
      </c>
      <c r="F67" s="6"/>
      <c r="G67" s="6">
        <v>0</v>
      </c>
      <c r="H67" s="6"/>
      <c r="I67" s="6">
        <f t="shared" si="1"/>
        <v>0</v>
      </c>
      <c r="J67" s="6"/>
      <c r="K67" s="6">
        <v>120000</v>
      </c>
      <c r="L67" s="6"/>
      <c r="M67" s="6">
        <v>2254505400</v>
      </c>
      <c r="N67" s="6"/>
      <c r="O67" s="6">
        <v>1204464352</v>
      </c>
      <c r="P67" s="6"/>
      <c r="Q67" s="6">
        <f t="shared" si="0"/>
        <v>1050041048</v>
      </c>
    </row>
    <row r="68" spans="1:17" x14ac:dyDescent="0.55000000000000004">
      <c r="A68" s="1" t="s">
        <v>198</v>
      </c>
      <c r="C68" s="6">
        <v>0</v>
      </c>
      <c r="D68" s="6"/>
      <c r="E68" s="6">
        <v>0</v>
      </c>
      <c r="F68" s="6"/>
      <c r="G68" s="6">
        <v>0</v>
      </c>
      <c r="H68" s="6"/>
      <c r="I68" s="6">
        <f t="shared" si="1"/>
        <v>0</v>
      </c>
      <c r="J68" s="6"/>
      <c r="K68" s="6">
        <v>330680</v>
      </c>
      <c r="L68" s="6"/>
      <c r="M68" s="6">
        <v>6867004106</v>
      </c>
      <c r="N68" s="6"/>
      <c r="O68" s="6">
        <v>8217811350</v>
      </c>
      <c r="P68" s="6"/>
      <c r="Q68" s="6">
        <f t="shared" si="0"/>
        <v>-1350807244</v>
      </c>
    </row>
    <row r="69" spans="1:17" x14ac:dyDescent="0.55000000000000004">
      <c r="A69" s="1" t="s">
        <v>247</v>
      </c>
      <c r="C69" s="6">
        <v>0</v>
      </c>
      <c r="D69" s="6"/>
      <c r="E69" s="6">
        <v>0</v>
      </c>
      <c r="F69" s="6"/>
      <c r="G69" s="6">
        <v>0</v>
      </c>
      <c r="H69" s="6"/>
      <c r="I69" s="6">
        <f t="shared" si="1"/>
        <v>0</v>
      </c>
      <c r="J69" s="6"/>
      <c r="K69" s="6">
        <v>886900</v>
      </c>
      <c r="L69" s="6"/>
      <c r="M69" s="6">
        <v>10450342700</v>
      </c>
      <c r="N69" s="6"/>
      <c r="O69" s="6">
        <v>10450342700</v>
      </c>
      <c r="P69" s="6"/>
      <c r="Q69" s="6">
        <f t="shared" si="0"/>
        <v>0</v>
      </c>
    </row>
    <row r="70" spans="1:17" x14ac:dyDescent="0.55000000000000004">
      <c r="A70" s="1" t="s">
        <v>28</v>
      </c>
      <c r="C70" s="6">
        <v>0</v>
      </c>
      <c r="D70" s="6"/>
      <c r="E70" s="6">
        <v>0</v>
      </c>
      <c r="F70" s="6"/>
      <c r="G70" s="6">
        <v>0</v>
      </c>
      <c r="H70" s="6"/>
      <c r="I70" s="6">
        <f t="shared" si="1"/>
        <v>0</v>
      </c>
      <c r="J70" s="6"/>
      <c r="K70" s="6">
        <v>1500</v>
      </c>
      <c r="L70" s="6"/>
      <c r="M70" s="6">
        <v>40604970</v>
      </c>
      <c r="N70" s="6"/>
      <c r="O70" s="6">
        <v>40077548</v>
      </c>
      <c r="P70" s="6"/>
      <c r="Q70" s="6">
        <f t="shared" si="0"/>
        <v>527422</v>
      </c>
    </row>
    <row r="71" spans="1:17" x14ac:dyDescent="0.55000000000000004">
      <c r="A71" s="1" t="s">
        <v>36</v>
      </c>
      <c r="C71" s="6">
        <v>0</v>
      </c>
      <c r="D71" s="6"/>
      <c r="E71" s="6">
        <v>0</v>
      </c>
      <c r="F71" s="6"/>
      <c r="G71" s="6">
        <v>0</v>
      </c>
      <c r="H71" s="6"/>
      <c r="I71" s="6">
        <f t="shared" si="1"/>
        <v>0</v>
      </c>
      <c r="J71" s="6"/>
      <c r="K71" s="6">
        <v>800000</v>
      </c>
      <c r="L71" s="6"/>
      <c r="M71" s="6">
        <v>33473639994</v>
      </c>
      <c r="N71" s="6"/>
      <c r="O71" s="6">
        <v>35865323992</v>
      </c>
      <c r="P71" s="6"/>
      <c r="Q71" s="6">
        <f t="shared" si="0"/>
        <v>-2391683998</v>
      </c>
    </row>
    <row r="72" spans="1:17" x14ac:dyDescent="0.55000000000000004">
      <c r="A72" s="1" t="s">
        <v>80</v>
      </c>
      <c r="C72" s="6">
        <v>0</v>
      </c>
      <c r="D72" s="6"/>
      <c r="E72" s="6">
        <v>0</v>
      </c>
      <c r="F72" s="6"/>
      <c r="G72" s="6">
        <v>0</v>
      </c>
      <c r="H72" s="6"/>
      <c r="I72" s="6">
        <f t="shared" si="1"/>
        <v>0</v>
      </c>
      <c r="J72" s="6"/>
      <c r="K72" s="6">
        <v>886900</v>
      </c>
      <c r="L72" s="6"/>
      <c r="M72" s="6">
        <v>27897800729</v>
      </c>
      <c r="N72" s="6"/>
      <c r="O72" s="6">
        <v>41071702205</v>
      </c>
      <c r="P72" s="6"/>
      <c r="Q72" s="6">
        <f t="shared" ref="Q72:Q82" si="2">M72-O72</f>
        <v>-13173901476</v>
      </c>
    </row>
    <row r="73" spans="1:17" x14ac:dyDescent="0.55000000000000004">
      <c r="A73" s="1" t="s">
        <v>248</v>
      </c>
      <c r="C73" s="6">
        <v>0</v>
      </c>
      <c r="D73" s="6"/>
      <c r="E73" s="6">
        <v>0</v>
      </c>
      <c r="F73" s="6"/>
      <c r="G73" s="6">
        <v>0</v>
      </c>
      <c r="H73" s="6"/>
      <c r="I73" s="6">
        <f t="shared" ref="I73:I83" si="3">E73-G73</f>
        <v>0</v>
      </c>
      <c r="J73" s="6"/>
      <c r="K73" s="6">
        <v>963857</v>
      </c>
      <c r="L73" s="6"/>
      <c r="M73" s="6">
        <v>20254490998</v>
      </c>
      <c r="N73" s="6"/>
      <c r="O73" s="6">
        <v>20254490998</v>
      </c>
      <c r="P73" s="6"/>
      <c r="Q73" s="6">
        <f t="shared" si="2"/>
        <v>0</v>
      </c>
    </row>
    <row r="74" spans="1:17" x14ac:dyDescent="0.55000000000000004">
      <c r="A74" s="1" t="s">
        <v>249</v>
      </c>
      <c r="C74" s="6">
        <v>0</v>
      </c>
      <c r="D74" s="6"/>
      <c r="E74" s="6">
        <v>0</v>
      </c>
      <c r="F74" s="6"/>
      <c r="G74" s="6">
        <v>0</v>
      </c>
      <c r="H74" s="6"/>
      <c r="I74" s="6">
        <f t="shared" si="3"/>
        <v>0</v>
      </c>
      <c r="J74" s="6"/>
      <c r="K74" s="6">
        <v>15000</v>
      </c>
      <c r="L74" s="6"/>
      <c r="M74" s="6">
        <v>16020000000</v>
      </c>
      <c r="N74" s="6"/>
      <c r="O74" s="6">
        <v>20843484375</v>
      </c>
      <c r="P74" s="6"/>
      <c r="Q74" s="6">
        <f t="shared" si="2"/>
        <v>-4823484375</v>
      </c>
    </row>
    <row r="75" spans="1:17" x14ac:dyDescent="0.55000000000000004">
      <c r="A75" s="1" t="s">
        <v>250</v>
      </c>
      <c r="C75" s="6">
        <v>0</v>
      </c>
      <c r="D75" s="6"/>
      <c r="E75" s="6">
        <v>0</v>
      </c>
      <c r="F75" s="6"/>
      <c r="G75" s="6">
        <v>0</v>
      </c>
      <c r="H75" s="6"/>
      <c r="I75" s="6">
        <f t="shared" si="3"/>
        <v>0</v>
      </c>
      <c r="J75" s="6"/>
      <c r="K75" s="6">
        <v>760914</v>
      </c>
      <c r="L75" s="6"/>
      <c r="M75" s="6">
        <v>9885979725</v>
      </c>
      <c r="N75" s="6"/>
      <c r="O75" s="6">
        <v>11031085513</v>
      </c>
      <c r="P75" s="6"/>
      <c r="Q75" s="6">
        <f t="shared" si="2"/>
        <v>-1145105788</v>
      </c>
    </row>
    <row r="76" spans="1:17" x14ac:dyDescent="0.55000000000000004">
      <c r="A76" s="1" t="s">
        <v>251</v>
      </c>
      <c r="C76" s="6">
        <v>0</v>
      </c>
      <c r="D76" s="6"/>
      <c r="E76" s="6">
        <v>0</v>
      </c>
      <c r="F76" s="6"/>
      <c r="G76" s="6">
        <v>0</v>
      </c>
      <c r="H76" s="6"/>
      <c r="I76" s="6">
        <f t="shared" si="3"/>
        <v>0</v>
      </c>
      <c r="J76" s="6"/>
      <c r="K76" s="6">
        <v>14006000</v>
      </c>
      <c r="L76" s="6"/>
      <c r="M76" s="6">
        <v>51528074000</v>
      </c>
      <c r="N76" s="6"/>
      <c r="O76" s="6">
        <v>94479199939</v>
      </c>
      <c r="P76" s="6"/>
      <c r="Q76" s="6">
        <f t="shared" si="2"/>
        <v>-42951125939</v>
      </c>
    </row>
    <row r="77" spans="1:17" x14ac:dyDescent="0.55000000000000004">
      <c r="A77" s="1" t="s">
        <v>45</v>
      </c>
      <c r="C77" s="6">
        <v>0</v>
      </c>
      <c r="D77" s="6"/>
      <c r="E77" s="6">
        <v>0</v>
      </c>
      <c r="F77" s="6"/>
      <c r="G77" s="6">
        <v>0</v>
      </c>
      <c r="H77" s="6"/>
      <c r="I77" s="6">
        <f t="shared" si="3"/>
        <v>0</v>
      </c>
      <c r="J77" s="6"/>
      <c r="K77" s="6">
        <v>1</v>
      </c>
      <c r="L77" s="6"/>
      <c r="M77" s="6">
        <v>1</v>
      </c>
      <c r="N77" s="6"/>
      <c r="O77" s="6">
        <v>7339</v>
      </c>
      <c r="P77" s="6"/>
      <c r="Q77" s="6">
        <f t="shared" si="2"/>
        <v>-7338</v>
      </c>
    </row>
    <row r="78" spans="1:17" x14ac:dyDescent="0.55000000000000004">
      <c r="A78" s="1" t="s">
        <v>252</v>
      </c>
      <c r="C78" s="6">
        <v>0</v>
      </c>
      <c r="D78" s="6"/>
      <c r="E78" s="6">
        <v>0</v>
      </c>
      <c r="F78" s="6"/>
      <c r="G78" s="6">
        <v>0</v>
      </c>
      <c r="H78" s="6"/>
      <c r="I78" s="6">
        <f t="shared" si="3"/>
        <v>0</v>
      </c>
      <c r="J78" s="6"/>
      <c r="K78" s="6">
        <v>11601078</v>
      </c>
      <c r="L78" s="6"/>
      <c r="M78" s="6">
        <v>50112646056</v>
      </c>
      <c r="N78" s="6"/>
      <c r="O78" s="6">
        <v>34731014039</v>
      </c>
      <c r="P78" s="6"/>
      <c r="Q78" s="6">
        <f t="shared" si="2"/>
        <v>15381632017</v>
      </c>
    </row>
    <row r="79" spans="1:17" x14ac:dyDescent="0.55000000000000004">
      <c r="A79" s="1" t="s">
        <v>253</v>
      </c>
      <c r="C79" s="6">
        <v>0</v>
      </c>
      <c r="D79" s="6"/>
      <c r="E79" s="6">
        <v>0</v>
      </c>
      <c r="F79" s="6"/>
      <c r="G79" s="6">
        <v>0</v>
      </c>
      <c r="H79" s="6"/>
      <c r="I79" s="6">
        <f t="shared" si="3"/>
        <v>0</v>
      </c>
      <c r="J79" s="6"/>
      <c r="K79" s="6">
        <v>2472724</v>
      </c>
      <c r="L79" s="6"/>
      <c r="M79" s="6">
        <v>2220506152</v>
      </c>
      <c r="N79" s="6"/>
      <c r="O79" s="6">
        <v>2220506152</v>
      </c>
      <c r="P79" s="6"/>
      <c r="Q79" s="6">
        <f t="shared" si="2"/>
        <v>0</v>
      </c>
    </row>
    <row r="80" spans="1:17" x14ac:dyDescent="0.55000000000000004">
      <c r="A80" s="1" t="s">
        <v>129</v>
      </c>
      <c r="C80" s="6">
        <v>735</v>
      </c>
      <c r="D80" s="6"/>
      <c r="E80" s="6">
        <v>735000000</v>
      </c>
      <c r="F80" s="6"/>
      <c r="G80" s="6">
        <v>674056144</v>
      </c>
      <c r="H80" s="6"/>
      <c r="I80" s="6">
        <f t="shared" si="3"/>
        <v>60943856</v>
      </c>
      <c r="J80" s="6"/>
      <c r="K80" s="6">
        <v>735</v>
      </c>
      <c r="L80" s="6"/>
      <c r="M80" s="6">
        <v>735000000</v>
      </c>
      <c r="N80" s="6"/>
      <c r="O80" s="6">
        <v>674056144</v>
      </c>
      <c r="P80" s="6"/>
      <c r="Q80" s="6">
        <f t="shared" si="2"/>
        <v>60943856</v>
      </c>
    </row>
    <row r="81" spans="1:17" x14ac:dyDescent="0.55000000000000004">
      <c r="A81" s="1" t="s">
        <v>120</v>
      </c>
      <c r="C81" s="6">
        <v>0</v>
      </c>
      <c r="D81" s="6"/>
      <c r="E81" s="6">
        <v>0</v>
      </c>
      <c r="F81" s="6"/>
      <c r="G81" s="6">
        <v>0</v>
      </c>
      <c r="H81" s="6"/>
      <c r="I81" s="6">
        <f t="shared" si="3"/>
        <v>0</v>
      </c>
      <c r="J81" s="6"/>
      <c r="K81" s="6">
        <v>80000</v>
      </c>
      <c r="L81" s="6"/>
      <c r="M81" s="6">
        <v>66029030077</v>
      </c>
      <c r="N81" s="6"/>
      <c r="O81" s="6">
        <v>60284835534</v>
      </c>
      <c r="P81" s="6"/>
      <c r="Q81" s="6">
        <f t="shared" si="2"/>
        <v>5744194543</v>
      </c>
    </row>
    <row r="82" spans="1:17" x14ac:dyDescent="0.55000000000000004">
      <c r="A82" s="1" t="s">
        <v>254</v>
      </c>
      <c r="C82" s="6">
        <v>0</v>
      </c>
      <c r="D82" s="6"/>
      <c r="E82" s="6">
        <v>0</v>
      </c>
      <c r="F82" s="6"/>
      <c r="G82" s="6">
        <v>0</v>
      </c>
      <c r="H82" s="6"/>
      <c r="I82" s="6">
        <f t="shared" si="3"/>
        <v>0</v>
      </c>
      <c r="J82" s="6"/>
      <c r="K82" s="6">
        <v>21824</v>
      </c>
      <c r="L82" s="6"/>
      <c r="M82" s="6">
        <v>20205361619</v>
      </c>
      <c r="N82" s="6"/>
      <c r="O82" s="6">
        <v>19025679048</v>
      </c>
      <c r="P82" s="6"/>
      <c r="Q82" s="6">
        <f t="shared" si="2"/>
        <v>1179682571</v>
      </c>
    </row>
    <row r="83" spans="1:17" x14ac:dyDescent="0.55000000000000004">
      <c r="A83" s="1" t="s">
        <v>255</v>
      </c>
      <c r="C83" s="6">
        <v>0</v>
      </c>
      <c r="D83" s="6"/>
      <c r="E83" s="6">
        <v>0</v>
      </c>
      <c r="F83" s="6"/>
      <c r="G83" s="6">
        <v>0</v>
      </c>
      <c r="H83" s="6"/>
      <c r="I83" s="6">
        <f t="shared" si="3"/>
        <v>0</v>
      </c>
      <c r="J83" s="6"/>
      <c r="K83" s="6">
        <v>50</v>
      </c>
      <c r="L83" s="6"/>
      <c r="M83" s="6">
        <v>50000000</v>
      </c>
      <c r="N83" s="6"/>
      <c r="O83" s="6">
        <v>47162194</v>
      </c>
      <c r="P83" s="6"/>
      <c r="Q83" s="6">
        <f>M83-O83</f>
        <v>2837806</v>
      </c>
    </row>
    <row r="84" spans="1:17" ht="24.75" thickBot="1" x14ac:dyDescent="0.6">
      <c r="E84" s="7">
        <f>SUM(E8:E83)</f>
        <v>213634164901</v>
      </c>
      <c r="G84" s="7">
        <f>SUM(G8:G83)</f>
        <v>177018157092</v>
      </c>
      <c r="I84" s="7">
        <f>SUM(I8:I83)</f>
        <v>36616007809</v>
      </c>
      <c r="M84" s="7">
        <f>SUM(M8:M83)</f>
        <v>2709903189840</v>
      </c>
      <c r="O84" s="7">
        <f>SUM(O8:O83)</f>
        <v>2319370713714</v>
      </c>
      <c r="Q84" s="7">
        <f>SUM(Q8:Q83)</f>
        <v>390532476126</v>
      </c>
    </row>
    <row r="85" spans="1:17" ht="24.75" thickTop="1" x14ac:dyDescent="0.55000000000000004"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</row>
    <row r="86" spans="1:17" x14ac:dyDescent="0.55000000000000004">
      <c r="G86" s="3"/>
      <c r="I86" s="3"/>
      <c r="O86" s="3"/>
      <c r="Q86" s="3"/>
    </row>
    <row r="87" spans="1:17" x14ac:dyDescent="0.55000000000000004">
      <c r="I87" s="12"/>
    </row>
    <row r="88" spans="1:17" x14ac:dyDescent="0.55000000000000004"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</row>
    <row r="89" spans="1:17" x14ac:dyDescent="0.55000000000000004">
      <c r="G89" s="3"/>
      <c r="I89" s="3"/>
      <c r="O89" s="3"/>
      <c r="Q89" s="3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26"/>
  <sheetViews>
    <sheetView rightToLeft="1" topLeftCell="A114" workbookViewId="0">
      <selection activeCell="M128" sqref="M128"/>
    </sheetView>
  </sheetViews>
  <sheetFormatPr defaultRowHeight="24" x14ac:dyDescent="0.55000000000000004"/>
  <cols>
    <col min="1" max="1" width="44" style="1" bestFit="1" customWidth="1"/>
    <col min="2" max="2" width="1" style="1" customWidth="1"/>
    <col min="3" max="3" width="18.710937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6.7109375" style="1" bestFit="1" customWidth="1"/>
    <col min="8" max="8" width="1" style="1" customWidth="1"/>
    <col min="9" max="9" width="19.140625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9.42578125" style="1" bestFit="1" customWidth="1"/>
    <col min="16" max="16" width="1" style="1" customWidth="1"/>
    <col min="17" max="17" width="17.42578125" style="1" bestFit="1" customWidth="1"/>
    <col min="18" max="18" width="1" style="1" customWidth="1"/>
    <col min="19" max="19" width="19.140625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 x14ac:dyDescent="0.55000000000000004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spans="1:21" ht="24.75" x14ac:dyDescent="0.55000000000000004">
      <c r="A3" s="20" t="s">
        <v>157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 spans="1:21" ht="24.75" x14ac:dyDescent="0.55000000000000004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</row>
    <row r="6" spans="1:21" ht="24.75" x14ac:dyDescent="0.55000000000000004">
      <c r="A6" s="21" t="s">
        <v>3</v>
      </c>
      <c r="C6" s="22" t="s">
        <v>159</v>
      </c>
      <c r="D6" s="22" t="s">
        <v>159</v>
      </c>
      <c r="E6" s="22" t="s">
        <v>159</v>
      </c>
      <c r="F6" s="22" t="s">
        <v>159</v>
      </c>
      <c r="G6" s="22" t="s">
        <v>159</v>
      </c>
      <c r="H6" s="22" t="s">
        <v>159</v>
      </c>
      <c r="I6" s="22" t="s">
        <v>159</v>
      </c>
      <c r="J6" s="22" t="s">
        <v>159</v>
      </c>
      <c r="K6" s="22" t="s">
        <v>159</v>
      </c>
      <c r="M6" s="22" t="s">
        <v>160</v>
      </c>
      <c r="N6" s="22" t="s">
        <v>160</v>
      </c>
      <c r="O6" s="22" t="s">
        <v>160</v>
      </c>
      <c r="P6" s="22" t="s">
        <v>160</v>
      </c>
      <c r="Q6" s="22" t="s">
        <v>160</v>
      </c>
      <c r="R6" s="22" t="s">
        <v>160</v>
      </c>
      <c r="S6" s="22" t="s">
        <v>160</v>
      </c>
      <c r="T6" s="22" t="s">
        <v>160</v>
      </c>
      <c r="U6" s="22" t="s">
        <v>160</v>
      </c>
    </row>
    <row r="7" spans="1:21" ht="24.75" x14ac:dyDescent="0.55000000000000004">
      <c r="A7" s="22" t="s">
        <v>3</v>
      </c>
      <c r="C7" s="22" t="s">
        <v>256</v>
      </c>
      <c r="E7" s="22" t="s">
        <v>257</v>
      </c>
      <c r="G7" s="22" t="s">
        <v>258</v>
      </c>
      <c r="I7" s="22" t="s">
        <v>147</v>
      </c>
      <c r="K7" s="22" t="s">
        <v>259</v>
      </c>
      <c r="M7" s="22" t="s">
        <v>256</v>
      </c>
      <c r="O7" s="22" t="s">
        <v>257</v>
      </c>
      <c r="Q7" s="22" t="s">
        <v>258</v>
      </c>
      <c r="S7" s="22" t="s">
        <v>147</v>
      </c>
      <c r="U7" s="22" t="s">
        <v>259</v>
      </c>
    </row>
    <row r="8" spans="1:21" x14ac:dyDescent="0.55000000000000004">
      <c r="A8" s="1" t="s">
        <v>72</v>
      </c>
      <c r="C8" s="6">
        <v>0</v>
      </c>
      <c r="D8" s="6"/>
      <c r="E8" s="6">
        <v>-2703656044</v>
      </c>
      <c r="F8" s="6"/>
      <c r="G8" s="6">
        <v>1819704555</v>
      </c>
      <c r="H8" s="6"/>
      <c r="I8" s="6">
        <f>C8+E8+G8</f>
        <v>-883951489</v>
      </c>
      <c r="J8" s="6"/>
      <c r="K8" s="14">
        <f>I8/$I$122</f>
        <v>-6.6761574883297229E-4</v>
      </c>
      <c r="L8" s="6"/>
      <c r="M8" s="6">
        <v>0</v>
      </c>
      <c r="N8" s="6"/>
      <c r="O8" s="6">
        <v>0</v>
      </c>
      <c r="P8" s="6"/>
      <c r="Q8" s="6">
        <v>1819704555</v>
      </c>
      <c r="R8" s="6"/>
      <c r="S8" s="6">
        <f>M8+O8+Q8</f>
        <v>1819704555</v>
      </c>
      <c r="T8" s="6"/>
      <c r="U8" s="14">
        <f>S8/$S$122</f>
        <v>6.0712640161724189E-4</v>
      </c>
    </row>
    <row r="9" spans="1:21" x14ac:dyDescent="0.55000000000000004">
      <c r="A9" s="1" t="s">
        <v>66</v>
      </c>
      <c r="C9" s="6">
        <v>0</v>
      </c>
      <c r="D9" s="6"/>
      <c r="E9" s="6">
        <v>-92378897760</v>
      </c>
      <c r="F9" s="6"/>
      <c r="G9" s="6">
        <v>20541091975</v>
      </c>
      <c r="H9" s="6"/>
      <c r="I9" s="6">
        <f t="shared" ref="I9:I72" si="0">C9+E9+G9</f>
        <v>-71837805785</v>
      </c>
      <c r="J9" s="6"/>
      <c r="K9" s="14">
        <f t="shared" ref="K9:K72" si="1">I9/$I$122</f>
        <v>-5.4256428209569323E-2</v>
      </c>
      <c r="L9" s="6"/>
      <c r="M9" s="6">
        <v>18268824152</v>
      </c>
      <c r="N9" s="6"/>
      <c r="O9" s="6">
        <v>124354403145</v>
      </c>
      <c r="P9" s="6"/>
      <c r="Q9" s="6">
        <v>45781582081</v>
      </c>
      <c r="R9" s="6"/>
      <c r="S9" s="6">
        <f t="shared" ref="S9:S72" si="2">M9+O9+Q9</f>
        <v>188404809378</v>
      </c>
      <c r="T9" s="6"/>
      <c r="U9" s="14">
        <f t="shared" ref="U9:U72" si="3">S9/$S$122</f>
        <v>6.2859398604433098E-2</v>
      </c>
    </row>
    <row r="10" spans="1:21" x14ac:dyDescent="0.55000000000000004">
      <c r="A10" s="1" t="s">
        <v>32</v>
      </c>
      <c r="C10" s="6">
        <v>0</v>
      </c>
      <c r="D10" s="6"/>
      <c r="E10" s="6">
        <v>-6660361708</v>
      </c>
      <c r="F10" s="6"/>
      <c r="G10" s="6">
        <v>7204412391</v>
      </c>
      <c r="H10" s="6"/>
      <c r="I10" s="6">
        <f t="shared" si="0"/>
        <v>544050683</v>
      </c>
      <c r="J10" s="6"/>
      <c r="K10" s="14">
        <f t="shared" si="1"/>
        <v>4.1090128661363119E-4</v>
      </c>
      <c r="L10" s="6"/>
      <c r="M10" s="6">
        <v>2355512124</v>
      </c>
      <c r="N10" s="6"/>
      <c r="O10" s="6">
        <v>12524737618</v>
      </c>
      <c r="P10" s="6"/>
      <c r="Q10" s="6">
        <v>13202146231</v>
      </c>
      <c r="R10" s="6"/>
      <c r="S10" s="6">
        <f t="shared" si="2"/>
        <v>28082395973</v>
      </c>
      <c r="T10" s="6"/>
      <c r="U10" s="14">
        <f t="shared" si="3"/>
        <v>9.369413275924901E-3</v>
      </c>
    </row>
    <row r="11" spans="1:21" x14ac:dyDescent="0.55000000000000004">
      <c r="A11" s="1" t="s">
        <v>87</v>
      </c>
      <c r="C11" s="6">
        <v>0</v>
      </c>
      <c r="D11" s="6"/>
      <c r="E11" s="6">
        <v>0</v>
      </c>
      <c r="F11" s="6"/>
      <c r="G11" s="6">
        <v>-1025735555</v>
      </c>
      <c r="H11" s="6"/>
      <c r="I11" s="6">
        <f t="shared" si="0"/>
        <v>-1025735555</v>
      </c>
      <c r="J11" s="6"/>
      <c r="K11" s="14">
        <f t="shared" si="1"/>
        <v>-7.7469999109411477E-4</v>
      </c>
      <c r="L11" s="6"/>
      <c r="M11" s="6">
        <v>0</v>
      </c>
      <c r="N11" s="6"/>
      <c r="O11" s="6">
        <v>0</v>
      </c>
      <c r="P11" s="6"/>
      <c r="Q11" s="6">
        <v>-1025735555</v>
      </c>
      <c r="R11" s="6"/>
      <c r="S11" s="6">
        <f t="shared" si="2"/>
        <v>-1025735555</v>
      </c>
      <c r="T11" s="6"/>
      <c r="U11" s="14">
        <f t="shared" si="3"/>
        <v>-3.42226508587277E-4</v>
      </c>
    </row>
    <row r="12" spans="1:21" x14ac:dyDescent="0.55000000000000004">
      <c r="A12" s="1" t="s">
        <v>38</v>
      </c>
      <c r="C12" s="6">
        <v>0</v>
      </c>
      <c r="D12" s="6"/>
      <c r="E12" s="6">
        <v>-2859990658</v>
      </c>
      <c r="F12" s="6"/>
      <c r="G12" s="6">
        <v>2742077199</v>
      </c>
      <c r="H12" s="6"/>
      <c r="I12" s="6">
        <f t="shared" si="0"/>
        <v>-117913459</v>
      </c>
      <c r="J12" s="6"/>
      <c r="K12" s="14">
        <f t="shared" si="1"/>
        <v>-8.9055658831263058E-5</v>
      </c>
      <c r="L12" s="6"/>
      <c r="M12" s="6">
        <v>349464500</v>
      </c>
      <c r="N12" s="6"/>
      <c r="O12" s="6">
        <v>0</v>
      </c>
      <c r="P12" s="6"/>
      <c r="Q12" s="6">
        <v>2742077199</v>
      </c>
      <c r="R12" s="6"/>
      <c r="S12" s="6">
        <f t="shared" si="2"/>
        <v>3091541699</v>
      </c>
      <c r="T12" s="6"/>
      <c r="U12" s="14">
        <f t="shared" si="3"/>
        <v>1.031462267875416E-3</v>
      </c>
    </row>
    <row r="13" spans="1:21" x14ac:dyDescent="0.55000000000000004">
      <c r="A13" s="1" t="s">
        <v>43</v>
      </c>
      <c r="C13" s="6">
        <v>0</v>
      </c>
      <c r="D13" s="6"/>
      <c r="E13" s="6">
        <v>8375192425</v>
      </c>
      <c r="F13" s="6"/>
      <c r="G13" s="6">
        <v>5273513388</v>
      </c>
      <c r="H13" s="6"/>
      <c r="I13" s="6">
        <f t="shared" si="0"/>
        <v>13648705813</v>
      </c>
      <c r="J13" s="6"/>
      <c r="K13" s="14">
        <f t="shared" si="1"/>
        <v>1.0308360883305143E-2</v>
      </c>
      <c r="L13" s="6"/>
      <c r="M13" s="6">
        <v>0</v>
      </c>
      <c r="N13" s="6"/>
      <c r="O13" s="6">
        <v>65186876755</v>
      </c>
      <c r="P13" s="6"/>
      <c r="Q13" s="6">
        <v>2284803139</v>
      </c>
      <c r="R13" s="6"/>
      <c r="S13" s="6">
        <f t="shared" si="2"/>
        <v>67471679894</v>
      </c>
      <c r="T13" s="6"/>
      <c r="U13" s="14">
        <f t="shared" si="3"/>
        <v>2.2511257727282345E-2</v>
      </c>
    </row>
    <row r="14" spans="1:21" x14ac:dyDescent="0.55000000000000004">
      <c r="A14" s="1" t="s">
        <v>226</v>
      </c>
      <c r="C14" s="6">
        <v>0</v>
      </c>
      <c r="D14" s="6"/>
      <c r="E14" s="6">
        <v>0</v>
      </c>
      <c r="F14" s="6"/>
      <c r="G14" s="6">
        <v>0</v>
      </c>
      <c r="H14" s="6"/>
      <c r="I14" s="6">
        <f t="shared" si="0"/>
        <v>0</v>
      </c>
      <c r="J14" s="6"/>
      <c r="K14" s="14">
        <f t="shared" si="1"/>
        <v>0</v>
      </c>
      <c r="L14" s="6"/>
      <c r="M14" s="6">
        <v>0</v>
      </c>
      <c r="N14" s="6"/>
      <c r="O14" s="6">
        <v>0</v>
      </c>
      <c r="P14" s="6"/>
      <c r="Q14" s="6">
        <v>4164629252</v>
      </c>
      <c r="R14" s="6"/>
      <c r="S14" s="6">
        <f t="shared" si="2"/>
        <v>4164629252</v>
      </c>
      <c r="T14" s="6"/>
      <c r="U14" s="14">
        <f t="shared" si="3"/>
        <v>1.3894873016002678E-3</v>
      </c>
    </row>
    <row r="15" spans="1:21" x14ac:dyDescent="0.55000000000000004">
      <c r="A15" s="1" t="s">
        <v>227</v>
      </c>
      <c r="C15" s="6">
        <v>0</v>
      </c>
      <c r="D15" s="6"/>
      <c r="E15" s="6">
        <v>0</v>
      </c>
      <c r="F15" s="6"/>
      <c r="G15" s="6">
        <v>0</v>
      </c>
      <c r="H15" s="6"/>
      <c r="I15" s="6">
        <f t="shared" si="0"/>
        <v>0</v>
      </c>
      <c r="J15" s="6"/>
      <c r="K15" s="14">
        <f t="shared" si="1"/>
        <v>0</v>
      </c>
      <c r="L15" s="6"/>
      <c r="M15" s="6">
        <v>0</v>
      </c>
      <c r="N15" s="6"/>
      <c r="O15" s="6">
        <v>0</v>
      </c>
      <c r="P15" s="6"/>
      <c r="Q15" s="6">
        <v>179286788711</v>
      </c>
      <c r="R15" s="6"/>
      <c r="S15" s="6">
        <f t="shared" si="2"/>
        <v>179286788711</v>
      </c>
      <c r="T15" s="6"/>
      <c r="U15" s="14">
        <f t="shared" si="3"/>
        <v>5.9817261317796827E-2</v>
      </c>
    </row>
    <row r="16" spans="1:21" x14ac:dyDescent="0.55000000000000004">
      <c r="A16" s="1" t="s">
        <v>44</v>
      </c>
      <c r="C16" s="6">
        <v>0</v>
      </c>
      <c r="D16" s="6"/>
      <c r="E16" s="6">
        <v>35515728004</v>
      </c>
      <c r="F16" s="6"/>
      <c r="G16" s="6">
        <v>0</v>
      </c>
      <c r="H16" s="6"/>
      <c r="I16" s="6">
        <f t="shared" si="0"/>
        <v>35515728004</v>
      </c>
      <c r="J16" s="6"/>
      <c r="K16" s="14">
        <f t="shared" si="1"/>
        <v>2.6823711076681748E-2</v>
      </c>
      <c r="L16" s="6"/>
      <c r="M16" s="6">
        <v>4186729650</v>
      </c>
      <c r="N16" s="6"/>
      <c r="O16" s="6">
        <v>40628130410</v>
      </c>
      <c r="P16" s="6"/>
      <c r="Q16" s="6">
        <v>-6426</v>
      </c>
      <c r="R16" s="6"/>
      <c r="S16" s="6">
        <f t="shared" si="2"/>
        <v>44814853634</v>
      </c>
      <c r="T16" s="6"/>
      <c r="U16" s="14">
        <f t="shared" si="3"/>
        <v>1.4952032048858501E-2</v>
      </c>
    </row>
    <row r="17" spans="1:21" x14ac:dyDescent="0.55000000000000004">
      <c r="A17" s="1" t="s">
        <v>228</v>
      </c>
      <c r="C17" s="6">
        <v>0</v>
      </c>
      <c r="D17" s="6"/>
      <c r="E17" s="6">
        <v>0</v>
      </c>
      <c r="F17" s="6"/>
      <c r="G17" s="6">
        <v>0</v>
      </c>
      <c r="H17" s="6"/>
      <c r="I17" s="6">
        <f t="shared" si="0"/>
        <v>0</v>
      </c>
      <c r="J17" s="6"/>
      <c r="K17" s="14">
        <f t="shared" si="1"/>
        <v>0</v>
      </c>
      <c r="L17" s="6"/>
      <c r="M17" s="6">
        <v>0</v>
      </c>
      <c r="N17" s="6"/>
      <c r="O17" s="6">
        <v>0</v>
      </c>
      <c r="P17" s="6"/>
      <c r="Q17" s="6">
        <v>206863014</v>
      </c>
      <c r="R17" s="6"/>
      <c r="S17" s="6">
        <f t="shared" si="2"/>
        <v>206863014</v>
      </c>
      <c r="T17" s="6"/>
      <c r="U17" s="14">
        <f t="shared" si="3"/>
        <v>6.9017795758343381E-5</v>
      </c>
    </row>
    <row r="18" spans="1:21" x14ac:dyDescent="0.55000000000000004">
      <c r="A18" s="1" t="s">
        <v>63</v>
      </c>
      <c r="C18" s="6">
        <v>0</v>
      </c>
      <c r="D18" s="6"/>
      <c r="E18" s="6">
        <v>19823894133</v>
      </c>
      <c r="F18" s="6"/>
      <c r="G18" s="6">
        <v>0</v>
      </c>
      <c r="H18" s="6"/>
      <c r="I18" s="6">
        <f t="shared" si="0"/>
        <v>19823894133</v>
      </c>
      <c r="J18" s="6"/>
      <c r="K18" s="14">
        <f t="shared" si="1"/>
        <v>1.4972251408683765E-2</v>
      </c>
      <c r="L18" s="6"/>
      <c r="M18" s="6">
        <v>9777336660</v>
      </c>
      <c r="N18" s="6"/>
      <c r="O18" s="6">
        <v>-16984534302</v>
      </c>
      <c r="P18" s="6"/>
      <c r="Q18" s="6">
        <v>-1537397699</v>
      </c>
      <c r="R18" s="6"/>
      <c r="S18" s="6">
        <f t="shared" si="2"/>
        <v>-8744595341</v>
      </c>
      <c r="T18" s="6"/>
      <c r="U18" s="14">
        <f t="shared" si="3"/>
        <v>-2.9175476251859078E-3</v>
      </c>
    </row>
    <row r="19" spans="1:21" x14ac:dyDescent="0.55000000000000004">
      <c r="A19" s="1" t="s">
        <v>71</v>
      </c>
      <c r="C19" s="6">
        <v>0</v>
      </c>
      <c r="D19" s="6"/>
      <c r="E19" s="6">
        <v>87287478521</v>
      </c>
      <c r="F19" s="6"/>
      <c r="G19" s="6">
        <v>0</v>
      </c>
      <c r="H19" s="6"/>
      <c r="I19" s="6">
        <f t="shared" si="0"/>
        <v>87287478521</v>
      </c>
      <c r="J19" s="6"/>
      <c r="K19" s="14">
        <f t="shared" si="1"/>
        <v>6.592499256092027E-2</v>
      </c>
      <c r="L19" s="6"/>
      <c r="M19" s="6">
        <v>34285879800</v>
      </c>
      <c r="N19" s="6"/>
      <c r="O19" s="6">
        <v>107955284196</v>
      </c>
      <c r="P19" s="6"/>
      <c r="Q19" s="6">
        <v>-3340007990</v>
      </c>
      <c r="R19" s="6"/>
      <c r="S19" s="6">
        <f t="shared" si="2"/>
        <v>138901156006</v>
      </c>
      <c r="T19" s="6"/>
      <c r="U19" s="14">
        <f t="shared" si="3"/>
        <v>4.634299496293668E-2</v>
      </c>
    </row>
    <row r="20" spans="1:21" x14ac:dyDescent="0.55000000000000004">
      <c r="A20" s="1" t="s">
        <v>34</v>
      </c>
      <c r="C20" s="6">
        <v>0</v>
      </c>
      <c r="D20" s="6"/>
      <c r="E20" s="6">
        <v>33416501706</v>
      </c>
      <c r="F20" s="6"/>
      <c r="G20" s="6">
        <v>0</v>
      </c>
      <c r="H20" s="6"/>
      <c r="I20" s="6">
        <f t="shared" si="0"/>
        <v>33416501706</v>
      </c>
      <c r="J20" s="6"/>
      <c r="K20" s="14">
        <f t="shared" si="1"/>
        <v>2.5238243373590253E-2</v>
      </c>
      <c r="L20" s="6"/>
      <c r="M20" s="6">
        <v>4519212008</v>
      </c>
      <c r="N20" s="6"/>
      <c r="O20" s="6">
        <v>52249054472</v>
      </c>
      <c r="P20" s="6"/>
      <c r="Q20" s="6">
        <v>688114077</v>
      </c>
      <c r="R20" s="6"/>
      <c r="S20" s="6">
        <f t="shared" si="2"/>
        <v>57456380557</v>
      </c>
      <c r="T20" s="6"/>
      <c r="U20" s="14">
        <f t="shared" si="3"/>
        <v>1.9169752299445265E-2</v>
      </c>
    </row>
    <row r="21" spans="1:21" x14ac:dyDescent="0.55000000000000004">
      <c r="A21" s="1" t="s">
        <v>229</v>
      </c>
      <c r="C21" s="6">
        <v>0</v>
      </c>
      <c r="D21" s="6"/>
      <c r="E21" s="6">
        <v>0</v>
      </c>
      <c r="F21" s="6"/>
      <c r="G21" s="6">
        <v>0</v>
      </c>
      <c r="H21" s="6"/>
      <c r="I21" s="6">
        <f t="shared" si="0"/>
        <v>0</v>
      </c>
      <c r="J21" s="6"/>
      <c r="K21" s="14">
        <f t="shared" si="1"/>
        <v>0</v>
      </c>
      <c r="L21" s="6"/>
      <c r="M21" s="6">
        <v>0</v>
      </c>
      <c r="N21" s="6"/>
      <c r="O21" s="6">
        <v>0</v>
      </c>
      <c r="P21" s="6"/>
      <c r="Q21" s="6">
        <v>0</v>
      </c>
      <c r="R21" s="6"/>
      <c r="S21" s="6">
        <f t="shared" si="2"/>
        <v>0</v>
      </c>
      <c r="T21" s="6"/>
      <c r="U21" s="14">
        <f t="shared" si="3"/>
        <v>0</v>
      </c>
    </row>
    <row r="22" spans="1:21" x14ac:dyDescent="0.55000000000000004">
      <c r="A22" s="1" t="s">
        <v>75</v>
      </c>
      <c r="C22" s="6">
        <v>0</v>
      </c>
      <c r="D22" s="6"/>
      <c r="E22" s="6">
        <v>3689058219</v>
      </c>
      <c r="F22" s="6"/>
      <c r="G22" s="6">
        <v>0</v>
      </c>
      <c r="H22" s="6"/>
      <c r="I22" s="6">
        <f t="shared" si="0"/>
        <v>3689058219</v>
      </c>
      <c r="J22" s="6"/>
      <c r="K22" s="14">
        <f t="shared" si="1"/>
        <v>2.7862087411067377E-3</v>
      </c>
      <c r="L22" s="6"/>
      <c r="M22" s="6">
        <v>0</v>
      </c>
      <c r="N22" s="6"/>
      <c r="O22" s="6">
        <v>13811073219</v>
      </c>
      <c r="P22" s="6"/>
      <c r="Q22" s="6">
        <v>-753090960</v>
      </c>
      <c r="R22" s="6"/>
      <c r="S22" s="6">
        <f t="shared" si="2"/>
        <v>13057982259</v>
      </c>
      <c r="T22" s="6"/>
      <c r="U22" s="14">
        <f t="shared" si="3"/>
        <v>4.3566664486853765E-3</v>
      </c>
    </row>
    <row r="23" spans="1:21" x14ac:dyDescent="0.55000000000000004">
      <c r="A23" s="1" t="s">
        <v>230</v>
      </c>
      <c r="C23" s="6">
        <v>0</v>
      </c>
      <c r="D23" s="6"/>
      <c r="E23" s="6">
        <v>0</v>
      </c>
      <c r="F23" s="6"/>
      <c r="G23" s="6">
        <v>0</v>
      </c>
      <c r="H23" s="6"/>
      <c r="I23" s="6">
        <f t="shared" si="0"/>
        <v>0</v>
      </c>
      <c r="J23" s="6"/>
      <c r="K23" s="14">
        <f t="shared" si="1"/>
        <v>0</v>
      </c>
      <c r="L23" s="6"/>
      <c r="M23" s="6">
        <v>0</v>
      </c>
      <c r="N23" s="6"/>
      <c r="O23" s="6">
        <v>0</v>
      </c>
      <c r="P23" s="6"/>
      <c r="Q23" s="6">
        <v>5131913710</v>
      </c>
      <c r="R23" s="6"/>
      <c r="S23" s="6">
        <f t="shared" si="2"/>
        <v>5131913710</v>
      </c>
      <c r="T23" s="6"/>
      <c r="U23" s="14">
        <f t="shared" si="3"/>
        <v>1.7122121805990039E-3</v>
      </c>
    </row>
    <row r="24" spans="1:21" x14ac:dyDescent="0.55000000000000004">
      <c r="A24" s="1" t="s">
        <v>231</v>
      </c>
      <c r="C24" s="6">
        <v>0</v>
      </c>
      <c r="D24" s="6"/>
      <c r="E24" s="6">
        <v>0</v>
      </c>
      <c r="F24" s="6"/>
      <c r="G24" s="6">
        <v>0</v>
      </c>
      <c r="H24" s="6"/>
      <c r="I24" s="6">
        <f t="shared" si="0"/>
        <v>0</v>
      </c>
      <c r="J24" s="6"/>
      <c r="K24" s="14">
        <f t="shared" si="1"/>
        <v>0</v>
      </c>
      <c r="L24" s="6"/>
      <c r="M24" s="6">
        <v>0</v>
      </c>
      <c r="N24" s="6"/>
      <c r="O24" s="6">
        <v>0</v>
      </c>
      <c r="P24" s="6"/>
      <c r="Q24" s="6">
        <v>0</v>
      </c>
      <c r="R24" s="6"/>
      <c r="S24" s="6">
        <f t="shared" si="2"/>
        <v>0</v>
      </c>
      <c r="T24" s="6"/>
      <c r="U24" s="14">
        <f t="shared" si="3"/>
        <v>0</v>
      </c>
    </row>
    <row r="25" spans="1:21" x14ac:dyDescent="0.55000000000000004">
      <c r="A25" s="1" t="s">
        <v>52</v>
      </c>
      <c r="C25" s="6">
        <v>0</v>
      </c>
      <c r="D25" s="6"/>
      <c r="E25" s="6">
        <v>36615563973</v>
      </c>
      <c r="F25" s="6"/>
      <c r="G25" s="6">
        <v>0</v>
      </c>
      <c r="H25" s="6"/>
      <c r="I25" s="6">
        <f t="shared" si="0"/>
        <v>36615563973</v>
      </c>
      <c r="J25" s="6"/>
      <c r="K25" s="14">
        <f t="shared" si="1"/>
        <v>2.7654376359985969E-2</v>
      </c>
      <c r="L25" s="6"/>
      <c r="M25" s="6">
        <v>18765377839</v>
      </c>
      <c r="N25" s="6"/>
      <c r="O25" s="6">
        <v>111727966257</v>
      </c>
      <c r="P25" s="6"/>
      <c r="Q25" s="6">
        <v>29310905586</v>
      </c>
      <c r="R25" s="6"/>
      <c r="S25" s="6">
        <f t="shared" si="2"/>
        <v>159804249682</v>
      </c>
      <c r="T25" s="6"/>
      <c r="U25" s="14">
        <f t="shared" si="3"/>
        <v>5.3317105134451863E-2</v>
      </c>
    </row>
    <row r="26" spans="1:21" x14ac:dyDescent="0.55000000000000004">
      <c r="A26" s="1" t="s">
        <v>53</v>
      </c>
      <c r="C26" s="6">
        <v>0</v>
      </c>
      <c r="D26" s="6"/>
      <c r="E26" s="6">
        <v>-6341861422</v>
      </c>
      <c r="F26" s="6"/>
      <c r="G26" s="6">
        <v>0</v>
      </c>
      <c r="H26" s="6"/>
      <c r="I26" s="6">
        <f t="shared" si="0"/>
        <v>-6341861422</v>
      </c>
      <c r="J26" s="6"/>
      <c r="K26" s="14">
        <f t="shared" si="1"/>
        <v>-4.7897725326909524E-3</v>
      </c>
      <c r="L26" s="6"/>
      <c r="M26" s="6">
        <v>8342811787</v>
      </c>
      <c r="N26" s="6"/>
      <c r="O26" s="6">
        <v>24842775738</v>
      </c>
      <c r="P26" s="6"/>
      <c r="Q26" s="6">
        <v>27083547243</v>
      </c>
      <c r="R26" s="6"/>
      <c r="S26" s="6">
        <f t="shared" si="2"/>
        <v>60269134768</v>
      </c>
      <c r="T26" s="6"/>
      <c r="U26" s="14">
        <f t="shared" si="3"/>
        <v>2.010819988318403E-2</v>
      </c>
    </row>
    <row r="27" spans="1:21" x14ac:dyDescent="0.55000000000000004">
      <c r="A27" s="1" t="s">
        <v>232</v>
      </c>
      <c r="C27" s="6">
        <v>0</v>
      </c>
      <c r="D27" s="6"/>
      <c r="E27" s="6">
        <v>0</v>
      </c>
      <c r="F27" s="6"/>
      <c r="G27" s="6">
        <v>0</v>
      </c>
      <c r="H27" s="6"/>
      <c r="I27" s="6">
        <f t="shared" si="0"/>
        <v>0</v>
      </c>
      <c r="J27" s="6"/>
      <c r="K27" s="14">
        <f t="shared" si="1"/>
        <v>0</v>
      </c>
      <c r="L27" s="6"/>
      <c r="M27" s="6">
        <v>0</v>
      </c>
      <c r="N27" s="6"/>
      <c r="O27" s="6">
        <v>0</v>
      </c>
      <c r="P27" s="6"/>
      <c r="Q27" s="6">
        <v>-12274808950</v>
      </c>
      <c r="R27" s="6"/>
      <c r="S27" s="6">
        <f t="shared" si="2"/>
        <v>-12274808950</v>
      </c>
      <c r="T27" s="6"/>
      <c r="U27" s="14">
        <f t="shared" si="3"/>
        <v>-4.0953684310322648E-3</v>
      </c>
    </row>
    <row r="28" spans="1:21" x14ac:dyDescent="0.55000000000000004">
      <c r="A28" s="1" t="s">
        <v>186</v>
      </c>
      <c r="C28" s="6">
        <v>0</v>
      </c>
      <c r="D28" s="6"/>
      <c r="E28" s="6">
        <v>0</v>
      </c>
      <c r="F28" s="6"/>
      <c r="G28" s="6">
        <v>0</v>
      </c>
      <c r="H28" s="6"/>
      <c r="I28" s="6">
        <f t="shared" si="0"/>
        <v>0</v>
      </c>
      <c r="J28" s="6"/>
      <c r="K28" s="14">
        <f t="shared" si="1"/>
        <v>0</v>
      </c>
      <c r="L28" s="6"/>
      <c r="M28" s="6">
        <v>103923</v>
      </c>
      <c r="N28" s="6"/>
      <c r="O28" s="6">
        <v>0</v>
      </c>
      <c r="P28" s="6"/>
      <c r="Q28" s="6">
        <v>136549103362</v>
      </c>
      <c r="R28" s="6"/>
      <c r="S28" s="6">
        <f t="shared" si="2"/>
        <v>136549207285</v>
      </c>
      <c r="T28" s="6"/>
      <c r="U28" s="14">
        <f t="shared" si="3"/>
        <v>4.5558290566915093E-2</v>
      </c>
    </row>
    <row r="29" spans="1:21" x14ac:dyDescent="0.55000000000000004">
      <c r="A29" s="1" t="s">
        <v>233</v>
      </c>
      <c r="C29" s="6">
        <v>0</v>
      </c>
      <c r="D29" s="6"/>
      <c r="E29" s="6">
        <v>0</v>
      </c>
      <c r="F29" s="6"/>
      <c r="G29" s="6">
        <v>0</v>
      </c>
      <c r="H29" s="6"/>
      <c r="I29" s="6">
        <f t="shared" si="0"/>
        <v>0</v>
      </c>
      <c r="J29" s="6"/>
      <c r="K29" s="14">
        <f t="shared" si="1"/>
        <v>0</v>
      </c>
      <c r="L29" s="6"/>
      <c r="M29" s="6">
        <v>0</v>
      </c>
      <c r="N29" s="6"/>
      <c r="O29" s="6">
        <v>0</v>
      </c>
      <c r="P29" s="6"/>
      <c r="Q29" s="6">
        <v>17204673208</v>
      </c>
      <c r="R29" s="6"/>
      <c r="S29" s="6">
        <f t="shared" si="2"/>
        <v>17204673208</v>
      </c>
      <c r="T29" s="6"/>
      <c r="U29" s="14">
        <f t="shared" si="3"/>
        <v>5.740168813158579E-3</v>
      </c>
    </row>
    <row r="30" spans="1:21" x14ac:dyDescent="0.55000000000000004">
      <c r="A30" s="1" t="s">
        <v>234</v>
      </c>
      <c r="C30" s="6">
        <v>0</v>
      </c>
      <c r="D30" s="6"/>
      <c r="E30" s="6">
        <v>0</v>
      </c>
      <c r="F30" s="6"/>
      <c r="G30" s="6">
        <v>0</v>
      </c>
      <c r="H30" s="6"/>
      <c r="I30" s="6">
        <f t="shared" si="0"/>
        <v>0</v>
      </c>
      <c r="J30" s="6"/>
      <c r="K30" s="14">
        <f t="shared" si="1"/>
        <v>0</v>
      </c>
      <c r="L30" s="6"/>
      <c r="M30" s="6">
        <v>0</v>
      </c>
      <c r="N30" s="6"/>
      <c r="O30" s="6">
        <v>0</v>
      </c>
      <c r="P30" s="6"/>
      <c r="Q30" s="6">
        <v>4061477374</v>
      </c>
      <c r="R30" s="6"/>
      <c r="S30" s="6">
        <f t="shared" si="2"/>
        <v>4061477374</v>
      </c>
      <c r="T30" s="6"/>
      <c r="U30" s="14">
        <f t="shared" si="3"/>
        <v>1.3550716991673768E-3</v>
      </c>
    </row>
    <row r="31" spans="1:21" x14ac:dyDescent="0.55000000000000004">
      <c r="A31" s="1" t="s">
        <v>37</v>
      </c>
      <c r="C31" s="6">
        <v>0</v>
      </c>
      <c r="D31" s="6"/>
      <c r="E31" s="6">
        <v>9637058495</v>
      </c>
      <c r="F31" s="6"/>
      <c r="G31" s="6">
        <v>0</v>
      </c>
      <c r="H31" s="6"/>
      <c r="I31" s="6">
        <f t="shared" si="0"/>
        <v>9637058495</v>
      </c>
      <c r="J31" s="6"/>
      <c r="K31" s="14">
        <f t="shared" si="1"/>
        <v>7.278512569694401E-3</v>
      </c>
      <c r="L31" s="6"/>
      <c r="M31" s="6">
        <v>2999386241</v>
      </c>
      <c r="N31" s="6"/>
      <c r="O31" s="6">
        <v>28641625680</v>
      </c>
      <c r="P31" s="6"/>
      <c r="Q31" s="6">
        <v>6707254262</v>
      </c>
      <c r="R31" s="6"/>
      <c r="S31" s="6">
        <f t="shared" si="2"/>
        <v>38348266183</v>
      </c>
      <c r="T31" s="6"/>
      <c r="U31" s="14">
        <f t="shared" si="3"/>
        <v>1.2794519193773715E-2</v>
      </c>
    </row>
    <row r="32" spans="1:21" x14ac:dyDescent="0.55000000000000004">
      <c r="A32" s="1" t="s">
        <v>62</v>
      </c>
      <c r="C32" s="6">
        <v>0</v>
      </c>
      <c r="D32" s="6"/>
      <c r="E32" s="6">
        <v>2970452196</v>
      </c>
      <c r="F32" s="6"/>
      <c r="G32" s="6">
        <v>0</v>
      </c>
      <c r="H32" s="6"/>
      <c r="I32" s="6">
        <f t="shared" si="0"/>
        <v>2970452196</v>
      </c>
      <c r="J32" s="6"/>
      <c r="K32" s="14">
        <f t="shared" si="1"/>
        <v>2.2434722853949362E-3</v>
      </c>
      <c r="L32" s="6"/>
      <c r="M32" s="6">
        <v>992794657</v>
      </c>
      <c r="N32" s="6"/>
      <c r="O32" s="6">
        <v>2855327902</v>
      </c>
      <c r="P32" s="6"/>
      <c r="Q32" s="6">
        <v>2266707783</v>
      </c>
      <c r="R32" s="6"/>
      <c r="S32" s="6">
        <f t="shared" si="2"/>
        <v>6114830342</v>
      </c>
      <c r="T32" s="6"/>
      <c r="U32" s="14">
        <f t="shared" si="3"/>
        <v>2.0401525796248771E-3</v>
      </c>
    </row>
    <row r="33" spans="1:21" x14ac:dyDescent="0.55000000000000004">
      <c r="A33" s="1" t="s">
        <v>67</v>
      </c>
      <c r="C33" s="6">
        <v>13465480685</v>
      </c>
      <c r="D33" s="6"/>
      <c r="E33" s="6">
        <v>69663469951</v>
      </c>
      <c r="F33" s="6"/>
      <c r="G33" s="6">
        <v>0</v>
      </c>
      <c r="H33" s="6"/>
      <c r="I33" s="6">
        <f t="shared" si="0"/>
        <v>83128950636</v>
      </c>
      <c r="J33" s="6"/>
      <c r="K33" s="14">
        <f t="shared" si="1"/>
        <v>6.2784210807016724E-2</v>
      </c>
      <c r="L33" s="6"/>
      <c r="M33" s="6">
        <v>13465480685</v>
      </c>
      <c r="N33" s="6"/>
      <c r="O33" s="6">
        <v>114000283562</v>
      </c>
      <c r="P33" s="6"/>
      <c r="Q33" s="6">
        <v>-9365</v>
      </c>
      <c r="R33" s="6"/>
      <c r="S33" s="6">
        <f t="shared" si="2"/>
        <v>127465754882</v>
      </c>
      <c r="T33" s="6"/>
      <c r="U33" s="14">
        <f t="shared" si="3"/>
        <v>4.2527686639183056E-2</v>
      </c>
    </row>
    <row r="34" spans="1:21" x14ac:dyDescent="0.55000000000000004">
      <c r="A34" s="1" t="s">
        <v>235</v>
      </c>
      <c r="C34" s="6">
        <v>0</v>
      </c>
      <c r="D34" s="6"/>
      <c r="E34" s="6">
        <v>0</v>
      </c>
      <c r="F34" s="6"/>
      <c r="G34" s="6">
        <v>0</v>
      </c>
      <c r="H34" s="6"/>
      <c r="I34" s="6">
        <f t="shared" si="0"/>
        <v>0</v>
      </c>
      <c r="J34" s="6"/>
      <c r="K34" s="14">
        <f t="shared" si="1"/>
        <v>0</v>
      </c>
      <c r="L34" s="6"/>
      <c r="M34" s="6">
        <v>0</v>
      </c>
      <c r="N34" s="6"/>
      <c r="O34" s="6">
        <v>0</v>
      </c>
      <c r="P34" s="6"/>
      <c r="Q34" s="6">
        <v>1064758886</v>
      </c>
      <c r="R34" s="6"/>
      <c r="S34" s="6">
        <f t="shared" si="2"/>
        <v>1064758886</v>
      </c>
      <c r="T34" s="6"/>
      <c r="U34" s="14">
        <f t="shared" si="3"/>
        <v>3.5524625647110231E-4</v>
      </c>
    </row>
    <row r="35" spans="1:21" x14ac:dyDescent="0.55000000000000004">
      <c r="A35" s="1" t="s">
        <v>218</v>
      </c>
      <c r="C35" s="6">
        <v>0</v>
      </c>
      <c r="D35" s="6"/>
      <c r="E35" s="6">
        <v>0</v>
      </c>
      <c r="F35" s="6"/>
      <c r="G35" s="6">
        <v>0</v>
      </c>
      <c r="H35" s="6"/>
      <c r="I35" s="6">
        <f t="shared" si="0"/>
        <v>0</v>
      </c>
      <c r="J35" s="6"/>
      <c r="K35" s="14">
        <f t="shared" si="1"/>
        <v>0</v>
      </c>
      <c r="L35" s="6"/>
      <c r="M35" s="6">
        <v>14712164</v>
      </c>
      <c r="N35" s="6"/>
      <c r="O35" s="6">
        <v>0</v>
      </c>
      <c r="P35" s="6"/>
      <c r="Q35" s="6">
        <v>1142867737</v>
      </c>
      <c r="R35" s="6"/>
      <c r="S35" s="6">
        <f t="shared" si="2"/>
        <v>1157579901</v>
      </c>
      <c r="T35" s="6"/>
      <c r="U35" s="14">
        <f t="shared" si="3"/>
        <v>3.8621506878547832E-4</v>
      </c>
    </row>
    <row r="36" spans="1:21" x14ac:dyDescent="0.55000000000000004">
      <c r="A36" s="1" t="s">
        <v>236</v>
      </c>
      <c r="C36" s="6">
        <v>0</v>
      </c>
      <c r="D36" s="6"/>
      <c r="E36" s="6">
        <v>0</v>
      </c>
      <c r="F36" s="6"/>
      <c r="G36" s="6">
        <v>0</v>
      </c>
      <c r="H36" s="6"/>
      <c r="I36" s="6">
        <f t="shared" si="0"/>
        <v>0</v>
      </c>
      <c r="J36" s="6"/>
      <c r="K36" s="14">
        <f t="shared" si="1"/>
        <v>0</v>
      </c>
      <c r="L36" s="6"/>
      <c r="M36" s="6">
        <v>0</v>
      </c>
      <c r="N36" s="6"/>
      <c r="O36" s="6">
        <v>0</v>
      </c>
      <c r="P36" s="6"/>
      <c r="Q36" s="6">
        <v>-14499638839</v>
      </c>
      <c r="R36" s="6"/>
      <c r="S36" s="6">
        <f t="shared" si="2"/>
        <v>-14499638839</v>
      </c>
      <c r="T36" s="6"/>
      <c r="U36" s="14">
        <f t="shared" si="3"/>
        <v>-4.8376608877981698E-3</v>
      </c>
    </row>
    <row r="37" spans="1:21" x14ac:dyDescent="0.55000000000000004">
      <c r="A37" s="1" t="s">
        <v>35</v>
      </c>
      <c r="C37" s="6">
        <v>0</v>
      </c>
      <c r="D37" s="6"/>
      <c r="E37" s="6">
        <v>5594882825</v>
      </c>
      <c r="F37" s="6"/>
      <c r="G37" s="6">
        <v>0</v>
      </c>
      <c r="H37" s="6"/>
      <c r="I37" s="6">
        <f t="shared" si="0"/>
        <v>5594882825</v>
      </c>
      <c r="J37" s="6"/>
      <c r="K37" s="14">
        <f t="shared" si="1"/>
        <v>4.2256073249796978E-3</v>
      </c>
      <c r="L37" s="6"/>
      <c r="M37" s="6">
        <v>0</v>
      </c>
      <c r="N37" s="6"/>
      <c r="O37" s="6">
        <v>6517223776</v>
      </c>
      <c r="P37" s="6"/>
      <c r="Q37" s="6">
        <v>-6725</v>
      </c>
      <c r="R37" s="6"/>
      <c r="S37" s="6">
        <f t="shared" si="2"/>
        <v>6517217051</v>
      </c>
      <c r="T37" s="6"/>
      <c r="U37" s="14">
        <f t="shared" si="3"/>
        <v>2.1744049196668431E-3</v>
      </c>
    </row>
    <row r="38" spans="1:21" x14ac:dyDescent="0.55000000000000004">
      <c r="A38" s="1" t="s">
        <v>47</v>
      </c>
      <c r="C38" s="6">
        <v>0</v>
      </c>
      <c r="D38" s="6"/>
      <c r="E38" s="6">
        <v>29403999000</v>
      </c>
      <c r="F38" s="6"/>
      <c r="G38" s="6">
        <v>0</v>
      </c>
      <c r="H38" s="6"/>
      <c r="I38" s="6">
        <f t="shared" si="0"/>
        <v>29403999000</v>
      </c>
      <c r="J38" s="6"/>
      <c r="K38" s="14">
        <f t="shared" si="1"/>
        <v>2.2207749017173688E-2</v>
      </c>
      <c r="L38" s="6"/>
      <c r="M38" s="6">
        <v>16379110251</v>
      </c>
      <c r="N38" s="6"/>
      <c r="O38" s="6">
        <v>29490481336</v>
      </c>
      <c r="P38" s="6"/>
      <c r="Q38" s="6">
        <v>-864823452</v>
      </c>
      <c r="R38" s="6"/>
      <c r="S38" s="6">
        <f t="shared" si="2"/>
        <v>45004768135</v>
      </c>
      <c r="T38" s="6"/>
      <c r="U38" s="14">
        <f t="shared" si="3"/>
        <v>1.5015395141119962E-2</v>
      </c>
    </row>
    <row r="39" spans="1:21" x14ac:dyDescent="0.55000000000000004">
      <c r="A39" s="1" t="s">
        <v>237</v>
      </c>
      <c r="C39" s="6">
        <v>0</v>
      </c>
      <c r="D39" s="6"/>
      <c r="E39" s="6">
        <v>0</v>
      </c>
      <c r="F39" s="6"/>
      <c r="G39" s="6">
        <v>0</v>
      </c>
      <c r="H39" s="6"/>
      <c r="I39" s="6">
        <f t="shared" si="0"/>
        <v>0</v>
      </c>
      <c r="J39" s="6"/>
      <c r="K39" s="14">
        <f t="shared" si="1"/>
        <v>0</v>
      </c>
      <c r="L39" s="6"/>
      <c r="M39" s="6">
        <v>0</v>
      </c>
      <c r="N39" s="6"/>
      <c r="O39" s="6">
        <v>0</v>
      </c>
      <c r="P39" s="6"/>
      <c r="Q39" s="6">
        <v>-16695146</v>
      </c>
      <c r="R39" s="6"/>
      <c r="S39" s="6">
        <f t="shared" si="2"/>
        <v>-16695146</v>
      </c>
      <c r="T39" s="6"/>
      <c r="U39" s="14">
        <f t="shared" si="3"/>
        <v>-5.5701701067921378E-6</v>
      </c>
    </row>
    <row r="40" spans="1:21" x14ac:dyDescent="0.55000000000000004">
      <c r="A40" s="1" t="s">
        <v>238</v>
      </c>
      <c r="C40" s="6">
        <v>0</v>
      </c>
      <c r="D40" s="6"/>
      <c r="E40" s="6">
        <v>0</v>
      </c>
      <c r="F40" s="6"/>
      <c r="G40" s="6">
        <v>0</v>
      </c>
      <c r="H40" s="6"/>
      <c r="I40" s="6">
        <f t="shared" si="0"/>
        <v>0</v>
      </c>
      <c r="J40" s="6"/>
      <c r="K40" s="14">
        <f t="shared" si="1"/>
        <v>0</v>
      </c>
      <c r="L40" s="6"/>
      <c r="M40" s="6">
        <v>0</v>
      </c>
      <c r="N40" s="6"/>
      <c r="O40" s="6">
        <v>0</v>
      </c>
      <c r="P40" s="6"/>
      <c r="Q40" s="6">
        <v>0</v>
      </c>
      <c r="R40" s="6"/>
      <c r="S40" s="6">
        <f t="shared" si="2"/>
        <v>0</v>
      </c>
      <c r="T40" s="6"/>
      <c r="U40" s="14">
        <f t="shared" si="3"/>
        <v>0</v>
      </c>
    </row>
    <row r="41" spans="1:21" x14ac:dyDescent="0.55000000000000004">
      <c r="A41" s="1" t="s">
        <v>220</v>
      </c>
      <c r="C41" s="6">
        <v>0</v>
      </c>
      <c r="D41" s="6"/>
      <c r="E41" s="6">
        <v>0</v>
      </c>
      <c r="F41" s="6"/>
      <c r="G41" s="6">
        <v>0</v>
      </c>
      <c r="H41" s="6"/>
      <c r="I41" s="6">
        <f t="shared" si="0"/>
        <v>0</v>
      </c>
      <c r="J41" s="6"/>
      <c r="K41" s="14">
        <f t="shared" si="1"/>
        <v>0</v>
      </c>
      <c r="L41" s="6"/>
      <c r="M41" s="6">
        <v>306033694</v>
      </c>
      <c r="N41" s="6"/>
      <c r="O41" s="6">
        <v>0</v>
      </c>
      <c r="P41" s="6"/>
      <c r="Q41" s="6">
        <v>4825390958</v>
      </c>
      <c r="R41" s="6"/>
      <c r="S41" s="6">
        <f t="shared" si="2"/>
        <v>5131424652</v>
      </c>
      <c r="T41" s="6"/>
      <c r="U41" s="14">
        <f t="shared" si="3"/>
        <v>1.7120490112411506E-3</v>
      </c>
    </row>
    <row r="42" spans="1:21" x14ac:dyDescent="0.55000000000000004">
      <c r="A42" s="1" t="s">
        <v>79</v>
      </c>
      <c r="C42" s="6">
        <v>0</v>
      </c>
      <c r="D42" s="6"/>
      <c r="E42" s="6">
        <v>2936618345</v>
      </c>
      <c r="F42" s="6"/>
      <c r="G42" s="6">
        <v>0</v>
      </c>
      <c r="H42" s="6"/>
      <c r="I42" s="6">
        <f t="shared" si="0"/>
        <v>2936618345</v>
      </c>
      <c r="J42" s="6"/>
      <c r="K42" s="14">
        <f t="shared" si="1"/>
        <v>2.2179188335908996E-3</v>
      </c>
      <c r="L42" s="6"/>
      <c r="M42" s="6">
        <v>787077175</v>
      </c>
      <c r="N42" s="6"/>
      <c r="O42" s="6">
        <v>-29202417383</v>
      </c>
      <c r="P42" s="6"/>
      <c r="Q42" s="6">
        <v>-708408054</v>
      </c>
      <c r="R42" s="6"/>
      <c r="S42" s="6">
        <f t="shared" si="2"/>
        <v>-29123748262</v>
      </c>
      <c r="T42" s="6"/>
      <c r="U42" s="14">
        <f t="shared" si="3"/>
        <v>-9.7168501531362406E-3</v>
      </c>
    </row>
    <row r="43" spans="1:21" x14ac:dyDescent="0.55000000000000004">
      <c r="A43" s="1" t="s">
        <v>208</v>
      </c>
      <c r="C43" s="6">
        <v>0</v>
      </c>
      <c r="D43" s="6"/>
      <c r="E43" s="6">
        <v>0</v>
      </c>
      <c r="F43" s="6"/>
      <c r="G43" s="6">
        <v>0</v>
      </c>
      <c r="H43" s="6"/>
      <c r="I43" s="6">
        <f t="shared" si="0"/>
        <v>0</v>
      </c>
      <c r="J43" s="6"/>
      <c r="K43" s="14">
        <f t="shared" si="1"/>
        <v>0</v>
      </c>
      <c r="L43" s="6"/>
      <c r="M43" s="6">
        <v>643834450</v>
      </c>
      <c r="N43" s="6"/>
      <c r="O43" s="6">
        <v>0</v>
      </c>
      <c r="P43" s="6"/>
      <c r="Q43" s="6">
        <v>-283157486</v>
      </c>
      <c r="R43" s="6"/>
      <c r="S43" s="6">
        <f t="shared" si="2"/>
        <v>360676964</v>
      </c>
      <c r="T43" s="6"/>
      <c r="U43" s="14">
        <f t="shared" si="3"/>
        <v>1.2033629673447265E-4</v>
      </c>
    </row>
    <row r="44" spans="1:21" x14ac:dyDescent="0.55000000000000004">
      <c r="A44" s="1" t="s">
        <v>56</v>
      </c>
      <c r="C44" s="6">
        <v>0</v>
      </c>
      <c r="D44" s="6"/>
      <c r="E44" s="6">
        <v>8646028209</v>
      </c>
      <c r="F44" s="6"/>
      <c r="G44" s="6">
        <v>0</v>
      </c>
      <c r="H44" s="6"/>
      <c r="I44" s="6">
        <f t="shared" si="0"/>
        <v>8646028209</v>
      </c>
      <c r="J44" s="6"/>
      <c r="K44" s="14">
        <f t="shared" si="1"/>
        <v>6.5300241800741367E-3</v>
      </c>
      <c r="L44" s="6"/>
      <c r="M44" s="6">
        <v>3369600000</v>
      </c>
      <c r="N44" s="6"/>
      <c r="O44" s="6">
        <v>-1160166967</v>
      </c>
      <c r="P44" s="6"/>
      <c r="Q44" s="6">
        <v>-6808444319</v>
      </c>
      <c r="R44" s="6"/>
      <c r="S44" s="6">
        <f t="shared" si="2"/>
        <v>-4599011286</v>
      </c>
      <c r="T44" s="6"/>
      <c r="U44" s="14">
        <f t="shared" si="3"/>
        <v>-1.5344145649326378E-3</v>
      </c>
    </row>
    <row r="45" spans="1:21" x14ac:dyDescent="0.55000000000000004">
      <c r="A45" s="1" t="s">
        <v>73</v>
      </c>
      <c r="C45" s="6">
        <v>0</v>
      </c>
      <c r="D45" s="6"/>
      <c r="E45" s="6">
        <v>8855735765</v>
      </c>
      <c r="F45" s="6"/>
      <c r="G45" s="6">
        <v>0</v>
      </c>
      <c r="H45" s="6"/>
      <c r="I45" s="6">
        <f t="shared" si="0"/>
        <v>8855735765</v>
      </c>
      <c r="J45" s="6"/>
      <c r="K45" s="14">
        <f t="shared" si="1"/>
        <v>6.6884085131253277E-3</v>
      </c>
      <c r="L45" s="6"/>
      <c r="M45" s="6">
        <v>2020972346</v>
      </c>
      <c r="N45" s="6"/>
      <c r="O45" s="6">
        <v>-17819365035</v>
      </c>
      <c r="P45" s="6"/>
      <c r="Q45" s="6">
        <v>-5095668343</v>
      </c>
      <c r="R45" s="6"/>
      <c r="S45" s="6">
        <f t="shared" si="2"/>
        <v>-20894061032</v>
      </c>
      <c r="T45" s="6"/>
      <c r="U45" s="14">
        <f t="shared" si="3"/>
        <v>-6.971096519307881E-3</v>
      </c>
    </row>
    <row r="46" spans="1:21" x14ac:dyDescent="0.55000000000000004">
      <c r="A46" s="1" t="s">
        <v>15</v>
      </c>
      <c r="C46" s="6">
        <v>0</v>
      </c>
      <c r="D46" s="6"/>
      <c r="E46" s="6">
        <v>0</v>
      </c>
      <c r="F46" s="6"/>
      <c r="G46" s="6">
        <v>0</v>
      </c>
      <c r="H46" s="6"/>
      <c r="I46" s="6">
        <f t="shared" si="0"/>
        <v>0</v>
      </c>
      <c r="J46" s="6"/>
      <c r="K46" s="14">
        <f t="shared" si="1"/>
        <v>0</v>
      </c>
      <c r="L46" s="6"/>
      <c r="M46" s="6">
        <v>151138941</v>
      </c>
      <c r="N46" s="6"/>
      <c r="O46" s="6">
        <v>-16519262998</v>
      </c>
      <c r="P46" s="6"/>
      <c r="Q46" s="6">
        <v>5099477272</v>
      </c>
      <c r="R46" s="6"/>
      <c r="S46" s="6">
        <f t="shared" si="2"/>
        <v>-11268646785</v>
      </c>
      <c r="T46" s="6"/>
      <c r="U46" s="14">
        <f t="shared" si="3"/>
        <v>-3.759672390154979E-3</v>
      </c>
    </row>
    <row r="47" spans="1:21" x14ac:dyDescent="0.55000000000000004">
      <c r="A47" s="1" t="s">
        <v>16</v>
      </c>
      <c r="C47" s="6">
        <v>0</v>
      </c>
      <c r="D47" s="6"/>
      <c r="E47" s="6">
        <v>7036544361</v>
      </c>
      <c r="F47" s="6"/>
      <c r="G47" s="6">
        <v>0</v>
      </c>
      <c r="H47" s="6"/>
      <c r="I47" s="6">
        <f t="shared" si="0"/>
        <v>7036544361</v>
      </c>
      <c r="J47" s="6"/>
      <c r="K47" s="14">
        <f t="shared" si="1"/>
        <v>5.3144407710426327E-3</v>
      </c>
      <c r="L47" s="6"/>
      <c r="M47" s="6">
        <v>231543684</v>
      </c>
      <c r="N47" s="6"/>
      <c r="O47" s="6">
        <v>-31784119131</v>
      </c>
      <c r="P47" s="6"/>
      <c r="Q47" s="6">
        <v>-47866765764</v>
      </c>
      <c r="R47" s="6"/>
      <c r="S47" s="6">
        <f t="shared" si="2"/>
        <v>-79419341211</v>
      </c>
      <c r="T47" s="6"/>
      <c r="U47" s="14">
        <f t="shared" si="3"/>
        <v>-2.649747659077897E-2</v>
      </c>
    </row>
    <row r="48" spans="1:21" x14ac:dyDescent="0.55000000000000004">
      <c r="A48" s="1" t="s">
        <v>239</v>
      </c>
      <c r="C48" s="6">
        <v>0</v>
      </c>
      <c r="D48" s="6"/>
      <c r="E48" s="6">
        <v>0</v>
      </c>
      <c r="F48" s="6"/>
      <c r="G48" s="6">
        <v>0</v>
      </c>
      <c r="H48" s="6"/>
      <c r="I48" s="6">
        <f t="shared" si="0"/>
        <v>0</v>
      </c>
      <c r="J48" s="6"/>
      <c r="K48" s="14">
        <f t="shared" si="1"/>
        <v>0</v>
      </c>
      <c r="L48" s="6"/>
      <c r="M48" s="6">
        <v>0</v>
      </c>
      <c r="N48" s="6"/>
      <c r="O48" s="6">
        <v>0</v>
      </c>
      <c r="P48" s="6"/>
      <c r="Q48" s="6">
        <v>2008171386</v>
      </c>
      <c r="R48" s="6"/>
      <c r="S48" s="6">
        <f t="shared" si="2"/>
        <v>2008171386</v>
      </c>
      <c r="T48" s="6"/>
      <c r="U48" s="14">
        <f t="shared" si="3"/>
        <v>6.7000649312156573E-4</v>
      </c>
    </row>
    <row r="49" spans="1:21" x14ac:dyDescent="0.55000000000000004">
      <c r="A49" s="1" t="s">
        <v>207</v>
      </c>
      <c r="C49" s="6">
        <v>0</v>
      </c>
      <c r="D49" s="6"/>
      <c r="E49" s="6">
        <v>0</v>
      </c>
      <c r="F49" s="6"/>
      <c r="G49" s="6">
        <v>0</v>
      </c>
      <c r="H49" s="6"/>
      <c r="I49" s="6">
        <f t="shared" si="0"/>
        <v>0</v>
      </c>
      <c r="J49" s="6"/>
      <c r="K49" s="14">
        <f t="shared" si="1"/>
        <v>0</v>
      </c>
      <c r="L49" s="6"/>
      <c r="M49" s="6">
        <v>623817959</v>
      </c>
      <c r="N49" s="6"/>
      <c r="O49" s="6">
        <v>0</v>
      </c>
      <c r="P49" s="6"/>
      <c r="Q49" s="6">
        <v>3306806364</v>
      </c>
      <c r="R49" s="6"/>
      <c r="S49" s="6">
        <f t="shared" si="2"/>
        <v>3930624323</v>
      </c>
      <c r="T49" s="6"/>
      <c r="U49" s="14">
        <f t="shared" si="3"/>
        <v>1.3114138747277015E-3</v>
      </c>
    </row>
    <row r="50" spans="1:21" x14ac:dyDescent="0.55000000000000004">
      <c r="A50" s="1" t="s">
        <v>25</v>
      </c>
      <c r="C50" s="6">
        <v>0</v>
      </c>
      <c r="D50" s="6"/>
      <c r="E50" s="6">
        <v>0</v>
      </c>
      <c r="F50" s="6"/>
      <c r="G50" s="6">
        <v>0</v>
      </c>
      <c r="H50" s="6"/>
      <c r="I50" s="6">
        <f t="shared" si="0"/>
        <v>0</v>
      </c>
      <c r="J50" s="6"/>
      <c r="K50" s="14">
        <f t="shared" si="1"/>
        <v>0</v>
      </c>
      <c r="L50" s="6"/>
      <c r="M50" s="6">
        <v>0</v>
      </c>
      <c r="N50" s="6"/>
      <c r="O50" s="6">
        <v>0</v>
      </c>
      <c r="P50" s="6"/>
      <c r="Q50" s="6">
        <v>21014322856</v>
      </c>
      <c r="R50" s="6"/>
      <c r="S50" s="6">
        <f t="shared" si="2"/>
        <v>21014322856</v>
      </c>
      <c r="T50" s="6"/>
      <c r="U50" s="14">
        <f t="shared" si="3"/>
        <v>7.0112206857592015E-3</v>
      </c>
    </row>
    <row r="51" spans="1:21" x14ac:dyDescent="0.55000000000000004">
      <c r="A51" s="1" t="s">
        <v>74</v>
      </c>
      <c r="C51" s="6">
        <v>0</v>
      </c>
      <c r="D51" s="6"/>
      <c r="E51" s="6">
        <v>72747223</v>
      </c>
      <c r="F51" s="6"/>
      <c r="G51" s="6">
        <v>0</v>
      </c>
      <c r="H51" s="6"/>
      <c r="I51" s="6">
        <f t="shared" si="0"/>
        <v>72747223</v>
      </c>
      <c r="J51" s="6"/>
      <c r="K51" s="14">
        <f t="shared" si="1"/>
        <v>5.4943277276004707E-5</v>
      </c>
      <c r="L51" s="6"/>
      <c r="M51" s="6">
        <v>0</v>
      </c>
      <c r="N51" s="6"/>
      <c r="O51" s="6">
        <v>73212538</v>
      </c>
      <c r="P51" s="6"/>
      <c r="Q51" s="6">
        <v>-107594</v>
      </c>
      <c r="R51" s="6"/>
      <c r="S51" s="6">
        <f t="shared" si="2"/>
        <v>73104944</v>
      </c>
      <c r="T51" s="6"/>
      <c r="U51" s="14">
        <f t="shared" si="3"/>
        <v>2.4390740501910751E-5</v>
      </c>
    </row>
    <row r="52" spans="1:21" x14ac:dyDescent="0.55000000000000004">
      <c r="A52" s="1" t="s">
        <v>26</v>
      </c>
      <c r="C52" s="6">
        <v>0</v>
      </c>
      <c r="D52" s="6"/>
      <c r="E52" s="6">
        <v>101428885800</v>
      </c>
      <c r="F52" s="6"/>
      <c r="G52" s="6">
        <v>0</v>
      </c>
      <c r="H52" s="6"/>
      <c r="I52" s="6">
        <f t="shared" si="0"/>
        <v>101428885800</v>
      </c>
      <c r="J52" s="6"/>
      <c r="K52" s="14">
        <f t="shared" si="1"/>
        <v>7.6605472573236466E-2</v>
      </c>
      <c r="L52" s="6"/>
      <c r="M52" s="6">
        <v>48666666667</v>
      </c>
      <c r="N52" s="6"/>
      <c r="O52" s="6">
        <v>182093060976</v>
      </c>
      <c r="P52" s="6"/>
      <c r="Q52" s="6">
        <v>16430059940</v>
      </c>
      <c r="R52" s="6"/>
      <c r="S52" s="6">
        <f t="shared" si="2"/>
        <v>247189787583</v>
      </c>
      <c r="T52" s="6"/>
      <c r="U52" s="14">
        <f t="shared" si="3"/>
        <v>8.2472424350114995E-2</v>
      </c>
    </row>
    <row r="53" spans="1:21" x14ac:dyDescent="0.55000000000000004">
      <c r="A53" s="1" t="s">
        <v>69</v>
      </c>
      <c r="C53" s="6">
        <v>0</v>
      </c>
      <c r="D53" s="6"/>
      <c r="E53" s="6">
        <v>21719992500</v>
      </c>
      <c r="F53" s="6"/>
      <c r="G53" s="6">
        <v>0</v>
      </c>
      <c r="H53" s="6"/>
      <c r="I53" s="6">
        <f t="shared" si="0"/>
        <v>21719992500</v>
      </c>
      <c r="J53" s="6"/>
      <c r="K53" s="14">
        <f t="shared" si="1"/>
        <v>1.6404304125261837E-2</v>
      </c>
      <c r="L53" s="6"/>
      <c r="M53" s="6">
        <v>0</v>
      </c>
      <c r="N53" s="6"/>
      <c r="O53" s="6">
        <v>57327217000</v>
      </c>
      <c r="P53" s="6"/>
      <c r="Q53" s="6">
        <v>332654720</v>
      </c>
      <c r="R53" s="6"/>
      <c r="S53" s="6">
        <f t="shared" si="2"/>
        <v>57659871720</v>
      </c>
      <c r="T53" s="6"/>
      <c r="U53" s="14">
        <f t="shared" si="3"/>
        <v>1.9237645110513762E-2</v>
      </c>
    </row>
    <row r="54" spans="1:21" x14ac:dyDescent="0.55000000000000004">
      <c r="A54" s="1" t="s">
        <v>21</v>
      </c>
      <c r="C54" s="6">
        <v>0</v>
      </c>
      <c r="D54" s="6"/>
      <c r="E54" s="6">
        <v>32100464846</v>
      </c>
      <c r="F54" s="6"/>
      <c r="G54" s="6">
        <v>0</v>
      </c>
      <c r="H54" s="6"/>
      <c r="I54" s="6">
        <f t="shared" si="0"/>
        <v>32100464846</v>
      </c>
      <c r="J54" s="6"/>
      <c r="K54" s="14">
        <f t="shared" si="1"/>
        <v>2.4244289582331133E-2</v>
      </c>
      <c r="L54" s="6"/>
      <c r="M54" s="6">
        <v>14336340000</v>
      </c>
      <c r="N54" s="6"/>
      <c r="O54" s="6">
        <v>50277664704</v>
      </c>
      <c r="P54" s="6"/>
      <c r="Q54" s="6">
        <v>-2710598400</v>
      </c>
      <c r="R54" s="6"/>
      <c r="S54" s="6">
        <f t="shared" si="2"/>
        <v>61903406304</v>
      </c>
      <c r="T54" s="6"/>
      <c r="U54" s="14">
        <f t="shared" si="3"/>
        <v>2.0653458394622532E-2</v>
      </c>
    </row>
    <row r="55" spans="1:21" x14ac:dyDescent="0.55000000000000004">
      <c r="A55" s="1" t="s">
        <v>61</v>
      </c>
      <c r="C55" s="6">
        <v>0</v>
      </c>
      <c r="D55" s="6"/>
      <c r="E55" s="6">
        <v>-78363028</v>
      </c>
      <c r="F55" s="6"/>
      <c r="G55" s="6">
        <v>0</v>
      </c>
      <c r="H55" s="6"/>
      <c r="I55" s="6">
        <f t="shared" si="0"/>
        <v>-78363028</v>
      </c>
      <c r="J55" s="6"/>
      <c r="K55" s="14">
        <f t="shared" si="1"/>
        <v>-5.9184686343165577E-5</v>
      </c>
      <c r="L55" s="6"/>
      <c r="M55" s="6">
        <v>198721534</v>
      </c>
      <c r="N55" s="6"/>
      <c r="O55" s="6">
        <v>6786238318</v>
      </c>
      <c r="P55" s="6"/>
      <c r="Q55" s="6">
        <v>855203257</v>
      </c>
      <c r="R55" s="6"/>
      <c r="S55" s="6">
        <f t="shared" si="2"/>
        <v>7840163109</v>
      </c>
      <c r="T55" s="6"/>
      <c r="U55" s="14">
        <f t="shared" si="3"/>
        <v>2.6157927688758346E-3</v>
      </c>
    </row>
    <row r="56" spans="1:21" x14ac:dyDescent="0.55000000000000004">
      <c r="A56" s="1" t="s">
        <v>203</v>
      </c>
      <c r="C56" s="6">
        <v>0</v>
      </c>
      <c r="D56" s="6"/>
      <c r="E56" s="6">
        <v>0</v>
      </c>
      <c r="F56" s="6"/>
      <c r="G56" s="6">
        <v>0</v>
      </c>
      <c r="H56" s="6"/>
      <c r="I56" s="6">
        <f t="shared" si="0"/>
        <v>0</v>
      </c>
      <c r="J56" s="6"/>
      <c r="K56" s="14">
        <f t="shared" si="1"/>
        <v>0</v>
      </c>
      <c r="L56" s="6"/>
      <c r="M56" s="6">
        <v>543781455</v>
      </c>
      <c r="N56" s="6"/>
      <c r="O56" s="6">
        <v>0</v>
      </c>
      <c r="P56" s="6"/>
      <c r="Q56" s="6">
        <v>335655122</v>
      </c>
      <c r="R56" s="6"/>
      <c r="S56" s="6">
        <f t="shared" si="2"/>
        <v>879436577</v>
      </c>
      <c r="T56" s="6"/>
      <c r="U56" s="14">
        <f t="shared" si="3"/>
        <v>2.9341530358734222E-4</v>
      </c>
    </row>
    <row r="57" spans="1:21" x14ac:dyDescent="0.55000000000000004">
      <c r="A57" s="1" t="s">
        <v>182</v>
      </c>
      <c r="C57" s="6">
        <v>0</v>
      </c>
      <c r="D57" s="6"/>
      <c r="E57" s="6">
        <v>0</v>
      </c>
      <c r="F57" s="6"/>
      <c r="G57" s="6">
        <v>0</v>
      </c>
      <c r="H57" s="6"/>
      <c r="I57" s="6">
        <f t="shared" si="0"/>
        <v>0</v>
      </c>
      <c r="J57" s="6"/>
      <c r="K57" s="14">
        <f t="shared" si="1"/>
        <v>0</v>
      </c>
      <c r="L57" s="6"/>
      <c r="M57" s="6">
        <v>1250000000</v>
      </c>
      <c r="N57" s="6"/>
      <c r="O57" s="6">
        <v>0</v>
      </c>
      <c r="P57" s="6"/>
      <c r="Q57" s="6">
        <v>-4689724510</v>
      </c>
      <c r="R57" s="6"/>
      <c r="S57" s="6">
        <f t="shared" si="2"/>
        <v>-3439724510</v>
      </c>
      <c r="T57" s="6"/>
      <c r="U57" s="14">
        <f t="shared" si="3"/>
        <v>-1.1476300142090542E-3</v>
      </c>
    </row>
    <row r="58" spans="1:21" x14ac:dyDescent="0.55000000000000004">
      <c r="A58" s="1" t="s">
        <v>240</v>
      </c>
      <c r="C58" s="6">
        <v>0</v>
      </c>
      <c r="D58" s="6"/>
      <c r="E58" s="6">
        <v>0</v>
      </c>
      <c r="F58" s="6"/>
      <c r="G58" s="6">
        <v>0</v>
      </c>
      <c r="H58" s="6"/>
      <c r="I58" s="6">
        <f t="shared" si="0"/>
        <v>0</v>
      </c>
      <c r="J58" s="6"/>
      <c r="K58" s="14">
        <f t="shared" si="1"/>
        <v>0</v>
      </c>
      <c r="L58" s="6"/>
      <c r="M58" s="6">
        <v>0</v>
      </c>
      <c r="N58" s="6"/>
      <c r="O58" s="6">
        <v>0</v>
      </c>
      <c r="P58" s="6"/>
      <c r="Q58" s="6">
        <v>-4735335760</v>
      </c>
      <c r="R58" s="6"/>
      <c r="S58" s="6">
        <f t="shared" si="2"/>
        <v>-4735335760</v>
      </c>
      <c r="T58" s="6"/>
      <c r="U58" s="14">
        <f t="shared" si="3"/>
        <v>-1.5798978754648705E-3</v>
      </c>
    </row>
    <row r="59" spans="1:21" x14ac:dyDescent="0.55000000000000004">
      <c r="A59" s="1" t="s">
        <v>30</v>
      </c>
      <c r="C59" s="6">
        <v>0</v>
      </c>
      <c r="D59" s="6"/>
      <c r="E59" s="6">
        <v>76509298361</v>
      </c>
      <c r="F59" s="6"/>
      <c r="G59" s="6">
        <v>0</v>
      </c>
      <c r="H59" s="6"/>
      <c r="I59" s="6">
        <f t="shared" si="0"/>
        <v>76509298361</v>
      </c>
      <c r="J59" s="6"/>
      <c r="K59" s="14">
        <f t="shared" si="1"/>
        <v>5.7784633154189205E-2</v>
      </c>
      <c r="L59" s="6"/>
      <c r="M59" s="6">
        <v>33500914500</v>
      </c>
      <c r="N59" s="6"/>
      <c r="O59" s="6">
        <v>95192734529</v>
      </c>
      <c r="P59" s="6"/>
      <c r="Q59" s="6">
        <v>-3923585105</v>
      </c>
      <c r="R59" s="6"/>
      <c r="S59" s="6">
        <f t="shared" si="2"/>
        <v>124770063924</v>
      </c>
      <c r="T59" s="6"/>
      <c r="U59" s="14">
        <f t="shared" si="3"/>
        <v>4.1628296050361523E-2</v>
      </c>
    </row>
    <row r="60" spans="1:21" x14ac:dyDescent="0.55000000000000004">
      <c r="A60" s="1" t="s">
        <v>241</v>
      </c>
      <c r="C60" s="6">
        <v>0</v>
      </c>
      <c r="D60" s="6"/>
      <c r="E60" s="6">
        <v>0</v>
      </c>
      <c r="F60" s="6"/>
      <c r="G60" s="6">
        <v>0</v>
      </c>
      <c r="H60" s="6"/>
      <c r="I60" s="6">
        <f t="shared" si="0"/>
        <v>0</v>
      </c>
      <c r="J60" s="6"/>
      <c r="K60" s="14">
        <f t="shared" si="1"/>
        <v>0</v>
      </c>
      <c r="L60" s="6"/>
      <c r="M60" s="6">
        <v>0</v>
      </c>
      <c r="N60" s="6"/>
      <c r="O60" s="6">
        <v>0</v>
      </c>
      <c r="P60" s="6"/>
      <c r="Q60" s="6">
        <v>3089429</v>
      </c>
      <c r="R60" s="6"/>
      <c r="S60" s="6">
        <f t="shared" si="2"/>
        <v>3089429</v>
      </c>
      <c r="T60" s="6"/>
      <c r="U60" s="14">
        <f t="shared" si="3"/>
        <v>1.0307573867791709E-6</v>
      </c>
    </row>
    <row r="61" spans="1:21" x14ac:dyDescent="0.55000000000000004">
      <c r="A61" s="1" t="s">
        <v>242</v>
      </c>
      <c r="C61" s="6">
        <v>0</v>
      </c>
      <c r="D61" s="6"/>
      <c r="E61" s="6">
        <v>0</v>
      </c>
      <c r="F61" s="6"/>
      <c r="G61" s="6">
        <v>0</v>
      </c>
      <c r="H61" s="6"/>
      <c r="I61" s="6">
        <f t="shared" si="0"/>
        <v>0</v>
      </c>
      <c r="J61" s="6"/>
      <c r="K61" s="14">
        <f t="shared" si="1"/>
        <v>0</v>
      </c>
      <c r="L61" s="6"/>
      <c r="M61" s="6">
        <v>0</v>
      </c>
      <c r="N61" s="6"/>
      <c r="O61" s="6">
        <v>0</v>
      </c>
      <c r="P61" s="6"/>
      <c r="Q61" s="6">
        <v>0</v>
      </c>
      <c r="R61" s="6"/>
      <c r="S61" s="6">
        <f t="shared" si="2"/>
        <v>0</v>
      </c>
      <c r="T61" s="6"/>
      <c r="U61" s="14">
        <f t="shared" si="3"/>
        <v>0</v>
      </c>
    </row>
    <row r="62" spans="1:21" x14ac:dyDescent="0.55000000000000004">
      <c r="A62" s="1" t="s">
        <v>68</v>
      </c>
      <c r="C62" s="6">
        <v>2862489116</v>
      </c>
      <c r="D62" s="6"/>
      <c r="E62" s="6">
        <v>7663651398</v>
      </c>
      <c r="F62" s="6"/>
      <c r="G62" s="6">
        <v>0</v>
      </c>
      <c r="H62" s="6"/>
      <c r="I62" s="6">
        <f t="shared" si="0"/>
        <v>10526140514</v>
      </c>
      <c r="J62" s="6"/>
      <c r="K62" s="14">
        <f t="shared" si="1"/>
        <v>7.9500032173996354E-3</v>
      </c>
      <c r="L62" s="6"/>
      <c r="M62" s="6">
        <v>2862489116</v>
      </c>
      <c r="N62" s="6"/>
      <c r="O62" s="6">
        <v>-20024561458</v>
      </c>
      <c r="P62" s="6"/>
      <c r="Q62" s="6">
        <v>-9452916461</v>
      </c>
      <c r="R62" s="6"/>
      <c r="S62" s="6">
        <f t="shared" si="2"/>
        <v>-26614988803</v>
      </c>
      <c r="T62" s="6"/>
      <c r="U62" s="14">
        <f t="shared" si="3"/>
        <v>-8.8798274075038378E-3</v>
      </c>
    </row>
    <row r="63" spans="1:21" x14ac:dyDescent="0.55000000000000004">
      <c r="A63" s="1" t="s">
        <v>243</v>
      </c>
      <c r="C63" s="6">
        <v>0</v>
      </c>
      <c r="D63" s="6"/>
      <c r="E63" s="6">
        <v>0</v>
      </c>
      <c r="F63" s="6"/>
      <c r="G63" s="6">
        <v>0</v>
      </c>
      <c r="H63" s="6"/>
      <c r="I63" s="6">
        <f t="shared" si="0"/>
        <v>0</v>
      </c>
      <c r="J63" s="6"/>
      <c r="K63" s="14">
        <f t="shared" si="1"/>
        <v>0</v>
      </c>
      <c r="L63" s="6"/>
      <c r="M63" s="6">
        <v>0</v>
      </c>
      <c r="N63" s="6"/>
      <c r="O63" s="6">
        <v>0</v>
      </c>
      <c r="P63" s="6"/>
      <c r="Q63" s="6">
        <v>248177967</v>
      </c>
      <c r="R63" s="6"/>
      <c r="S63" s="6">
        <f t="shared" si="2"/>
        <v>248177967</v>
      </c>
      <c r="T63" s="6"/>
      <c r="U63" s="14">
        <f t="shared" si="3"/>
        <v>8.2802120625231169E-5</v>
      </c>
    </row>
    <row r="64" spans="1:21" x14ac:dyDescent="0.55000000000000004">
      <c r="A64" s="1" t="s">
        <v>244</v>
      </c>
      <c r="C64" s="6">
        <v>0</v>
      </c>
      <c r="D64" s="6"/>
      <c r="E64" s="6">
        <v>0</v>
      </c>
      <c r="F64" s="6"/>
      <c r="G64" s="6">
        <v>0</v>
      </c>
      <c r="H64" s="6"/>
      <c r="I64" s="6">
        <f t="shared" si="0"/>
        <v>0</v>
      </c>
      <c r="J64" s="6"/>
      <c r="K64" s="14">
        <f t="shared" si="1"/>
        <v>0</v>
      </c>
      <c r="L64" s="6"/>
      <c r="M64" s="6">
        <v>0</v>
      </c>
      <c r="N64" s="6"/>
      <c r="O64" s="6">
        <v>0</v>
      </c>
      <c r="P64" s="6"/>
      <c r="Q64" s="6">
        <v>7626104981</v>
      </c>
      <c r="R64" s="6"/>
      <c r="S64" s="6">
        <f t="shared" si="2"/>
        <v>7626104981</v>
      </c>
      <c r="T64" s="6"/>
      <c r="U64" s="14">
        <f t="shared" si="3"/>
        <v>2.5443743945949815E-3</v>
      </c>
    </row>
    <row r="65" spans="1:21" x14ac:dyDescent="0.55000000000000004">
      <c r="A65" s="1" t="s">
        <v>245</v>
      </c>
      <c r="C65" s="6">
        <v>0</v>
      </c>
      <c r="D65" s="6"/>
      <c r="E65" s="6">
        <v>0</v>
      </c>
      <c r="F65" s="6"/>
      <c r="G65" s="6">
        <v>0</v>
      </c>
      <c r="H65" s="6"/>
      <c r="I65" s="6">
        <f t="shared" si="0"/>
        <v>0</v>
      </c>
      <c r="J65" s="6"/>
      <c r="K65" s="14">
        <f t="shared" si="1"/>
        <v>0</v>
      </c>
      <c r="L65" s="6"/>
      <c r="M65" s="6">
        <v>0</v>
      </c>
      <c r="N65" s="6"/>
      <c r="O65" s="6">
        <v>0</v>
      </c>
      <c r="P65" s="6"/>
      <c r="Q65" s="6">
        <v>-4268168331</v>
      </c>
      <c r="R65" s="6"/>
      <c r="S65" s="6">
        <f t="shared" si="2"/>
        <v>-4268168331</v>
      </c>
      <c r="T65" s="6"/>
      <c r="U65" s="14">
        <f t="shared" si="3"/>
        <v>-1.4240320898117988E-3</v>
      </c>
    </row>
    <row r="66" spans="1:21" x14ac:dyDescent="0.55000000000000004">
      <c r="A66" s="1" t="s">
        <v>246</v>
      </c>
      <c r="C66" s="6">
        <v>0</v>
      </c>
      <c r="D66" s="6"/>
      <c r="E66" s="6">
        <v>0</v>
      </c>
      <c r="F66" s="6"/>
      <c r="G66" s="6">
        <v>0</v>
      </c>
      <c r="H66" s="6"/>
      <c r="I66" s="6">
        <f t="shared" si="0"/>
        <v>0</v>
      </c>
      <c r="J66" s="6"/>
      <c r="K66" s="14">
        <f t="shared" si="1"/>
        <v>0</v>
      </c>
      <c r="L66" s="6"/>
      <c r="M66" s="6">
        <v>0</v>
      </c>
      <c r="N66" s="6"/>
      <c r="O66" s="6">
        <v>0</v>
      </c>
      <c r="P66" s="6"/>
      <c r="Q66" s="6">
        <v>15018802593</v>
      </c>
      <c r="R66" s="6"/>
      <c r="S66" s="6">
        <f t="shared" si="2"/>
        <v>15018802593</v>
      </c>
      <c r="T66" s="6"/>
      <c r="U66" s="14">
        <f t="shared" si="3"/>
        <v>5.0108747322928984E-3</v>
      </c>
    </row>
    <row r="67" spans="1:21" x14ac:dyDescent="0.55000000000000004">
      <c r="A67" s="1" t="s">
        <v>60</v>
      </c>
      <c r="C67" s="6">
        <v>0</v>
      </c>
      <c r="D67" s="6"/>
      <c r="E67" s="6">
        <v>800057350</v>
      </c>
      <c r="F67" s="6"/>
      <c r="G67" s="6">
        <v>0</v>
      </c>
      <c r="H67" s="6"/>
      <c r="I67" s="6">
        <f t="shared" si="0"/>
        <v>800057350</v>
      </c>
      <c r="J67" s="6"/>
      <c r="K67" s="14">
        <f t="shared" si="1"/>
        <v>6.0425361965714549E-4</v>
      </c>
      <c r="L67" s="6"/>
      <c r="M67" s="6">
        <v>54545455</v>
      </c>
      <c r="N67" s="6"/>
      <c r="O67" s="6">
        <v>1612449147</v>
      </c>
      <c r="P67" s="6"/>
      <c r="Q67" s="6">
        <v>1050041048</v>
      </c>
      <c r="R67" s="6"/>
      <c r="S67" s="6">
        <f t="shared" si="2"/>
        <v>2717035650</v>
      </c>
      <c r="T67" s="6"/>
      <c r="U67" s="14">
        <f t="shared" si="3"/>
        <v>9.0651203390006575E-4</v>
      </c>
    </row>
    <row r="68" spans="1:21" x14ac:dyDescent="0.55000000000000004">
      <c r="A68" s="1" t="s">
        <v>198</v>
      </c>
      <c r="C68" s="6">
        <v>0</v>
      </c>
      <c r="D68" s="6"/>
      <c r="E68" s="6">
        <v>0</v>
      </c>
      <c r="F68" s="6"/>
      <c r="G68" s="6">
        <v>0</v>
      </c>
      <c r="H68" s="6"/>
      <c r="I68" s="6">
        <f t="shared" si="0"/>
        <v>0</v>
      </c>
      <c r="J68" s="6"/>
      <c r="K68" s="14">
        <f t="shared" si="1"/>
        <v>0</v>
      </c>
      <c r="L68" s="6"/>
      <c r="M68" s="6">
        <v>436525634</v>
      </c>
      <c r="N68" s="6"/>
      <c r="O68" s="6">
        <v>0</v>
      </c>
      <c r="P68" s="6"/>
      <c r="Q68" s="6">
        <v>-1350807244</v>
      </c>
      <c r="R68" s="6"/>
      <c r="S68" s="6">
        <f t="shared" si="2"/>
        <v>-914281610</v>
      </c>
      <c r="T68" s="6"/>
      <c r="U68" s="14">
        <f t="shared" si="3"/>
        <v>-3.0504100372717843E-4</v>
      </c>
    </row>
    <row r="69" spans="1:21" x14ac:dyDescent="0.55000000000000004">
      <c r="A69" s="1" t="s">
        <v>247</v>
      </c>
      <c r="C69" s="6">
        <v>0</v>
      </c>
      <c r="D69" s="6"/>
      <c r="E69" s="6">
        <v>0</v>
      </c>
      <c r="F69" s="6"/>
      <c r="G69" s="6">
        <v>0</v>
      </c>
      <c r="H69" s="6"/>
      <c r="I69" s="6">
        <f t="shared" si="0"/>
        <v>0</v>
      </c>
      <c r="J69" s="6"/>
      <c r="K69" s="14">
        <f t="shared" si="1"/>
        <v>0</v>
      </c>
      <c r="L69" s="6"/>
      <c r="M69" s="6">
        <v>0</v>
      </c>
      <c r="N69" s="6"/>
      <c r="O69" s="6">
        <v>0</v>
      </c>
      <c r="P69" s="6"/>
      <c r="Q69" s="6">
        <v>0</v>
      </c>
      <c r="R69" s="6"/>
      <c r="S69" s="6">
        <f t="shared" si="2"/>
        <v>0</v>
      </c>
      <c r="T69" s="6"/>
      <c r="U69" s="14">
        <f t="shared" si="3"/>
        <v>0</v>
      </c>
    </row>
    <row r="70" spans="1:21" x14ac:dyDescent="0.55000000000000004">
      <c r="A70" s="1" t="s">
        <v>28</v>
      </c>
      <c r="C70" s="6">
        <v>0</v>
      </c>
      <c r="D70" s="6"/>
      <c r="E70" s="6">
        <v>10359752055</v>
      </c>
      <c r="F70" s="6"/>
      <c r="G70" s="6">
        <v>0</v>
      </c>
      <c r="H70" s="6"/>
      <c r="I70" s="6">
        <f t="shared" si="0"/>
        <v>10359752055</v>
      </c>
      <c r="J70" s="6"/>
      <c r="K70" s="14">
        <f t="shared" si="1"/>
        <v>7.8243361903797288E-3</v>
      </c>
      <c r="L70" s="6"/>
      <c r="M70" s="6">
        <v>3020480713</v>
      </c>
      <c r="N70" s="6"/>
      <c r="O70" s="6">
        <v>4476186594</v>
      </c>
      <c r="P70" s="6"/>
      <c r="Q70" s="6">
        <v>527422</v>
      </c>
      <c r="R70" s="6"/>
      <c r="S70" s="6">
        <f t="shared" si="2"/>
        <v>7497194729</v>
      </c>
      <c r="T70" s="6"/>
      <c r="U70" s="14">
        <f t="shared" si="3"/>
        <v>2.5013647657993157E-3</v>
      </c>
    </row>
    <row r="71" spans="1:21" x14ac:dyDescent="0.55000000000000004">
      <c r="A71" s="1" t="s">
        <v>36</v>
      </c>
      <c r="C71" s="6">
        <v>0</v>
      </c>
      <c r="D71" s="6"/>
      <c r="E71" s="6">
        <v>3950068929</v>
      </c>
      <c r="F71" s="6"/>
      <c r="G71" s="6">
        <v>0</v>
      </c>
      <c r="H71" s="6"/>
      <c r="I71" s="6">
        <f t="shared" si="0"/>
        <v>3950068929</v>
      </c>
      <c r="J71" s="6"/>
      <c r="K71" s="14">
        <f t="shared" si="1"/>
        <v>2.9833404420864006E-3</v>
      </c>
      <c r="L71" s="6"/>
      <c r="M71" s="6">
        <v>2457907943</v>
      </c>
      <c r="N71" s="6"/>
      <c r="O71" s="6">
        <v>-2708992006</v>
      </c>
      <c r="P71" s="6"/>
      <c r="Q71" s="6">
        <v>-2391683998</v>
      </c>
      <c r="R71" s="6"/>
      <c r="S71" s="6">
        <f t="shared" si="2"/>
        <v>-2642768061</v>
      </c>
      <c r="T71" s="6"/>
      <c r="U71" s="14">
        <f t="shared" si="3"/>
        <v>-8.8173338840925517E-4</v>
      </c>
    </row>
    <row r="72" spans="1:21" x14ac:dyDescent="0.55000000000000004">
      <c r="A72" s="1" t="s">
        <v>80</v>
      </c>
      <c r="C72" s="6">
        <v>0</v>
      </c>
      <c r="D72" s="6"/>
      <c r="E72" s="6">
        <v>1489942777</v>
      </c>
      <c r="F72" s="6"/>
      <c r="G72" s="6">
        <v>0</v>
      </c>
      <c r="H72" s="6"/>
      <c r="I72" s="6">
        <f t="shared" si="0"/>
        <v>1489942777</v>
      </c>
      <c r="J72" s="6"/>
      <c r="K72" s="14">
        <f t="shared" si="1"/>
        <v>1.1252984752708904E-3</v>
      </c>
      <c r="L72" s="6"/>
      <c r="M72" s="6">
        <v>1431514956</v>
      </c>
      <c r="N72" s="6"/>
      <c r="O72" s="6">
        <v>11849440753</v>
      </c>
      <c r="P72" s="6"/>
      <c r="Q72" s="6">
        <v>-13173901476</v>
      </c>
      <c r="R72" s="6"/>
      <c r="S72" s="6">
        <f t="shared" si="2"/>
        <v>107054233</v>
      </c>
      <c r="T72" s="6"/>
      <c r="U72" s="14">
        <f t="shared" si="3"/>
        <v>3.5717584527991579E-5</v>
      </c>
    </row>
    <row r="73" spans="1:21" x14ac:dyDescent="0.55000000000000004">
      <c r="A73" s="1" t="s">
        <v>248</v>
      </c>
      <c r="C73" s="6">
        <v>0</v>
      </c>
      <c r="D73" s="6"/>
      <c r="E73" s="6">
        <v>0</v>
      </c>
      <c r="F73" s="6"/>
      <c r="G73" s="6">
        <v>0</v>
      </c>
      <c r="H73" s="6"/>
      <c r="I73" s="6">
        <f t="shared" ref="I73:I121" si="4">C73+E73+G73</f>
        <v>0</v>
      </c>
      <c r="J73" s="6"/>
      <c r="K73" s="14">
        <f t="shared" ref="K73:K121" si="5">I73/$I$122</f>
        <v>0</v>
      </c>
      <c r="L73" s="6"/>
      <c r="M73" s="6">
        <v>0</v>
      </c>
      <c r="N73" s="6"/>
      <c r="O73" s="6">
        <v>0</v>
      </c>
      <c r="P73" s="6"/>
      <c r="Q73" s="6">
        <v>0</v>
      </c>
      <c r="R73" s="6"/>
      <c r="S73" s="6">
        <f t="shared" ref="S73:S121" si="6">M73+O73+Q73</f>
        <v>0</v>
      </c>
      <c r="T73" s="6"/>
      <c r="U73" s="14">
        <f t="shared" ref="U73:U122" si="7">S73/$S$122</f>
        <v>0</v>
      </c>
    </row>
    <row r="74" spans="1:21" x14ac:dyDescent="0.55000000000000004">
      <c r="A74" s="1" t="s">
        <v>249</v>
      </c>
      <c r="C74" s="6">
        <v>0</v>
      </c>
      <c r="D74" s="6"/>
      <c r="E74" s="6">
        <v>0</v>
      </c>
      <c r="F74" s="6"/>
      <c r="G74" s="6">
        <v>0</v>
      </c>
      <c r="H74" s="6"/>
      <c r="I74" s="6">
        <f t="shared" si="4"/>
        <v>0</v>
      </c>
      <c r="J74" s="6"/>
      <c r="K74" s="14">
        <f t="shared" si="5"/>
        <v>0</v>
      </c>
      <c r="L74" s="6"/>
      <c r="M74" s="6">
        <v>0</v>
      </c>
      <c r="N74" s="6"/>
      <c r="O74" s="6">
        <v>0</v>
      </c>
      <c r="P74" s="6"/>
      <c r="Q74" s="6">
        <v>-4823484375</v>
      </c>
      <c r="R74" s="6"/>
      <c r="S74" s="6">
        <f t="shared" si="6"/>
        <v>-4823484375</v>
      </c>
      <c r="T74" s="6"/>
      <c r="U74" s="14">
        <f t="shared" si="7"/>
        <v>-1.609307787796762E-3</v>
      </c>
    </row>
    <row r="75" spans="1:21" x14ac:dyDescent="0.55000000000000004">
      <c r="A75" s="1" t="s">
        <v>250</v>
      </c>
      <c r="C75" s="6">
        <v>0</v>
      </c>
      <c r="D75" s="6"/>
      <c r="E75" s="6">
        <v>0</v>
      </c>
      <c r="F75" s="6"/>
      <c r="G75" s="6">
        <v>0</v>
      </c>
      <c r="H75" s="6"/>
      <c r="I75" s="6">
        <f t="shared" si="4"/>
        <v>0</v>
      </c>
      <c r="J75" s="6"/>
      <c r="K75" s="14">
        <f t="shared" si="5"/>
        <v>0</v>
      </c>
      <c r="L75" s="6"/>
      <c r="M75" s="6">
        <v>0</v>
      </c>
      <c r="N75" s="6"/>
      <c r="O75" s="6">
        <v>0</v>
      </c>
      <c r="P75" s="6"/>
      <c r="Q75" s="6">
        <v>-1145105788</v>
      </c>
      <c r="R75" s="6"/>
      <c r="S75" s="6">
        <f t="shared" si="6"/>
        <v>-1145105788</v>
      </c>
      <c r="T75" s="6"/>
      <c r="U75" s="14">
        <f t="shared" si="7"/>
        <v>-3.8205320453215899E-4</v>
      </c>
    </row>
    <row r="76" spans="1:21" x14ac:dyDescent="0.55000000000000004">
      <c r="A76" s="1" t="s">
        <v>251</v>
      </c>
      <c r="C76" s="6">
        <v>0</v>
      </c>
      <c r="D76" s="6"/>
      <c r="E76" s="6">
        <v>0</v>
      </c>
      <c r="F76" s="6"/>
      <c r="G76" s="6">
        <v>0</v>
      </c>
      <c r="H76" s="6"/>
      <c r="I76" s="6">
        <f t="shared" si="4"/>
        <v>0</v>
      </c>
      <c r="J76" s="6"/>
      <c r="K76" s="14">
        <f t="shared" si="5"/>
        <v>0</v>
      </c>
      <c r="L76" s="6"/>
      <c r="M76" s="6">
        <v>0</v>
      </c>
      <c r="N76" s="6"/>
      <c r="O76" s="6">
        <v>0</v>
      </c>
      <c r="P76" s="6"/>
      <c r="Q76" s="6">
        <v>-42951125939</v>
      </c>
      <c r="R76" s="6"/>
      <c r="S76" s="6">
        <f t="shared" si="6"/>
        <v>-42951125939</v>
      </c>
      <c r="T76" s="6"/>
      <c r="U76" s="14">
        <f t="shared" si="7"/>
        <v>-1.4330217762604904E-2</v>
      </c>
    </row>
    <row r="77" spans="1:21" x14ac:dyDescent="0.55000000000000004">
      <c r="A77" s="1" t="s">
        <v>45</v>
      </c>
      <c r="C77" s="6">
        <v>0</v>
      </c>
      <c r="D77" s="6"/>
      <c r="E77" s="6">
        <v>17314578300</v>
      </c>
      <c r="F77" s="6"/>
      <c r="G77" s="6">
        <v>0</v>
      </c>
      <c r="H77" s="6"/>
      <c r="I77" s="6">
        <f t="shared" si="4"/>
        <v>17314578300</v>
      </c>
      <c r="J77" s="6"/>
      <c r="K77" s="14">
        <f t="shared" si="5"/>
        <v>1.3077058301648081E-2</v>
      </c>
      <c r="L77" s="6"/>
      <c r="M77" s="6">
        <v>6500000000</v>
      </c>
      <c r="N77" s="6"/>
      <c r="O77" s="6">
        <v>19873773537</v>
      </c>
      <c r="P77" s="6"/>
      <c r="Q77" s="6">
        <v>-7338</v>
      </c>
      <c r="R77" s="6"/>
      <c r="S77" s="6">
        <f t="shared" si="6"/>
        <v>26373766199</v>
      </c>
      <c r="T77" s="6"/>
      <c r="U77" s="14">
        <f t="shared" si="7"/>
        <v>8.7993458748545656E-3</v>
      </c>
    </row>
    <row r="78" spans="1:21" x14ac:dyDescent="0.55000000000000004">
      <c r="A78" s="1" t="s">
        <v>252</v>
      </c>
      <c r="C78" s="6">
        <v>0</v>
      </c>
      <c r="D78" s="6"/>
      <c r="E78" s="6">
        <v>0</v>
      </c>
      <c r="F78" s="6"/>
      <c r="G78" s="6">
        <v>0</v>
      </c>
      <c r="H78" s="6"/>
      <c r="I78" s="6">
        <f t="shared" si="4"/>
        <v>0</v>
      </c>
      <c r="J78" s="6"/>
      <c r="K78" s="14">
        <f t="shared" si="5"/>
        <v>0</v>
      </c>
      <c r="L78" s="6"/>
      <c r="M78" s="6">
        <v>0</v>
      </c>
      <c r="N78" s="6"/>
      <c r="O78" s="6">
        <v>0</v>
      </c>
      <c r="P78" s="6"/>
      <c r="Q78" s="6">
        <v>15381632017</v>
      </c>
      <c r="R78" s="6"/>
      <c r="S78" s="6">
        <f t="shared" si="6"/>
        <v>15381632017</v>
      </c>
      <c r="T78" s="6"/>
      <c r="U78" s="14">
        <f t="shared" si="7"/>
        <v>5.131929175987455E-3</v>
      </c>
    </row>
    <row r="79" spans="1:21" x14ac:dyDescent="0.55000000000000004">
      <c r="A79" s="1" t="s">
        <v>253</v>
      </c>
      <c r="C79" s="6">
        <v>0</v>
      </c>
      <c r="D79" s="6"/>
      <c r="E79" s="6">
        <v>0</v>
      </c>
      <c r="F79" s="6"/>
      <c r="G79" s="6">
        <v>0</v>
      </c>
      <c r="H79" s="6"/>
      <c r="I79" s="6">
        <f t="shared" si="4"/>
        <v>0</v>
      </c>
      <c r="J79" s="6"/>
      <c r="K79" s="14">
        <f t="shared" si="5"/>
        <v>0</v>
      </c>
      <c r="L79" s="6"/>
      <c r="M79" s="6">
        <v>0</v>
      </c>
      <c r="N79" s="6"/>
      <c r="O79" s="6">
        <v>0</v>
      </c>
      <c r="P79" s="6"/>
      <c r="Q79" s="6">
        <v>0</v>
      </c>
      <c r="R79" s="6"/>
      <c r="S79" s="6">
        <f t="shared" si="6"/>
        <v>0</v>
      </c>
      <c r="T79" s="6"/>
      <c r="U79" s="14">
        <f t="shared" si="7"/>
        <v>0</v>
      </c>
    </row>
    <row r="80" spans="1:21" x14ac:dyDescent="0.55000000000000004">
      <c r="A80" s="1" t="s">
        <v>46</v>
      </c>
      <c r="C80" s="6">
        <v>0</v>
      </c>
      <c r="D80" s="6"/>
      <c r="E80" s="6">
        <v>23206136118</v>
      </c>
      <c r="F80" s="6"/>
      <c r="G80" s="6">
        <v>0</v>
      </c>
      <c r="H80" s="6"/>
      <c r="I80" s="6">
        <f t="shared" si="4"/>
        <v>23206136118</v>
      </c>
      <c r="J80" s="6"/>
      <c r="K80" s="14">
        <f t="shared" si="5"/>
        <v>1.7526733236758487E-2</v>
      </c>
      <c r="L80" s="6"/>
      <c r="M80" s="6">
        <v>7515540025</v>
      </c>
      <c r="N80" s="6"/>
      <c r="O80" s="6">
        <v>67807324097</v>
      </c>
      <c r="P80" s="6"/>
      <c r="Q80" s="6">
        <v>0</v>
      </c>
      <c r="R80" s="6"/>
      <c r="S80" s="6">
        <f t="shared" si="6"/>
        <v>75322864122</v>
      </c>
      <c r="T80" s="6"/>
      <c r="U80" s="14">
        <f t="shared" si="7"/>
        <v>2.5130727583354495E-2</v>
      </c>
    </row>
    <row r="81" spans="1:21" x14ac:dyDescent="0.55000000000000004">
      <c r="A81" s="1" t="s">
        <v>48</v>
      </c>
      <c r="C81" s="6">
        <v>0</v>
      </c>
      <c r="D81" s="6"/>
      <c r="E81" s="6">
        <v>70557161656</v>
      </c>
      <c r="F81" s="6"/>
      <c r="G81" s="6">
        <v>0</v>
      </c>
      <c r="H81" s="6"/>
      <c r="I81" s="6">
        <f t="shared" si="4"/>
        <v>70557161656</v>
      </c>
      <c r="J81" s="6"/>
      <c r="K81" s="14">
        <f t="shared" si="5"/>
        <v>5.3289205234315205E-2</v>
      </c>
      <c r="L81" s="6"/>
      <c r="M81" s="6">
        <v>8800000000</v>
      </c>
      <c r="N81" s="6"/>
      <c r="O81" s="6">
        <v>107749366992</v>
      </c>
      <c r="P81" s="6"/>
      <c r="Q81" s="6">
        <v>0</v>
      </c>
      <c r="R81" s="6"/>
      <c r="S81" s="6">
        <f t="shared" si="6"/>
        <v>116549366992</v>
      </c>
      <c r="T81" s="6"/>
      <c r="U81" s="14">
        <f t="shared" si="7"/>
        <v>3.8885541940416976E-2</v>
      </c>
    </row>
    <row r="82" spans="1:21" x14ac:dyDescent="0.55000000000000004">
      <c r="A82" s="1" t="s">
        <v>33</v>
      </c>
      <c r="C82" s="6">
        <v>0</v>
      </c>
      <c r="D82" s="6"/>
      <c r="E82" s="6">
        <v>10367802780</v>
      </c>
      <c r="F82" s="6"/>
      <c r="G82" s="6">
        <v>0</v>
      </c>
      <c r="H82" s="6"/>
      <c r="I82" s="6">
        <f t="shared" si="4"/>
        <v>10367802780</v>
      </c>
      <c r="J82" s="6"/>
      <c r="K82" s="14">
        <f t="shared" si="5"/>
        <v>7.8304166041427096E-3</v>
      </c>
      <c r="L82" s="6"/>
      <c r="M82" s="6">
        <v>2116066081</v>
      </c>
      <c r="N82" s="6"/>
      <c r="O82" s="6">
        <v>11417706859</v>
      </c>
      <c r="P82" s="6"/>
      <c r="Q82" s="6">
        <v>0</v>
      </c>
      <c r="R82" s="6"/>
      <c r="S82" s="6">
        <f t="shared" si="6"/>
        <v>13533772940</v>
      </c>
      <c r="T82" s="6"/>
      <c r="U82" s="14">
        <f t="shared" si="7"/>
        <v>4.5154092969597482E-3</v>
      </c>
    </row>
    <row r="83" spans="1:21" x14ac:dyDescent="0.55000000000000004">
      <c r="A83" s="1" t="s">
        <v>27</v>
      </c>
      <c r="C83" s="6">
        <v>0</v>
      </c>
      <c r="D83" s="6"/>
      <c r="E83" s="6">
        <v>22485411000</v>
      </c>
      <c r="F83" s="6"/>
      <c r="G83" s="6">
        <v>0</v>
      </c>
      <c r="H83" s="6"/>
      <c r="I83" s="6">
        <f t="shared" si="4"/>
        <v>22485411000</v>
      </c>
      <c r="J83" s="6"/>
      <c r="K83" s="14">
        <f t="shared" si="5"/>
        <v>1.6982396307250468E-2</v>
      </c>
      <c r="L83" s="6"/>
      <c r="M83" s="6">
        <v>1628153565</v>
      </c>
      <c r="N83" s="6"/>
      <c r="O83" s="6">
        <v>33370258500</v>
      </c>
      <c r="P83" s="6"/>
      <c r="Q83" s="6">
        <v>0</v>
      </c>
      <c r="R83" s="6"/>
      <c r="S83" s="6">
        <f t="shared" si="6"/>
        <v>34998412065</v>
      </c>
      <c r="T83" s="6"/>
      <c r="U83" s="14">
        <f t="shared" si="7"/>
        <v>1.1676873545739361E-2</v>
      </c>
    </row>
    <row r="84" spans="1:21" x14ac:dyDescent="0.55000000000000004">
      <c r="A84" s="1" t="s">
        <v>39</v>
      </c>
      <c r="C84" s="6">
        <v>0</v>
      </c>
      <c r="D84" s="6"/>
      <c r="E84" s="6">
        <v>97432238430</v>
      </c>
      <c r="F84" s="6"/>
      <c r="G84" s="6">
        <v>0</v>
      </c>
      <c r="H84" s="6"/>
      <c r="I84" s="6">
        <f t="shared" si="4"/>
        <v>97432238430</v>
      </c>
      <c r="J84" s="6"/>
      <c r="K84" s="14">
        <f t="shared" si="5"/>
        <v>7.3586953163576996E-2</v>
      </c>
      <c r="L84" s="6"/>
      <c r="M84" s="6">
        <v>23797509511</v>
      </c>
      <c r="N84" s="6"/>
      <c r="O84" s="6">
        <v>105862655164</v>
      </c>
      <c r="P84" s="6"/>
      <c r="Q84" s="6">
        <v>0</v>
      </c>
      <c r="R84" s="6"/>
      <c r="S84" s="6">
        <f t="shared" si="6"/>
        <v>129660164675</v>
      </c>
      <c r="T84" s="6"/>
      <c r="U84" s="14">
        <f t="shared" si="7"/>
        <v>4.3259829732212644E-2</v>
      </c>
    </row>
    <row r="85" spans="1:21" x14ac:dyDescent="0.55000000000000004">
      <c r="A85" s="1" t="s">
        <v>17</v>
      </c>
      <c r="C85" s="6">
        <v>0</v>
      </c>
      <c r="D85" s="6"/>
      <c r="E85" s="6">
        <v>6697411875</v>
      </c>
      <c r="F85" s="6"/>
      <c r="G85" s="6">
        <v>0</v>
      </c>
      <c r="H85" s="6"/>
      <c r="I85" s="6">
        <f t="shared" si="4"/>
        <v>6697411875</v>
      </c>
      <c r="J85" s="6"/>
      <c r="K85" s="14">
        <f t="shared" si="5"/>
        <v>5.0583065924005317E-3</v>
      </c>
      <c r="L85" s="6"/>
      <c r="M85" s="6">
        <v>4497015426</v>
      </c>
      <c r="N85" s="6"/>
      <c r="O85" s="6">
        <v>7730726850</v>
      </c>
      <c r="P85" s="6"/>
      <c r="Q85" s="6">
        <v>0</v>
      </c>
      <c r="R85" s="6"/>
      <c r="S85" s="6">
        <f t="shared" si="6"/>
        <v>12227742276</v>
      </c>
      <c r="T85" s="6"/>
      <c r="U85" s="14">
        <f t="shared" si="7"/>
        <v>4.0796651014213155E-3</v>
      </c>
    </row>
    <row r="86" spans="1:21" x14ac:dyDescent="0.55000000000000004">
      <c r="A86" s="1" t="s">
        <v>76</v>
      </c>
      <c r="C86" s="6">
        <v>0</v>
      </c>
      <c r="D86" s="6"/>
      <c r="E86" s="6">
        <v>4314177000</v>
      </c>
      <c r="F86" s="6"/>
      <c r="G86" s="6">
        <v>0</v>
      </c>
      <c r="H86" s="6"/>
      <c r="I86" s="6">
        <f t="shared" si="4"/>
        <v>4314177000</v>
      </c>
      <c r="J86" s="6"/>
      <c r="K86" s="14">
        <f t="shared" si="5"/>
        <v>3.2583377530268358E-3</v>
      </c>
      <c r="L86" s="6"/>
      <c r="M86" s="6">
        <v>2044575937</v>
      </c>
      <c r="N86" s="6"/>
      <c r="O86" s="6">
        <v>14007662960</v>
      </c>
      <c r="P86" s="6"/>
      <c r="Q86" s="6">
        <v>0</v>
      </c>
      <c r="R86" s="6"/>
      <c r="S86" s="6">
        <f t="shared" si="6"/>
        <v>16052238897</v>
      </c>
      <c r="T86" s="6"/>
      <c r="U86" s="14">
        <f t="shared" si="7"/>
        <v>5.3556705195124026E-3</v>
      </c>
    </row>
    <row r="87" spans="1:21" x14ac:dyDescent="0.55000000000000004">
      <c r="A87" s="1" t="s">
        <v>65</v>
      </c>
      <c r="C87" s="6">
        <v>0</v>
      </c>
      <c r="D87" s="6"/>
      <c r="E87" s="6">
        <v>86334588732</v>
      </c>
      <c r="F87" s="6"/>
      <c r="G87" s="6">
        <v>0</v>
      </c>
      <c r="H87" s="6"/>
      <c r="I87" s="6">
        <f t="shared" si="4"/>
        <v>86334588732</v>
      </c>
      <c r="J87" s="6"/>
      <c r="K87" s="14">
        <f t="shared" si="5"/>
        <v>6.5205310272972314E-2</v>
      </c>
      <c r="L87" s="6"/>
      <c r="M87" s="6">
        <v>24685026504</v>
      </c>
      <c r="N87" s="6"/>
      <c r="O87" s="6">
        <v>173774071578</v>
      </c>
      <c r="P87" s="6"/>
      <c r="Q87" s="6">
        <v>0</v>
      </c>
      <c r="R87" s="6"/>
      <c r="S87" s="6">
        <f t="shared" si="6"/>
        <v>198459098082</v>
      </c>
      <c r="T87" s="6"/>
      <c r="U87" s="14">
        <f t="shared" si="7"/>
        <v>6.6213912448401788E-2</v>
      </c>
    </row>
    <row r="88" spans="1:21" x14ac:dyDescent="0.55000000000000004">
      <c r="A88" s="1" t="s">
        <v>18</v>
      </c>
      <c r="C88" s="6">
        <v>0</v>
      </c>
      <c r="D88" s="6"/>
      <c r="E88" s="6">
        <v>14429231167</v>
      </c>
      <c r="F88" s="6"/>
      <c r="G88" s="6">
        <v>0</v>
      </c>
      <c r="H88" s="6"/>
      <c r="I88" s="6">
        <f t="shared" si="4"/>
        <v>14429231167</v>
      </c>
      <c r="J88" s="6"/>
      <c r="K88" s="14">
        <f t="shared" si="5"/>
        <v>1.0897862711378686E-2</v>
      </c>
      <c r="L88" s="6"/>
      <c r="M88" s="6">
        <v>14588270421</v>
      </c>
      <c r="N88" s="6"/>
      <c r="O88" s="6">
        <v>22781575549</v>
      </c>
      <c r="P88" s="6"/>
      <c r="Q88" s="6">
        <v>0</v>
      </c>
      <c r="R88" s="6"/>
      <c r="S88" s="6">
        <f t="shared" si="6"/>
        <v>37369845970</v>
      </c>
      <c r="T88" s="6"/>
      <c r="U88" s="14">
        <f t="shared" si="7"/>
        <v>1.246807898041267E-2</v>
      </c>
    </row>
    <row r="89" spans="1:21" x14ac:dyDescent="0.55000000000000004">
      <c r="A89" s="1" t="s">
        <v>22</v>
      </c>
      <c r="C89" s="6">
        <v>0</v>
      </c>
      <c r="D89" s="6"/>
      <c r="E89" s="6">
        <v>75234713952</v>
      </c>
      <c r="F89" s="6"/>
      <c r="G89" s="6">
        <v>0</v>
      </c>
      <c r="H89" s="6"/>
      <c r="I89" s="6">
        <f t="shared" si="4"/>
        <v>75234713952</v>
      </c>
      <c r="J89" s="6"/>
      <c r="K89" s="14">
        <f t="shared" si="5"/>
        <v>5.6821986860524365E-2</v>
      </c>
      <c r="L89" s="6"/>
      <c r="M89" s="6">
        <v>12240000000</v>
      </c>
      <c r="N89" s="6"/>
      <c r="O89" s="6">
        <v>176543304578</v>
      </c>
      <c r="P89" s="6"/>
      <c r="Q89" s="6">
        <v>0</v>
      </c>
      <c r="R89" s="6"/>
      <c r="S89" s="6">
        <f t="shared" si="6"/>
        <v>188783304578</v>
      </c>
      <c r="T89" s="6"/>
      <c r="U89" s="14">
        <f t="shared" si="7"/>
        <v>6.2985679779129278E-2</v>
      </c>
    </row>
    <row r="90" spans="1:21" x14ac:dyDescent="0.55000000000000004">
      <c r="A90" s="1" t="s">
        <v>24</v>
      </c>
      <c r="C90" s="6">
        <v>0</v>
      </c>
      <c r="D90" s="6"/>
      <c r="E90" s="6">
        <v>27244737614</v>
      </c>
      <c r="F90" s="6"/>
      <c r="G90" s="6">
        <v>0</v>
      </c>
      <c r="H90" s="6"/>
      <c r="I90" s="6">
        <f t="shared" si="4"/>
        <v>27244737614</v>
      </c>
      <c r="J90" s="6"/>
      <c r="K90" s="14">
        <f t="shared" si="5"/>
        <v>2.0576939040518383E-2</v>
      </c>
      <c r="L90" s="6"/>
      <c r="M90" s="6">
        <v>11434519000</v>
      </c>
      <c r="N90" s="6"/>
      <c r="O90" s="6">
        <v>49686129824</v>
      </c>
      <c r="P90" s="6"/>
      <c r="Q90" s="6">
        <v>0</v>
      </c>
      <c r="R90" s="6"/>
      <c r="S90" s="6">
        <f t="shared" si="6"/>
        <v>61120648824</v>
      </c>
      <c r="T90" s="6"/>
      <c r="U90" s="14">
        <f t="shared" si="7"/>
        <v>2.0392299114196717E-2</v>
      </c>
    </row>
    <row r="91" spans="1:21" x14ac:dyDescent="0.55000000000000004">
      <c r="A91" s="1" t="s">
        <v>78</v>
      </c>
      <c r="C91" s="6">
        <v>0</v>
      </c>
      <c r="D91" s="6"/>
      <c r="E91" s="6">
        <v>15541971750</v>
      </c>
      <c r="F91" s="6"/>
      <c r="G91" s="6">
        <v>0</v>
      </c>
      <c r="H91" s="6"/>
      <c r="I91" s="6">
        <f t="shared" si="4"/>
        <v>15541971750</v>
      </c>
      <c r="J91" s="6"/>
      <c r="K91" s="14">
        <f t="shared" si="5"/>
        <v>1.1738274370639304E-2</v>
      </c>
      <c r="L91" s="6"/>
      <c r="M91" s="6">
        <v>7295293359</v>
      </c>
      <c r="N91" s="6"/>
      <c r="O91" s="6">
        <v>12325431261</v>
      </c>
      <c r="P91" s="6"/>
      <c r="Q91" s="6">
        <v>0</v>
      </c>
      <c r="R91" s="6"/>
      <c r="S91" s="6">
        <f t="shared" si="6"/>
        <v>19620724620</v>
      </c>
      <c r="T91" s="6"/>
      <c r="U91" s="14">
        <f t="shared" si="7"/>
        <v>6.5462604371309199E-3</v>
      </c>
    </row>
    <row r="92" spans="1:21" x14ac:dyDescent="0.55000000000000004">
      <c r="A92" s="1" t="s">
        <v>77</v>
      </c>
      <c r="C92" s="6">
        <v>0</v>
      </c>
      <c r="D92" s="6"/>
      <c r="E92" s="6">
        <v>11806578512</v>
      </c>
      <c r="F92" s="6"/>
      <c r="G92" s="6">
        <v>0</v>
      </c>
      <c r="H92" s="6"/>
      <c r="I92" s="6">
        <f t="shared" si="4"/>
        <v>11806578512</v>
      </c>
      <c r="J92" s="6"/>
      <c r="K92" s="14">
        <f t="shared" si="5"/>
        <v>8.9170705095606897E-3</v>
      </c>
      <c r="L92" s="6"/>
      <c r="M92" s="6">
        <v>15511207445</v>
      </c>
      <c r="N92" s="6"/>
      <c r="O92" s="6">
        <v>57734418226</v>
      </c>
      <c r="P92" s="6"/>
      <c r="Q92" s="6">
        <v>0</v>
      </c>
      <c r="R92" s="6"/>
      <c r="S92" s="6">
        <f t="shared" si="6"/>
        <v>73245625671</v>
      </c>
      <c r="T92" s="6"/>
      <c r="U92" s="14">
        <f t="shared" si="7"/>
        <v>2.443767754806643E-2</v>
      </c>
    </row>
    <row r="93" spans="1:21" x14ac:dyDescent="0.55000000000000004">
      <c r="A93" s="1" t="s">
        <v>59</v>
      </c>
      <c r="C93" s="6">
        <v>0</v>
      </c>
      <c r="D93" s="6"/>
      <c r="E93" s="6">
        <v>3031772976</v>
      </c>
      <c r="F93" s="6"/>
      <c r="G93" s="6">
        <v>0</v>
      </c>
      <c r="H93" s="6"/>
      <c r="I93" s="6">
        <f t="shared" si="4"/>
        <v>3031772976</v>
      </c>
      <c r="J93" s="6"/>
      <c r="K93" s="14">
        <f t="shared" si="5"/>
        <v>2.2897855944035961E-3</v>
      </c>
      <c r="L93" s="6"/>
      <c r="M93" s="6">
        <v>4814893617</v>
      </c>
      <c r="N93" s="6"/>
      <c r="O93" s="6">
        <v>-15389929473</v>
      </c>
      <c r="P93" s="6"/>
      <c r="Q93" s="6">
        <v>0</v>
      </c>
      <c r="R93" s="6"/>
      <c r="S93" s="6">
        <f t="shared" si="6"/>
        <v>-10575035856</v>
      </c>
      <c r="T93" s="6"/>
      <c r="U93" s="14">
        <f t="shared" si="7"/>
        <v>-3.5282559735234547E-3</v>
      </c>
    </row>
    <row r="94" spans="1:21" x14ac:dyDescent="0.55000000000000004">
      <c r="A94" s="1" t="s">
        <v>55</v>
      </c>
      <c r="C94" s="6">
        <v>0</v>
      </c>
      <c r="D94" s="6"/>
      <c r="E94" s="6">
        <v>28153403622</v>
      </c>
      <c r="F94" s="6"/>
      <c r="G94" s="6">
        <v>0</v>
      </c>
      <c r="H94" s="6"/>
      <c r="I94" s="6">
        <f t="shared" si="4"/>
        <v>28153403622</v>
      </c>
      <c r="J94" s="6"/>
      <c r="K94" s="14">
        <f t="shared" si="5"/>
        <v>2.1263220748190228E-2</v>
      </c>
      <c r="L94" s="6"/>
      <c r="M94" s="6">
        <v>20563769600</v>
      </c>
      <c r="N94" s="6"/>
      <c r="O94" s="6">
        <v>58495043509</v>
      </c>
      <c r="P94" s="6"/>
      <c r="Q94" s="6">
        <v>0</v>
      </c>
      <c r="R94" s="6"/>
      <c r="S94" s="6">
        <f t="shared" si="6"/>
        <v>79058813109</v>
      </c>
      <c r="T94" s="6"/>
      <c r="U94" s="14">
        <f t="shared" si="7"/>
        <v>2.6377189960376402E-2</v>
      </c>
    </row>
    <row r="95" spans="1:21" x14ac:dyDescent="0.55000000000000004">
      <c r="A95" s="1" t="s">
        <v>57</v>
      </c>
      <c r="C95" s="6">
        <v>0</v>
      </c>
      <c r="D95" s="6"/>
      <c r="E95" s="6">
        <v>5275208873</v>
      </c>
      <c r="F95" s="6"/>
      <c r="G95" s="6">
        <v>0</v>
      </c>
      <c r="H95" s="6"/>
      <c r="I95" s="6">
        <f t="shared" si="4"/>
        <v>5275208873</v>
      </c>
      <c r="J95" s="6"/>
      <c r="K95" s="14">
        <f t="shared" si="5"/>
        <v>3.9841694547993857E-3</v>
      </c>
      <c r="L95" s="6"/>
      <c r="M95" s="6">
        <v>556442831</v>
      </c>
      <c r="N95" s="6"/>
      <c r="O95" s="6">
        <v>832571112</v>
      </c>
      <c r="P95" s="6"/>
      <c r="Q95" s="6">
        <v>0</v>
      </c>
      <c r="R95" s="6"/>
      <c r="S95" s="6">
        <f t="shared" si="6"/>
        <v>1389013943</v>
      </c>
      <c r="T95" s="6"/>
      <c r="U95" s="14">
        <f t="shared" si="7"/>
        <v>4.6343074467369611E-4</v>
      </c>
    </row>
    <row r="96" spans="1:21" x14ac:dyDescent="0.55000000000000004">
      <c r="A96" s="1" t="s">
        <v>19</v>
      </c>
      <c r="C96" s="6">
        <v>0</v>
      </c>
      <c r="D96" s="6"/>
      <c r="E96" s="6">
        <v>30825159155</v>
      </c>
      <c r="F96" s="6"/>
      <c r="G96" s="6">
        <v>0</v>
      </c>
      <c r="H96" s="6"/>
      <c r="I96" s="6">
        <f t="shared" si="4"/>
        <v>30825159155</v>
      </c>
      <c r="J96" s="6"/>
      <c r="K96" s="14">
        <f t="shared" si="5"/>
        <v>2.3281098531144479E-2</v>
      </c>
      <c r="L96" s="6"/>
      <c r="M96" s="6">
        <v>12386907911</v>
      </c>
      <c r="N96" s="6"/>
      <c r="O96" s="6">
        <v>26682109875</v>
      </c>
      <c r="P96" s="6"/>
      <c r="Q96" s="6">
        <v>0</v>
      </c>
      <c r="R96" s="6"/>
      <c r="S96" s="6">
        <f t="shared" si="6"/>
        <v>39069017786</v>
      </c>
      <c r="T96" s="6"/>
      <c r="U96" s="14">
        <f t="shared" si="7"/>
        <v>1.3034990827472103E-2</v>
      </c>
    </row>
    <row r="97" spans="1:21" x14ac:dyDescent="0.55000000000000004">
      <c r="A97" s="1" t="s">
        <v>31</v>
      </c>
      <c r="C97" s="6">
        <v>0</v>
      </c>
      <c r="D97" s="6"/>
      <c r="E97" s="6">
        <v>3149150400</v>
      </c>
      <c r="F97" s="6"/>
      <c r="G97" s="6">
        <v>0</v>
      </c>
      <c r="H97" s="6"/>
      <c r="I97" s="6">
        <f t="shared" si="4"/>
        <v>3149150400</v>
      </c>
      <c r="J97" s="6"/>
      <c r="K97" s="14">
        <f t="shared" si="5"/>
        <v>2.3784364058960865E-3</v>
      </c>
      <c r="L97" s="6"/>
      <c r="M97" s="6">
        <v>2959059740</v>
      </c>
      <c r="N97" s="6"/>
      <c r="O97" s="6">
        <v>-22831340400</v>
      </c>
      <c r="P97" s="6"/>
      <c r="Q97" s="6">
        <v>0</v>
      </c>
      <c r="R97" s="6"/>
      <c r="S97" s="6">
        <f t="shared" si="6"/>
        <v>-19872280660</v>
      </c>
      <c r="T97" s="6"/>
      <c r="U97" s="14">
        <f t="shared" si="7"/>
        <v>-6.6301896183546729E-3</v>
      </c>
    </row>
    <row r="98" spans="1:21" x14ac:dyDescent="0.55000000000000004">
      <c r="A98" s="1" t="s">
        <v>29</v>
      </c>
      <c r="C98" s="6">
        <v>0</v>
      </c>
      <c r="D98" s="6"/>
      <c r="E98" s="6">
        <v>19882773425</v>
      </c>
      <c r="F98" s="6"/>
      <c r="G98" s="6">
        <v>0</v>
      </c>
      <c r="H98" s="6"/>
      <c r="I98" s="6">
        <f t="shared" si="4"/>
        <v>19882773425</v>
      </c>
      <c r="J98" s="6"/>
      <c r="K98" s="14">
        <f t="shared" si="5"/>
        <v>1.5016720752429998E-2</v>
      </c>
      <c r="L98" s="6"/>
      <c r="M98" s="6">
        <v>4741416115</v>
      </c>
      <c r="N98" s="6"/>
      <c r="O98" s="6">
        <v>24093289263</v>
      </c>
      <c r="P98" s="6"/>
      <c r="Q98" s="6">
        <v>0</v>
      </c>
      <c r="R98" s="6"/>
      <c r="S98" s="6">
        <f t="shared" si="6"/>
        <v>28834705378</v>
      </c>
      <c r="T98" s="6"/>
      <c r="U98" s="14">
        <f t="shared" si="7"/>
        <v>9.6204138576981655E-3</v>
      </c>
    </row>
    <row r="99" spans="1:21" x14ac:dyDescent="0.55000000000000004">
      <c r="A99" s="1" t="s">
        <v>23</v>
      </c>
      <c r="C99" s="6">
        <v>0</v>
      </c>
      <c r="D99" s="6"/>
      <c r="E99" s="6">
        <v>21189342855</v>
      </c>
      <c r="F99" s="6"/>
      <c r="G99" s="6">
        <v>0</v>
      </c>
      <c r="H99" s="6"/>
      <c r="I99" s="6">
        <f t="shared" si="4"/>
        <v>21189342855</v>
      </c>
      <c r="J99" s="6"/>
      <c r="K99" s="14">
        <f t="shared" si="5"/>
        <v>1.6003524145225368E-2</v>
      </c>
      <c r="L99" s="6"/>
      <c r="M99" s="6">
        <v>6240000000</v>
      </c>
      <c r="N99" s="6"/>
      <c r="O99" s="6">
        <v>33531501117</v>
      </c>
      <c r="P99" s="6"/>
      <c r="Q99" s="6">
        <v>0</v>
      </c>
      <c r="R99" s="6"/>
      <c r="S99" s="6">
        <f t="shared" si="6"/>
        <v>39771501117</v>
      </c>
      <c r="T99" s="6"/>
      <c r="U99" s="14">
        <f t="shared" si="7"/>
        <v>1.3269367433154735E-2</v>
      </c>
    </row>
    <row r="100" spans="1:21" x14ac:dyDescent="0.55000000000000004">
      <c r="A100" s="1" t="s">
        <v>40</v>
      </c>
      <c r="C100" s="6">
        <v>0</v>
      </c>
      <c r="D100" s="6"/>
      <c r="E100" s="6">
        <v>20243249475</v>
      </c>
      <c r="F100" s="6"/>
      <c r="G100" s="6">
        <v>0</v>
      </c>
      <c r="H100" s="6"/>
      <c r="I100" s="6">
        <f t="shared" si="4"/>
        <v>20243249475</v>
      </c>
      <c r="J100" s="6"/>
      <c r="K100" s="14">
        <f t="shared" si="5"/>
        <v>1.5288974932723709E-2</v>
      </c>
      <c r="L100" s="6"/>
      <c r="M100" s="6">
        <v>1907376000</v>
      </c>
      <c r="N100" s="6"/>
      <c r="O100" s="6">
        <v>18255389839</v>
      </c>
      <c r="P100" s="6"/>
      <c r="Q100" s="6">
        <v>0</v>
      </c>
      <c r="R100" s="6"/>
      <c r="S100" s="6">
        <f t="shared" si="6"/>
        <v>20162765839</v>
      </c>
      <c r="T100" s="6"/>
      <c r="U100" s="14">
        <f t="shared" si="7"/>
        <v>6.7271071212343702E-3</v>
      </c>
    </row>
    <row r="101" spans="1:21" x14ac:dyDescent="0.55000000000000004">
      <c r="A101" s="1" t="s">
        <v>20</v>
      </c>
      <c r="C101" s="6">
        <v>0</v>
      </c>
      <c r="D101" s="6"/>
      <c r="E101" s="6">
        <v>32748934406</v>
      </c>
      <c r="F101" s="6"/>
      <c r="G101" s="6">
        <v>0</v>
      </c>
      <c r="H101" s="6"/>
      <c r="I101" s="6">
        <f t="shared" si="4"/>
        <v>32748934406</v>
      </c>
      <c r="J101" s="6"/>
      <c r="K101" s="14">
        <f t="shared" si="5"/>
        <v>2.473405457088786E-2</v>
      </c>
      <c r="L101" s="6"/>
      <c r="M101" s="6">
        <v>10330198350</v>
      </c>
      <c r="N101" s="6"/>
      <c r="O101" s="6">
        <v>48648521388</v>
      </c>
      <c r="P101" s="6"/>
      <c r="Q101" s="6">
        <v>0</v>
      </c>
      <c r="R101" s="6"/>
      <c r="S101" s="6">
        <f t="shared" si="6"/>
        <v>58978719738</v>
      </c>
      <c r="T101" s="6"/>
      <c r="U101" s="14">
        <f t="shared" si="7"/>
        <v>1.9677665689265555E-2</v>
      </c>
    </row>
    <row r="102" spans="1:21" x14ac:dyDescent="0.55000000000000004">
      <c r="A102" s="1" t="s">
        <v>25</v>
      </c>
      <c r="C102" s="6">
        <v>0</v>
      </c>
      <c r="D102" s="6"/>
      <c r="E102" s="6">
        <v>12435565500</v>
      </c>
      <c r="F102" s="6"/>
      <c r="G102" s="6">
        <v>0</v>
      </c>
      <c r="H102" s="6"/>
      <c r="I102" s="6">
        <f t="shared" si="4"/>
        <v>12435565500</v>
      </c>
      <c r="J102" s="6"/>
      <c r="K102" s="14">
        <f t="shared" si="5"/>
        <v>9.3921210346464782E-3</v>
      </c>
      <c r="L102" s="6"/>
      <c r="M102" s="6">
        <v>5875251509</v>
      </c>
      <c r="N102" s="6"/>
      <c r="O102" s="6">
        <v>11582962500</v>
      </c>
      <c r="P102" s="6"/>
      <c r="Q102" s="6">
        <v>0</v>
      </c>
      <c r="R102" s="6"/>
      <c r="S102" s="6">
        <f t="shared" si="6"/>
        <v>17458214009</v>
      </c>
      <c r="T102" s="6"/>
      <c r="U102" s="14">
        <f t="shared" si="7"/>
        <v>5.8247601902320315E-3</v>
      </c>
    </row>
    <row r="103" spans="1:21" x14ac:dyDescent="0.55000000000000004">
      <c r="A103" s="1" t="s">
        <v>91</v>
      </c>
      <c r="C103" s="6">
        <v>0</v>
      </c>
      <c r="D103" s="6"/>
      <c r="E103" s="6">
        <v>-2654856590</v>
      </c>
      <c r="F103" s="6"/>
      <c r="G103" s="6">
        <v>0</v>
      </c>
      <c r="H103" s="6"/>
      <c r="I103" s="6">
        <f t="shared" si="4"/>
        <v>-2654856590</v>
      </c>
      <c r="J103" s="6"/>
      <c r="K103" s="14">
        <f t="shared" si="5"/>
        <v>-2.0051146385670054E-3</v>
      </c>
      <c r="L103" s="6"/>
      <c r="M103" s="6">
        <v>0</v>
      </c>
      <c r="N103" s="6"/>
      <c r="O103" s="6">
        <v>-2654856590</v>
      </c>
      <c r="P103" s="6"/>
      <c r="Q103" s="6">
        <v>0</v>
      </c>
      <c r="R103" s="6"/>
      <c r="S103" s="6">
        <f t="shared" si="6"/>
        <v>-2654856590</v>
      </c>
      <c r="T103" s="6"/>
      <c r="U103" s="14">
        <f t="shared" si="7"/>
        <v>-8.8576660637996888E-4</v>
      </c>
    </row>
    <row r="104" spans="1:21" x14ac:dyDescent="0.55000000000000004">
      <c r="A104" s="1" t="s">
        <v>86</v>
      </c>
      <c r="C104" s="6">
        <v>0</v>
      </c>
      <c r="D104" s="6"/>
      <c r="E104" s="6">
        <v>2580164567</v>
      </c>
      <c r="F104" s="6"/>
      <c r="G104" s="6">
        <v>0</v>
      </c>
      <c r="H104" s="6"/>
      <c r="I104" s="6">
        <f t="shared" si="4"/>
        <v>2580164567</v>
      </c>
      <c r="J104" s="6"/>
      <c r="K104" s="14">
        <f t="shared" si="5"/>
        <v>1.9487025260387413E-3</v>
      </c>
      <c r="L104" s="6"/>
      <c r="M104" s="6">
        <v>0</v>
      </c>
      <c r="N104" s="6"/>
      <c r="O104" s="6">
        <v>2580164567</v>
      </c>
      <c r="P104" s="6"/>
      <c r="Q104" s="6">
        <v>0</v>
      </c>
      <c r="R104" s="6"/>
      <c r="S104" s="6">
        <f t="shared" si="6"/>
        <v>2580164567</v>
      </c>
      <c r="T104" s="6"/>
      <c r="U104" s="14">
        <f t="shared" si="7"/>
        <v>8.6084635268884023E-4</v>
      </c>
    </row>
    <row r="105" spans="1:21" x14ac:dyDescent="0.55000000000000004">
      <c r="A105" s="1" t="s">
        <v>70</v>
      </c>
      <c r="C105" s="6">
        <v>0</v>
      </c>
      <c r="D105" s="6"/>
      <c r="E105" s="6">
        <v>4353048459</v>
      </c>
      <c r="F105" s="6"/>
      <c r="G105" s="6">
        <v>0</v>
      </c>
      <c r="H105" s="6"/>
      <c r="I105" s="6">
        <f t="shared" si="4"/>
        <v>4353048459</v>
      </c>
      <c r="J105" s="6"/>
      <c r="K105" s="14">
        <f t="shared" si="5"/>
        <v>3.2876959231656444E-3</v>
      </c>
      <c r="L105" s="6"/>
      <c r="M105" s="6">
        <v>0</v>
      </c>
      <c r="N105" s="6"/>
      <c r="O105" s="6">
        <v>6485275161</v>
      </c>
      <c r="P105" s="6"/>
      <c r="Q105" s="6">
        <v>0</v>
      </c>
      <c r="R105" s="6"/>
      <c r="S105" s="6">
        <f t="shared" si="6"/>
        <v>6485275161</v>
      </c>
      <c r="T105" s="6"/>
      <c r="U105" s="14">
        <f t="shared" si="7"/>
        <v>2.1637478244349449E-3</v>
      </c>
    </row>
    <row r="106" spans="1:21" x14ac:dyDescent="0.55000000000000004">
      <c r="A106" s="1" t="s">
        <v>83</v>
      </c>
      <c r="C106" s="6">
        <v>0</v>
      </c>
      <c r="D106" s="6"/>
      <c r="E106" s="6">
        <v>31049059</v>
      </c>
      <c r="F106" s="6"/>
      <c r="G106" s="6">
        <v>0</v>
      </c>
      <c r="H106" s="6"/>
      <c r="I106" s="6">
        <f t="shared" si="4"/>
        <v>31049059</v>
      </c>
      <c r="J106" s="6"/>
      <c r="K106" s="14">
        <f t="shared" si="5"/>
        <v>2.3450201773283216E-5</v>
      </c>
      <c r="L106" s="6"/>
      <c r="M106" s="6">
        <v>0</v>
      </c>
      <c r="N106" s="6"/>
      <c r="O106" s="6">
        <v>31049059</v>
      </c>
      <c r="P106" s="6"/>
      <c r="Q106" s="6">
        <v>0</v>
      </c>
      <c r="R106" s="6"/>
      <c r="S106" s="6">
        <f t="shared" si="6"/>
        <v>31049059</v>
      </c>
      <c r="T106" s="6"/>
      <c r="U106" s="14">
        <f t="shared" si="7"/>
        <v>1.0359211011741101E-5</v>
      </c>
    </row>
    <row r="107" spans="1:21" x14ac:dyDescent="0.55000000000000004">
      <c r="A107" s="1" t="s">
        <v>58</v>
      </c>
      <c r="C107" s="6">
        <v>0</v>
      </c>
      <c r="D107" s="6"/>
      <c r="E107" s="6">
        <v>-2868828300</v>
      </c>
      <c r="F107" s="6"/>
      <c r="G107" s="6">
        <v>0</v>
      </c>
      <c r="H107" s="6"/>
      <c r="I107" s="6">
        <f t="shared" si="4"/>
        <v>-2868828300</v>
      </c>
      <c r="J107" s="6"/>
      <c r="K107" s="14">
        <f t="shared" si="5"/>
        <v>-2.166719528856094E-3</v>
      </c>
      <c r="L107" s="6"/>
      <c r="M107" s="6">
        <v>0</v>
      </c>
      <c r="N107" s="6"/>
      <c r="O107" s="6">
        <v>7185221738</v>
      </c>
      <c r="P107" s="6"/>
      <c r="Q107" s="6">
        <v>0</v>
      </c>
      <c r="R107" s="6"/>
      <c r="S107" s="6">
        <f t="shared" si="6"/>
        <v>7185221738</v>
      </c>
      <c r="T107" s="6"/>
      <c r="U107" s="14">
        <f t="shared" si="7"/>
        <v>2.3972780672706097E-3</v>
      </c>
    </row>
    <row r="108" spans="1:21" x14ac:dyDescent="0.55000000000000004">
      <c r="A108" s="1" t="s">
        <v>49</v>
      </c>
      <c r="C108" s="6">
        <v>0</v>
      </c>
      <c r="D108" s="6"/>
      <c r="E108" s="6">
        <v>1662722724</v>
      </c>
      <c r="F108" s="6"/>
      <c r="G108" s="6">
        <v>0</v>
      </c>
      <c r="H108" s="6"/>
      <c r="I108" s="6">
        <f t="shared" si="4"/>
        <v>1662722724</v>
      </c>
      <c r="J108" s="6"/>
      <c r="K108" s="14">
        <f t="shared" si="5"/>
        <v>1.255792755935795E-3</v>
      </c>
      <c r="L108" s="6"/>
      <c r="M108" s="6">
        <v>0</v>
      </c>
      <c r="N108" s="6"/>
      <c r="O108" s="6">
        <v>-58404255</v>
      </c>
      <c r="P108" s="6"/>
      <c r="Q108" s="6">
        <v>0</v>
      </c>
      <c r="R108" s="6"/>
      <c r="S108" s="6">
        <f t="shared" si="6"/>
        <v>-58404255</v>
      </c>
      <c r="T108" s="6"/>
      <c r="U108" s="14">
        <f t="shared" si="7"/>
        <v>-1.9486001219184621E-5</v>
      </c>
    </row>
    <row r="109" spans="1:21" x14ac:dyDescent="0.55000000000000004">
      <c r="A109" s="1" t="s">
        <v>41</v>
      </c>
      <c r="C109" s="6">
        <v>0</v>
      </c>
      <c r="D109" s="6"/>
      <c r="E109" s="6">
        <v>1498607931</v>
      </c>
      <c r="F109" s="6"/>
      <c r="G109" s="6">
        <v>0</v>
      </c>
      <c r="H109" s="6"/>
      <c r="I109" s="6">
        <f t="shared" si="4"/>
        <v>1498607931</v>
      </c>
      <c r="J109" s="6"/>
      <c r="K109" s="14">
        <f t="shared" si="5"/>
        <v>1.1318429444509893E-3</v>
      </c>
      <c r="L109" s="6"/>
      <c r="M109" s="6">
        <v>0</v>
      </c>
      <c r="N109" s="6"/>
      <c r="O109" s="6">
        <v>2089235762</v>
      </c>
      <c r="P109" s="6"/>
      <c r="Q109" s="6">
        <v>0</v>
      </c>
      <c r="R109" s="6"/>
      <c r="S109" s="6">
        <f t="shared" si="6"/>
        <v>2089235762</v>
      </c>
      <c r="T109" s="6"/>
      <c r="U109" s="14">
        <f t="shared" si="7"/>
        <v>6.9705281927654264E-4</v>
      </c>
    </row>
    <row r="110" spans="1:21" x14ac:dyDescent="0.55000000000000004">
      <c r="A110" s="1" t="s">
        <v>51</v>
      </c>
      <c r="C110" s="6">
        <v>0</v>
      </c>
      <c r="D110" s="6"/>
      <c r="E110" s="6">
        <v>426570553</v>
      </c>
      <c r="F110" s="6"/>
      <c r="G110" s="6">
        <v>0</v>
      </c>
      <c r="H110" s="6"/>
      <c r="I110" s="6">
        <f t="shared" si="4"/>
        <v>426570553</v>
      </c>
      <c r="J110" s="6"/>
      <c r="K110" s="14">
        <f t="shared" si="5"/>
        <v>3.2217290509161653E-4</v>
      </c>
      <c r="L110" s="6"/>
      <c r="M110" s="6">
        <v>0</v>
      </c>
      <c r="N110" s="6"/>
      <c r="O110" s="6">
        <v>-113526845</v>
      </c>
      <c r="P110" s="6"/>
      <c r="Q110" s="6">
        <v>0</v>
      </c>
      <c r="R110" s="6"/>
      <c r="S110" s="6">
        <f t="shared" si="6"/>
        <v>-113526845</v>
      </c>
      <c r="T110" s="6"/>
      <c r="U110" s="14">
        <f t="shared" si="7"/>
        <v>-3.7877107414180418E-5</v>
      </c>
    </row>
    <row r="111" spans="1:21" x14ac:dyDescent="0.55000000000000004">
      <c r="A111" s="1" t="s">
        <v>42</v>
      </c>
      <c r="C111" s="6">
        <v>0</v>
      </c>
      <c r="D111" s="6"/>
      <c r="E111" s="6">
        <v>3462634117</v>
      </c>
      <c r="F111" s="6"/>
      <c r="G111" s="6">
        <v>0</v>
      </c>
      <c r="H111" s="6"/>
      <c r="I111" s="6">
        <f t="shared" si="4"/>
        <v>3462634117</v>
      </c>
      <c r="J111" s="6"/>
      <c r="K111" s="14">
        <f t="shared" si="5"/>
        <v>2.615199021352124E-3</v>
      </c>
      <c r="L111" s="6"/>
      <c r="M111" s="6">
        <v>0</v>
      </c>
      <c r="N111" s="6"/>
      <c r="O111" s="6">
        <v>-12099679315</v>
      </c>
      <c r="P111" s="6"/>
      <c r="Q111" s="6">
        <v>0</v>
      </c>
      <c r="R111" s="6"/>
      <c r="S111" s="6">
        <f t="shared" si="6"/>
        <v>-12099679315</v>
      </c>
      <c r="T111" s="6"/>
      <c r="U111" s="14">
        <f t="shared" si="7"/>
        <v>-4.0369381628758546E-3</v>
      </c>
    </row>
    <row r="112" spans="1:21" x14ac:dyDescent="0.55000000000000004">
      <c r="A112" s="1" t="s">
        <v>50</v>
      </c>
      <c r="C112" s="6">
        <v>0</v>
      </c>
      <c r="D112" s="6"/>
      <c r="E112" s="6">
        <v>10017826949</v>
      </c>
      <c r="F112" s="6"/>
      <c r="G112" s="6">
        <v>0</v>
      </c>
      <c r="H112" s="6"/>
      <c r="I112" s="6">
        <f t="shared" si="4"/>
        <v>10017826949</v>
      </c>
      <c r="J112" s="6"/>
      <c r="K112" s="14">
        <f t="shared" si="5"/>
        <v>7.566092849509036E-3</v>
      </c>
      <c r="L112" s="6"/>
      <c r="M112" s="6">
        <v>0</v>
      </c>
      <c r="N112" s="6"/>
      <c r="O112" s="6">
        <v>9563345699</v>
      </c>
      <c r="P112" s="6"/>
      <c r="Q112" s="6">
        <v>0</v>
      </c>
      <c r="R112" s="6"/>
      <c r="S112" s="6">
        <f t="shared" si="6"/>
        <v>9563345699</v>
      </c>
      <c r="T112" s="6"/>
      <c r="U112" s="14">
        <f t="shared" si="7"/>
        <v>3.1907155728670457E-3</v>
      </c>
    </row>
    <row r="113" spans="1:21" x14ac:dyDescent="0.55000000000000004">
      <c r="A113" s="1" t="s">
        <v>85</v>
      </c>
      <c r="C113" s="6">
        <v>0</v>
      </c>
      <c r="D113" s="6"/>
      <c r="E113" s="6">
        <v>132535409</v>
      </c>
      <c r="F113" s="6"/>
      <c r="G113" s="6">
        <v>0</v>
      </c>
      <c r="H113" s="6"/>
      <c r="I113" s="6">
        <f t="shared" si="4"/>
        <v>132535409</v>
      </c>
      <c r="J113" s="6"/>
      <c r="K113" s="14">
        <f t="shared" si="5"/>
        <v>1.0009907492380417E-4</v>
      </c>
      <c r="L113" s="6"/>
      <c r="M113" s="6">
        <v>0</v>
      </c>
      <c r="N113" s="6"/>
      <c r="O113" s="6">
        <v>132535409</v>
      </c>
      <c r="P113" s="6"/>
      <c r="Q113" s="6">
        <v>0</v>
      </c>
      <c r="R113" s="6"/>
      <c r="S113" s="6">
        <f t="shared" si="6"/>
        <v>132535409</v>
      </c>
      <c r="T113" s="6"/>
      <c r="U113" s="14">
        <f t="shared" si="7"/>
        <v>4.4219126523557789E-5</v>
      </c>
    </row>
    <row r="114" spans="1:21" x14ac:dyDescent="0.55000000000000004">
      <c r="A114" s="1" t="s">
        <v>90</v>
      </c>
      <c r="C114" s="6">
        <v>0</v>
      </c>
      <c r="D114" s="6"/>
      <c r="E114" s="6">
        <v>606481483</v>
      </c>
      <c r="F114" s="6"/>
      <c r="G114" s="6">
        <v>0</v>
      </c>
      <c r="H114" s="6"/>
      <c r="I114" s="6">
        <f t="shared" si="4"/>
        <v>606481483</v>
      </c>
      <c r="J114" s="6"/>
      <c r="K114" s="14">
        <f t="shared" si="5"/>
        <v>4.5805295252619521E-4</v>
      </c>
      <c r="L114" s="6"/>
      <c r="M114" s="6">
        <v>0</v>
      </c>
      <c r="N114" s="6"/>
      <c r="O114" s="6">
        <v>606481483</v>
      </c>
      <c r="P114" s="6"/>
      <c r="Q114" s="6">
        <v>0</v>
      </c>
      <c r="R114" s="6"/>
      <c r="S114" s="6">
        <f t="shared" si="6"/>
        <v>606481483</v>
      </c>
      <c r="T114" s="6"/>
      <c r="U114" s="14">
        <f t="shared" si="7"/>
        <v>2.0234653994218225E-4</v>
      </c>
    </row>
    <row r="115" spans="1:21" x14ac:dyDescent="0.55000000000000004">
      <c r="A115" s="1" t="s">
        <v>84</v>
      </c>
      <c r="C115" s="6">
        <v>0</v>
      </c>
      <c r="D115" s="6"/>
      <c r="E115" s="6">
        <v>5028655727</v>
      </c>
      <c r="F115" s="6"/>
      <c r="G115" s="6">
        <v>0</v>
      </c>
      <c r="H115" s="6"/>
      <c r="I115" s="6">
        <f t="shared" si="4"/>
        <v>5028655727</v>
      </c>
      <c r="J115" s="6"/>
      <c r="K115" s="14">
        <f t="shared" si="5"/>
        <v>3.7979570152681984E-3</v>
      </c>
      <c r="L115" s="6"/>
      <c r="M115" s="6">
        <v>0</v>
      </c>
      <c r="N115" s="6"/>
      <c r="O115" s="6">
        <v>5028655727</v>
      </c>
      <c r="P115" s="6"/>
      <c r="Q115" s="6">
        <v>0</v>
      </c>
      <c r="R115" s="6"/>
      <c r="S115" s="6">
        <f t="shared" si="6"/>
        <v>5028655727</v>
      </c>
      <c r="T115" s="6"/>
      <c r="U115" s="14">
        <f t="shared" si="7"/>
        <v>1.6777611772837739E-3</v>
      </c>
    </row>
    <row r="116" spans="1:21" x14ac:dyDescent="0.55000000000000004">
      <c r="A116" s="1" t="s">
        <v>82</v>
      </c>
      <c r="C116" s="6">
        <v>0</v>
      </c>
      <c r="D116" s="6"/>
      <c r="E116" s="6">
        <v>-145946655</v>
      </c>
      <c r="F116" s="6"/>
      <c r="G116" s="6">
        <v>0</v>
      </c>
      <c r="H116" s="6"/>
      <c r="I116" s="6">
        <f t="shared" si="4"/>
        <v>-145946655</v>
      </c>
      <c r="J116" s="6"/>
      <c r="K116" s="14">
        <f t="shared" si="5"/>
        <v>-1.1022809122446363E-4</v>
      </c>
      <c r="L116" s="6"/>
      <c r="M116" s="6">
        <v>0</v>
      </c>
      <c r="N116" s="6"/>
      <c r="O116" s="6">
        <v>-145946655</v>
      </c>
      <c r="P116" s="6"/>
      <c r="Q116" s="6">
        <v>0</v>
      </c>
      <c r="R116" s="6"/>
      <c r="S116" s="6">
        <f t="shared" si="6"/>
        <v>-145946655</v>
      </c>
      <c r="T116" s="6"/>
      <c r="U116" s="14">
        <f t="shared" si="7"/>
        <v>-4.8693655920547528E-5</v>
      </c>
    </row>
    <row r="117" spans="1:21" x14ac:dyDescent="0.55000000000000004">
      <c r="A117" s="1" t="s">
        <v>81</v>
      </c>
      <c r="C117" s="6">
        <v>0</v>
      </c>
      <c r="D117" s="6"/>
      <c r="E117" s="6">
        <v>101764375</v>
      </c>
      <c r="F117" s="6"/>
      <c r="G117" s="6">
        <v>0</v>
      </c>
      <c r="H117" s="6"/>
      <c r="I117" s="6">
        <f t="shared" si="4"/>
        <v>101764375</v>
      </c>
      <c r="J117" s="6"/>
      <c r="K117" s="14">
        <f t="shared" si="5"/>
        <v>7.6858855113195478E-5</v>
      </c>
      <c r="L117" s="6"/>
      <c r="M117" s="6">
        <v>0</v>
      </c>
      <c r="N117" s="6"/>
      <c r="O117" s="6">
        <v>101764375</v>
      </c>
      <c r="P117" s="6"/>
      <c r="Q117" s="6">
        <v>0</v>
      </c>
      <c r="R117" s="6"/>
      <c r="S117" s="6">
        <f t="shared" si="6"/>
        <v>101764375</v>
      </c>
      <c r="T117" s="6"/>
      <c r="U117" s="14">
        <f t="shared" si="7"/>
        <v>3.3952675799384155E-5</v>
      </c>
    </row>
    <row r="118" spans="1:21" x14ac:dyDescent="0.55000000000000004">
      <c r="A118" s="1" t="s">
        <v>54</v>
      </c>
      <c r="C118" s="6">
        <v>0</v>
      </c>
      <c r="D118" s="6"/>
      <c r="E118" s="6">
        <v>2642271943</v>
      </c>
      <c r="F118" s="6"/>
      <c r="G118" s="6">
        <v>0</v>
      </c>
      <c r="H118" s="6"/>
      <c r="I118" s="6">
        <f t="shared" si="4"/>
        <v>2642271943</v>
      </c>
      <c r="J118" s="6"/>
      <c r="K118" s="14">
        <f t="shared" si="5"/>
        <v>1.9956099218090663E-3</v>
      </c>
      <c r="L118" s="6"/>
      <c r="M118" s="6">
        <v>0</v>
      </c>
      <c r="N118" s="6"/>
      <c r="O118" s="6">
        <v>3979693661</v>
      </c>
      <c r="P118" s="6"/>
      <c r="Q118" s="6">
        <v>0</v>
      </c>
      <c r="R118" s="6"/>
      <c r="S118" s="6">
        <f t="shared" si="6"/>
        <v>3979693661</v>
      </c>
      <c r="T118" s="6"/>
      <c r="U118" s="14">
        <f t="shared" si="7"/>
        <v>1.3277853733469815E-3</v>
      </c>
    </row>
    <row r="119" spans="1:21" x14ac:dyDescent="0.55000000000000004">
      <c r="A119" s="1" t="s">
        <v>64</v>
      </c>
      <c r="C119" s="6">
        <v>0</v>
      </c>
      <c r="D119" s="6"/>
      <c r="E119" s="6">
        <v>10586924775</v>
      </c>
      <c r="F119" s="6"/>
      <c r="G119" s="6">
        <v>0</v>
      </c>
      <c r="H119" s="6"/>
      <c r="I119" s="6">
        <f t="shared" si="4"/>
        <v>10586924775</v>
      </c>
      <c r="J119" s="6"/>
      <c r="K119" s="14">
        <f t="shared" si="5"/>
        <v>7.9959113135222876E-3</v>
      </c>
      <c r="L119" s="6"/>
      <c r="M119" s="6">
        <v>0</v>
      </c>
      <c r="N119" s="6"/>
      <c r="O119" s="6">
        <v>14269762952</v>
      </c>
      <c r="P119" s="6"/>
      <c r="Q119" s="6">
        <v>0</v>
      </c>
      <c r="R119" s="6"/>
      <c r="S119" s="6">
        <f t="shared" si="6"/>
        <v>14269762952</v>
      </c>
      <c r="T119" s="6"/>
      <c r="U119" s="14">
        <f t="shared" si="7"/>
        <v>4.7609650748930456E-3</v>
      </c>
    </row>
    <row r="120" spans="1:21" x14ac:dyDescent="0.55000000000000004">
      <c r="A120" s="1" t="s">
        <v>89</v>
      </c>
      <c r="C120" s="6">
        <v>0</v>
      </c>
      <c r="D120" s="6"/>
      <c r="E120" s="6">
        <v>28631082171</v>
      </c>
      <c r="F120" s="6"/>
      <c r="G120" s="6">
        <v>0</v>
      </c>
      <c r="H120" s="6"/>
      <c r="I120" s="6">
        <f t="shared" si="4"/>
        <v>28631082171</v>
      </c>
      <c r="J120" s="6"/>
      <c r="K120" s="14">
        <f t="shared" si="5"/>
        <v>2.1623993625616855E-2</v>
      </c>
      <c r="L120" s="6"/>
      <c r="M120" s="6">
        <v>0</v>
      </c>
      <c r="N120" s="6"/>
      <c r="O120" s="6">
        <v>28631082150</v>
      </c>
      <c r="P120" s="6"/>
      <c r="Q120" s="6">
        <v>0</v>
      </c>
      <c r="R120" s="6"/>
      <c r="S120" s="6">
        <f t="shared" si="6"/>
        <v>28631082150</v>
      </c>
      <c r="T120" s="6"/>
      <c r="U120" s="14">
        <f t="shared" si="7"/>
        <v>9.552476984450449E-3</v>
      </c>
    </row>
    <row r="121" spans="1:21" x14ac:dyDescent="0.55000000000000004">
      <c r="A121" s="1" t="s">
        <v>88</v>
      </c>
      <c r="C121" s="6">
        <v>0</v>
      </c>
      <c r="D121" s="6"/>
      <c r="E121" s="6">
        <v>30625317333</v>
      </c>
      <c r="F121" s="6"/>
      <c r="G121" s="6">
        <v>0</v>
      </c>
      <c r="H121" s="6"/>
      <c r="I121" s="6">
        <f t="shared" si="4"/>
        <v>30625317333</v>
      </c>
      <c r="J121" s="6"/>
      <c r="K121" s="14">
        <f t="shared" si="5"/>
        <v>2.3130165420783857E-2</v>
      </c>
      <c r="L121" s="6"/>
      <c r="M121" s="6">
        <v>0</v>
      </c>
      <c r="N121" s="6"/>
      <c r="O121" s="6">
        <v>30625317333</v>
      </c>
      <c r="P121" s="6"/>
      <c r="Q121" s="6">
        <v>0</v>
      </c>
      <c r="R121" s="6"/>
      <c r="S121" s="6">
        <f t="shared" si="6"/>
        <v>30625317333</v>
      </c>
      <c r="T121" s="6"/>
      <c r="U121" s="14">
        <f t="shared" si="7"/>
        <v>1.0217833801471381E-2</v>
      </c>
    </row>
    <row r="122" spans="1:21" ht="24.75" thickBot="1" x14ac:dyDescent="0.6">
      <c r="C122" s="7">
        <f>SUM(C8:C121)</f>
        <v>16327969801</v>
      </c>
      <c r="D122" s="6"/>
      <c r="E122" s="7">
        <f>SUM(E8:E121)</f>
        <v>1271159262350</v>
      </c>
      <c r="F122" s="6"/>
      <c r="G122" s="7">
        <f>SUM(G8:G121)</f>
        <v>36555063953</v>
      </c>
      <c r="H122" s="6"/>
      <c r="I122" s="7">
        <f>SUM(I8:I121)</f>
        <v>1324042296104</v>
      </c>
      <c r="J122" s="6"/>
      <c r="K122" s="16">
        <f>SUM(K8:K121)</f>
        <v>1.0000000000000002</v>
      </c>
      <c r="L122" s="6"/>
      <c r="M122" s="7">
        <f>SUM(M8:M121)</f>
        <v>464625135610</v>
      </c>
      <c r="N122" s="6"/>
      <c r="O122" s="7">
        <f>SUM(O8:O121)</f>
        <v>2149071725466</v>
      </c>
      <c r="P122" s="6"/>
      <c r="Q122" s="7">
        <f>SUM(Q8:Q121)</f>
        <v>383544817350</v>
      </c>
      <c r="R122" s="6"/>
      <c r="S122" s="7">
        <f>SUM(S8:S121)</f>
        <v>2997241678426</v>
      </c>
      <c r="T122" s="6"/>
      <c r="U122" s="16">
        <f t="shared" si="7"/>
        <v>1</v>
      </c>
    </row>
    <row r="123" spans="1:21" ht="24.75" thickTop="1" x14ac:dyDescent="0.55000000000000004">
      <c r="C123" s="12"/>
      <c r="E123" s="12"/>
      <c r="G123" s="12"/>
      <c r="M123" s="12"/>
      <c r="O123" s="12"/>
      <c r="Q123" s="12"/>
      <c r="S123" s="12"/>
      <c r="U123" s="6"/>
    </row>
    <row r="124" spans="1:21" x14ac:dyDescent="0.55000000000000004">
      <c r="K124" s="19"/>
      <c r="U124" s="6"/>
    </row>
    <row r="125" spans="1:21" x14ac:dyDescent="0.55000000000000004">
      <c r="U125" s="6"/>
    </row>
    <row r="126" spans="1:21" x14ac:dyDescent="0.55000000000000004">
      <c r="U126" s="6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23"/>
  <sheetViews>
    <sheetView rightToLeft="1" topLeftCell="B7" workbookViewId="0">
      <selection activeCell="O23" sqref="O23"/>
    </sheetView>
  </sheetViews>
  <sheetFormatPr defaultRowHeight="24" x14ac:dyDescent="0.55000000000000004"/>
  <cols>
    <col min="1" max="1" width="30.140625" style="1" bestFit="1" customWidth="1"/>
    <col min="2" max="2" width="1" style="1" customWidth="1"/>
    <col min="3" max="3" width="21.42578125" style="1" bestFit="1" customWidth="1"/>
    <col min="4" max="4" width="1" style="1" customWidth="1"/>
    <col min="5" max="5" width="22.5703125" style="1" bestFit="1" customWidth="1"/>
    <col min="6" max="6" width="1" style="1" customWidth="1"/>
    <col min="7" max="7" width="16" style="1" bestFit="1" customWidth="1"/>
    <col min="8" max="8" width="1" style="1" customWidth="1"/>
    <col min="9" max="9" width="17.5703125" style="1" bestFit="1" customWidth="1"/>
    <col min="10" max="10" width="1" style="1" customWidth="1"/>
    <col min="11" max="11" width="21.42578125" style="1" bestFit="1" customWidth="1"/>
    <col min="12" max="12" width="1" style="1" customWidth="1"/>
    <col min="13" max="13" width="22.5703125" style="1" bestFit="1" customWidth="1"/>
    <col min="14" max="14" width="1" style="1" customWidth="1"/>
    <col min="15" max="15" width="17.5703125" style="1" bestFit="1" customWidth="1"/>
    <col min="16" max="16" width="1" style="1" customWidth="1"/>
    <col min="17" max="17" width="19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4.75" x14ac:dyDescent="0.55000000000000004">
      <c r="A3" s="20" t="s">
        <v>157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4.75" x14ac:dyDescent="0.55000000000000004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6" spans="1:17" ht="24.75" x14ac:dyDescent="0.55000000000000004">
      <c r="A6" s="21" t="s">
        <v>161</v>
      </c>
      <c r="C6" s="22" t="s">
        <v>159</v>
      </c>
      <c r="D6" s="22" t="s">
        <v>159</v>
      </c>
      <c r="E6" s="22" t="s">
        <v>159</v>
      </c>
      <c r="F6" s="22" t="s">
        <v>159</v>
      </c>
      <c r="G6" s="22" t="s">
        <v>159</v>
      </c>
      <c r="H6" s="22" t="s">
        <v>159</v>
      </c>
      <c r="I6" s="22" t="s">
        <v>159</v>
      </c>
      <c r="K6" s="22" t="s">
        <v>160</v>
      </c>
      <c r="L6" s="22" t="s">
        <v>160</v>
      </c>
      <c r="M6" s="22" t="s">
        <v>160</v>
      </c>
      <c r="N6" s="22" t="s">
        <v>160</v>
      </c>
      <c r="O6" s="22" t="s">
        <v>160</v>
      </c>
      <c r="P6" s="22" t="s">
        <v>160</v>
      </c>
      <c r="Q6" s="22" t="s">
        <v>160</v>
      </c>
    </row>
    <row r="7" spans="1:17" ht="24.75" x14ac:dyDescent="0.55000000000000004">
      <c r="A7" s="22" t="s">
        <v>161</v>
      </c>
      <c r="C7" s="22" t="s">
        <v>260</v>
      </c>
      <c r="E7" s="22" t="s">
        <v>257</v>
      </c>
      <c r="G7" s="22" t="s">
        <v>258</v>
      </c>
      <c r="I7" s="22" t="s">
        <v>261</v>
      </c>
      <c r="K7" s="22" t="s">
        <v>260</v>
      </c>
      <c r="M7" s="22" t="s">
        <v>257</v>
      </c>
      <c r="O7" s="22" t="s">
        <v>258</v>
      </c>
      <c r="Q7" s="22" t="s">
        <v>261</v>
      </c>
    </row>
    <row r="8" spans="1:17" x14ac:dyDescent="0.55000000000000004">
      <c r="A8" s="1" t="s">
        <v>129</v>
      </c>
      <c r="C8" s="6">
        <v>0</v>
      </c>
      <c r="D8" s="6"/>
      <c r="E8" s="6">
        <v>-52653615</v>
      </c>
      <c r="F8" s="6"/>
      <c r="G8" s="6">
        <v>60943856</v>
      </c>
      <c r="H8" s="6"/>
      <c r="I8" s="6">
        <f>C8+E8+G8</f>
        <v>8290241</v>
      </c>
      <c r="J8" s="6"/>
      <c r="K8" s="6">
        <v>0</v>
      </c>
      <c r="L8" s="6"/>
      <c r="M8" s="6">
        <v>0</v>
      </c>
      <c r="N8" s="6"/>
      <c r="O8" s="6">
        <v>60943856</v>
      </c>
      <c r="P8" s="6"/>
      <c r="Q8" s="6">
        <f>K8+M8+O8</f>
        <v>60943856</v>
      </c>
    </row>
    <row r="9" spans="1:17" x14ac:dyDescent="0.55000000000000004">
      <c r="A9" s="1" t="s">
        <v>120</v>
      </c>
      <c r="C9" s="6">
        <v>0</v>
      </c>
      <c r="D9" s="6"/>
      <c r="E9" s="6">
        <v>1463408118</v>
      </c>
      <c r="F9" s="6"/>
      <c r="G9" s="6">
        <v>0</v>
      </c>
      <c r="H9" s="6"/>
      <c r="I9" s="6">
        <f t="shared" ref="I9:I20" si="0">C9+E9+G9</f>
        <v>1463408118</v>
      </c>
      <c r="J9" s="6"/>
      <c r="K9" s="6">
        <v>0</v>
      </c>
      <c r="L9" s="6"/>
      <c r="M9" s="6">
        <v>8139629415</v>
      </c>
      <c r="N9" s="6"/>
      <c r="O9" s="6">
        <v>5744194543</v>
      </c>
      <c r="P9" s="6"/>
      <c r="Q9" s="6">
        <f t="shared" ref="Q9:Q20" si="1">K9+M9+O9</f>
        <v>13883823958</v>
      </c>
    </row>
    <row r="10" spans="1:17" x14ac:dyDescent="0.55000000000000004">
      <c r="A10" s="1" t="s">
        <v>254</v>
      </c>
      <c r="C10" s="6">
        <v>0</v>
      </c>
      <c r="D10" s="6"/>
      <c r="E10" s="6">
        <v>0</v>
      </c>
      <c r="F10" s="6"/>
      <c r="G10" s="6">
        <v>0</v>
      </c>
      <c r="H10" s="6"/>
      <c r="I10" s="6">
        <f t="shared" si="0"/>
        <v>0</v>
      </c>
      <c r="J10" s="6"/>
      <c r="K10" s="6">
        <v>0</v>
      </c>
      <c r="L10" s="6"/>
      <c r="M10" s="6">
        <v>0</v>
      </c>
      <c r="N10" s="6"/>
      <c r="O10" s="6">
        <v>1179682571</v>
      </c>
      <c r="P10" s="6"/>
      <c r="Q10" s="6">
        <f t="shared" si="1"/>
        <v>1179682571</v>
      </c>
    </row>
    <row r="11" spans="1:17" x14ac:dyDescent="0.55000000000000004">
      <c r="A11" s="1" t="s">
        <v>255</v>
      </c>
      <c r="C11" s="6">
        <v>0</v>
      </c>
      <c r="D11" s="6"/>
      <c r="E11" s="6">
        <v>0</v>
      </c>
      <c r="F11" s="6"/>
      <c r="G11" s="6">
        <v>0</v>
      </c>
      <c r="H11" s="6"/>
      <c r="I11" s="6">
        <f t="shared" si="0"/>
        <v>0</v>
      </c>
      <c r="J11" s="6"/>
      <c r="K11" s="6">
        <v>0</v>
      </c>
      <c r="L11" s="6"/>
      <c r="M11" s="6">
        <v>0</v>
      </c>
      <c r="N11" s="6"/>
      <c r="O11" s="6">
        <v>2837806</v>
      </c>
      <c r="P11" s="6"/>
      <c r="Q11" s="6">
        <f t="shared" si="1"/>
        <v>2837806</v>
      </c>
    </row>
    <row r="12" spans="1:17" x14ac:dyDescent="0.55000000000000004">
      <c r="A12" s="1" t="s">
        <v>138</v>
      </c>
      <c r="C12" s="6">
        <v>13378141</v>
      </c>
      <c r="D12" s="6"/>
      <c r="E12" s="6">
        <v>0</v>
      </c>
      <c r="F12" s="6"/>
      <c r="G12" s="6">
        <v>0</v>
      </c>
      <c r="H12" s="6"/>
      <c r="I12" s="6">
        <f t="shared" si="0"/>
        <v>13378141</v>
      </c>
      <c r="J12" s="6"/>
      <c r="K12" s="6">
        <v>76691790</v>
      </c>
      <c r="L12" s="6"/>
      <c r="M12" s="6">
        <v>-20356870</v>
      </c>
      <c r="N12" s="6"/>
      <c r="O12" s="6">
        <v>0</v>
      </c>
      <c r="P12" s="6"/>
      <c r="Q12" s="6">
        <f t="shared" si="1"/>
        <v>56334920</v>
      </c>
    </row>
    <row r="13" spans="1:17" x14ac:dyDescent="0.55000000000000004">
      <c r="A13" s="1" t="s">
        <v>126</v>
      </c>
      <c r="C13" s="6">
        <v>0</v>
      </c>
      <c r="D13" s="6"/>
      <c r="E13" s="6">
        <v>82035129</v>
      </c>
      <c r="F13" s="6"/>
      <c r="G13" s="6">
        <v>0</v>
      </c>
      <c r="H13" s="6"/>
      <c r="I13" s="6">
        <f t="shared" si="0"/>
        <v>82035129</v>
      </c>
      <c r="J13" s="6"/>
      <c r="K13" s="6">
        <v>0</v>
      </c>
      <c r="L13" s="6"/>
      <c r="M13" s="6">
        <v>445395722</v>
      </c>
      <c r="N13" s="6"/>
      <c r="O13" s="6">
        <v>0</v>
      </c>
      <c r="P13" s="6"/>
      <c r="Q13" s="6">
        <f t="shared" si="1"/>
        <v>445395722</v>
      </c>
    </row>
    <row r="14" spans="1:17" x14ac:dyDescent="0.55000000000000004">
      <c r="A14" s="1" t="s">
        <v>123</v>
      </c>
      <c r="C14" s="6">
        <v>0</v>
      </c>
      <c r="D14" s="6"/>
      <c r="E14" s="6">
        <v>289382990</v>
      </c>
      <c r="F14" s="6"/>
      <c r="G14" s="6">
        <v>0</v>
      </c>
      <c r="H14" s="6"/>
      <c r="I14" s="6">
        <f t="shared" si="0"/>
        <v>289382990</v>
      </c>
      <c r="J14" s="6"/>
      <c r="K14" s="6">
        <v>0</v>
      </c>
      <c r="L14" s="6"/>
      <c r="M14" s="6">
        <v>1789130793</v>
      </c>
      <c r="N14" s="6"/>
      <c r="O14" s="6">
        <v>0</v>
      </c>
      <c r="P14" s="6"/>
      <c r="Q14" s="6">
        <f t="shared" si="1"/>
        <v>1789130793</v>
      </c>
    </row>
    <row r="15" spans="1:17" x14ac:dyDescent="0.55000000000000004">
      <c r="A15" s="1" t="s">
        <v>111</v>
      </c>
      <c r="C15" s="6">
        <v>0</v>
      </c>
      <c r="D15" s="6"/>
      <c r="E15" s="6">
        <v>1840292096</v>
      </c>
      <c r="F15" s="6"/>
      <c r="G15" s="6">
        <v>0</v>
      </c>
      <c r="H15" s="6"/>
      <c r="I15" s="6">
        <f t="shared" si="0"/>
        <v>1840292096</v>
      </c>
      <c r="J15" s="6"/>
      <c r="K15" s="6">
        <v>0</v>
      </c>
      <c r="L15" s="6"/>
      <c r="M15" s="6">
        <v>9471305846</v>
      </c>
      <c r="N15" s="6"/>
      <c r="O15" s="6">
        <v>0</v>
      </c>
      <c r="P15" s="6"/>
      <c r="Q15" s="6">
        <f t="shared" si="1"/>
        <v>9471305846</v>
      </c>
    </row>
    <row r="16" spans="1:17" x14ac:dyDescent="0.55000000000000004">
      <c r="A16" s="1" t="s">
        <v>132</v>
      </c>
      <c r="C16" s="6">
        <v>0</v>
      </c>
      <c r="D16" s="6"/>
      <c r="E16" s="6">
        <v>85484503</v>
      </c>
      <c r="F16" s="6"/>
      <c r="G16" s="6">
        <v>0</v>
      </c>
      <c r="H16" s="6"/>
      <c r="I16" s="6">
        <f t="shared" si="0"/>
        <v>85484503</v>
      </c>
      <c r="J16" s="6"/>
      <c r="K16" s="6">
        <v>0</v>
      </c>
      <c r="L16" s="6"/>
      <c r="M16" s="6">
        <v>446314738</v>
      </c>
      <c r="N16" s="6"/>
      <c r="O16" s="6">
        <v>0</v>
      </c>
      <c r="P16" s="6"/>
      <c r="Q16" s="6">
        <f t="shared" si="1"/>
        <v>446314738</v>
      </c>
    </row>
    <row r="17" spans="1:17" x14ac:dyDescent="0.55000000000000004">
      <c r="A17" s="1" t="s">
        <v>135</v>
      </c>
      <c r="C17" s="6">
        <v>0</v>
      </c>
      <c r="D17" s="6"/>
      <c r="E17" s="6">
        <v>1095637085</v>
      </c>
      <c r="F17" s="6"/>
      <c r="G17" s="6">
        <v>0</v>
      </c>
      <c r="H17" s="6"/>
      <c r="I17" s="6">
        <f t="shared" si="0"/>
        <v>1095637085</v>
      </c>
      <c r="J17" s="6"/>
      <c r="K17" s="6">
        <v>0</v>
      </c>
      <c r="L17" s="6"/>
      <c r="M17" s="6">
        <v>4502442508</v>
      </c>
      <c r="N17" s="6"/>
      <c r="O17" s="6">
        <v>0</v>
      </c>
      <c r="P17" s="6"/>
      <c r="Q17" s="6">
        <f t="shared" si="1"/>
        <v>4502442508</v>
      </c>
    </row>
    <row r="18" spans="1:17" x14ac:dyDescent="0.55000000000000004">
      <c r="A18" s="1" t="s">
        <v>117</v>
      </c>
      <c r="C18" s="6">
        <v>0</v>
      </c>
      <c r="D18" s="6"/>
      <c r="E18" s="6">
        <v>45056996</v>
      </c>
      <c r="F18" s="6"/>
      <c r="G18" s="6">
        <v>0</v>
      </c>
      <c r="H18" s="6"/>
      <c r="I18" s="6">
        <f t="shared" si="0"/>
        <v>45056996</v>
      </c>
      <c r="J18" s="6"/>
      <c r="K18" s="6">
        <v>0</v>
      </c>
      <c r="L18" s="6"/>
      <c r="M18" s="6">
        <v>177715664</v>
      </c>
      <c r="N18" s="6"/>
      <c r="O18" s="6">
        <v>0</v>
      </c>
      <c r="P18" s="6"/>
      <c r="Q18" s="6">
        <f t="shared" si="1"/>
        <v>177715664</v>
      </c>
    </row>
    <row r="19" spans="1:17" x14ac:dyDescent="0.55000000000000004">
      <c r="A19" s="1" t="s">
        <v>114</v>
      </c>
      <c r="C19" s="6">
        <v>0</v>
      </c>
      <c r="D19" s="6"/>
      <c r="E19" s="6">
        <v>7242770903</v>
      </c>
      <c r="F19" s="6"/>
      <c r="G19" s="6">
        <v>0</v>
      </c>
      <c r="H19" s="6"/>
      <c r="I19" s="6">
        <f t="shared" si="0"/>
        <v>7242770903</v>
      </c>
      <c r="J19" s="6"/>
      <c r="K19" s="6">
        <v>0</v>
      </c>
      <c r="L19" s="6"/>
      <c r="M19" s="6">
        <v>53572096991</v>
      </c>
      <c r="N19" s="6"/>
      <c r="O19" s="6">
        <v>0</v>
      </c>
      <c r="P19" s="6"/>
      <c r="Q19" s="6">
        <f t="shared" si="1"/>
        <v>53572096991</v>
      </c>
    </row>
    <row r="20" spans="1:17" x14ac:dyDescent="0.55000000000000004">
      <c r="A20" s="1" t="s">
        <v>107</v>
      </c>
      <c r="C20" s="6">
        <v>0</v>
      </c>
      <c r="D20" s="6"/>
      <c r="E20" s="6">
        <v>539122267</v>
      </c>
      <c r="F20" s="6"/>
      <c r="G20" s="6">
        <v>0</v>
      </c>
      <c r="H20" s="6"/>
      <c r="I20" s="6">
        <f t="shared" si="0"/>
        <v>539122267</v>
      </c>
      <c r="J20" s="6"/>
      <c r="K20" s="6">
        <v>0</v>
      </c>
      <c r="L20" s="6"/>
      <c r="M20" s="6">
        <v>2901951736</v>
      </c>
      <c r="N20" s="6"/>
      <c r="O20" s="6">
        <v>0</v>
      </c>
      <c r="P20" s="6"/>
      <c r="Q20" s="6">
        <f t="shared" si="1"/>
        <v>2901951736</v>
      </c>
    </row>
    <row r="21" spans="1:17" ht="24.75" thickBot="1" x14ac:dyDescent="0.6">
      <c r="C21" s="7">
        <f>SUM(C8:C20)</f>
        <v>13378141</v>
      </c>
      <c r="D21" s="6"/>
      <c r="E21" s="7">
        <f>SUM(E8:E20)</f>
        <v>12630536472</v>
      </c>
      <c r="F21" s="6"/>
      <c r="G21" s="7">
        <f>SUM(G8:G20)</f>
        <v>60943856</v>
      </c>
      <c r="H21" s="6"/>
      <c r="I21" s="7">
        <f>SUM(I8:I20)</f>
        <v>12704858469</v>
      </c>
      <c r="J21" s="6"/>
      <c r="K21" s="7">
        <f>SUM(K8:K20)</f>
        <v>76691790</v>
      </c>
      <c r="L21" s="6"/>
      <c r="M21" s="7">
        <f>SUM(M8:M20)</f>
        <v>81425626543</v>
      </c>
      <c r="N21" s="6"/>
      <c r="O21" s="7">
        <f>SUM(O8:O20)</f>
        <v>6987658776</v>
      </c>
      <c r="P21" s="6"/>
      <c r="Q21" s="7">
        <f>SUM(Q8:Q20)</f>
        <v>88489977109</v>
      </c>
    </row>
    <row r="22" spans="1:17" ht="24.75" thickTop="1" x14ac:dyDescent="0.55000000000000004">
      <c r="C22" s="12"/>
      <c r="E22" s="12"/>
      <c r="G22" s="12"/>
      <c r="K22" s="12"/>
      <c r="M22" s="12"/>
      <c r="O22" s="12"/>
    </row>
    <row r="23" spans="1:17" x14ac:dyDescent="0.55000000000000004">
      <c r="E23" s="12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2"/>
  <sheetViews>
    <sheetView rightToLeft="1" topLeftCell="C1" workbookViewId="0">
      <selection activeCell="I12" sqref="I12"/>
    </sheetView>
  </sheetViews>
  <sheetFormatPr defaultRowHeight="24" x14ac:dyDescent="0.55000000000000004"/>
  <cols>
    <col min="1" max="1" width="32.425781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 x14ac:dyDescent="0.55000000000000004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24.75" x14ac:dyDescent="0.55000000000000004">
      <c r="A3" s="20" t="s">
        <v>157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24.75" x14ac:dyDescent="0.55000000000000004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</row>
    <row r="6" spans="1:11" ht="24.75" x14ac:dyDescent="0.55000000000000004">
      <c r="A6" s="22" t="s">
        <v>262</v>
      </c>
      <c r="B6" s="22" t="s">
        <v>262</v>
      </c>
      <c r="C6" s="22" t="s">
        <v>262</v>
      </c>
      <c r="E6" s="22" t="s">
        <v>159</v>
      </c>
      <c r="F6" s="22" t="s">
        <v>159</v>
      </c>
      <c r="G6" s="22" t="s">
        <v>159</v>
      </c>
      <c r="I6" s="22" t="s">
        <v>160</v>
      </c>
      <c r="J6" s="22" t="s">
        <v>160</v>
      </c>
      <c r="K6" s="22" t="s">
        <v>160</v>
      </c>
    </row>
    <row r="7" spans="1:11" ht="24.75" x14ac:dyDescent="0.55000000000000004">
      <c r="A7" s="22" t="s">
        <v>263</v>
      </c>
      <c r="C7" s="22" t="s">
        <v>144</v>
      </c>
      <c r="E7" s="22" t="s">
        <v>264</v>
      </c>
      <c r="G7" s="22" t="s">
        <v>265</v>
      </c>
      <c r="I7" s="22" t="s">
        <v>264</v>
      </c>
      <c r="K7" s="22" t="s">
        <v>265</v>
      </c>
    </row>
    <row r="8" spans="1:11" ht="24.75" x14ac:dyDescent="0.6">
      <c r="A8" s="2" t="s">
        <v>150</v>
      </c>
      <c r="C8" s="4" t="s">
        <v>151</v>
      </c>
      <c r="E8" s="5">
        <v>4441351778</v>
      </c>
      <c r="F8" s="4"/>
      <c r="G8" s="14">
        <f>E8/$E$10</f>
        <v>0.90976552056355842</v>
      </c>
      <c r="H8" s="4"/>
      <c r="I8" s="5">
        <v>23891123359</v>
      </c>
      <c r="K8" s="14">
        <f>I8/$I$10</f>
        <v>0.98189548442550978</v>
      </c>
    </row>
    <row r="9" spans="1:11" ht="24.75" x14ac:dyDescent="0.6">
      <c r="A9" s="2" t="s">
        <v>154</v>
      </c>
      <c r="C9" s="4" t="s">
        <v>155</v>
      </c>
      <c r="E9" s="5">
        <v>440512480</v>
      </c>
      <c r="F9" s="4"/>
      <c r="G9" s="14">
        <f>E9/$E$10</f>
        <v>9.0234479436441556E-2</v>
      </c>
      <c r="H9" s="4"/>
      <c r="I9" s="5">
        <v>440512480</v>
      </c>
      <c r="K9" s="14">
        <f>I9/$I$10</f>
        <v>1.8104515574490224E-2</v>
      </c>
    </row>
    <row r="10" spans="1:11" ht="24.75" thickBot="1" x14ac:dyDescent="0.6">
      <c r="E10" s="10">
        <f>SUM(E8:E9)</f>
        <v>4881864258</v>
      </c>
      <c r="F10" s="4"/>
      <c r="G10" s="17">
        <f>SUM(G8:G9)</f>
        <v>1</v>
      </c>
      <c r="H10" s="4"/>
      <c r="I10" s="10">
        <f>SUM(I8:I9)</f>
        <v>24331635839</v>
      </c>
      <c r="K10" s="15">
        <f>SUM(K8:K9)</f>
        <v>1</v>
      </c>
    </row>
    <row r="11" spans="1:11" ht="24.75" thickTop="1" x14ac:dyDescent="0.55000000000000004">
      <c r="E11" s="3"/>
      <c r="I11" s="3"/>
    </row>
    <row r="12" spans="1:11" x14ac:dyDescent="0.55000000000000004">
      <c r="K12" s="18"/>
    </row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topLeftCell="A3" workbookViewId="0">
      <selection activeCell="C6" sqref="C6"/>
    </sheetView>
  </sheetViews>
  <sheetFormatPr defaultRowHeight="24" x14ac:dyDescent="0.55000000000000004"/>
  <cols>
    <col min="1" max="1" width="31" style="1" bestFit="1" customWidth="1"/>
    <col min="2" max="2" width="1" style="1" customWidth="1"/>
    <col min="3" max="3" width="9.7109375" style="1" bestFit="1" customWidth="1"/>
    <col min="4" max="4" width="1" style="1" customWidth="1"/>
    <col min="5" max="5" width="20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 x14ac:dyDescent="0.55000000000000004">
      <c r="A2" s="20" t="s">
        <v>0</v>
      </c>
      <c r="B2" s="20"/>
      <c r="C2" s="20"/>
      <c r="D2" s="20"/>
      <c r="E2" s="20"/>
    </row>
    <row r="3" spans="1:5" ht="24.75" x14ac:dyDescent="0.55000000000000004">
      <c r="A3" s="20" t="s">
        <v>157</v>
      </c>
      <c r="B3" s="20"/>
      <c r="C3" s="20"/>
      <c r="D3" s="20"/>
      <c r="E3" s="20"/>
    </row>
    <row r="4" spans="1:5" ht="24.75" x14ac:dyDescent="0.55000000000000004">
      <c r="A4" s="20" t="s">
        <v>2</v>
      </c>
      <c r="B4" s="20"/>
      <c r="C4" s="20"/>
      <c r="D4" s="20"/>
      <c r="E4" s="20"/>
    </row>
    <row r="6" spans="1:5" ht="24.75" x14ac:dyDescent="0.55000000000000004">
      <c r="A6" s="21" t="s">
        <v>266</v>
      </c>
      <c r="C6" s="22" t="s">
        <v>159</v>
      </c>
      <c r="E6" s="21" t="s">
        <v>274</v>
      </c>
    </row>
    <row r="7" spans="1:5" ht="24.75" x14ac:dyDescent="0.55000000000000004">
      <c r="A7" s="22" t="s">
        <v>266</v>
      </c>
      <c r="C7" s="22" t="s">
        <v>147</v>
      </c>
      <c r="E7" s="22" t="s">
        <v>275</v>
      </c>
    </row>
    <row r="8" spans="1:5" x14ac:dyDescent="0.55000000000000004">
      <c r="A8" s="1" t="s">
        <v>267</v>
      </c>
      <c r="C8" s="6">
        <v>0</v>
      </c>
      <c r="D8" s="6"/>
      <c r="E8" s="6">
        <v>11402773203</v>
      </c>
    </row>
    <row r="9" spans="1:5" x14ac:dyDescent="0.55000000000000004">
      <c r="A9" s="1" t="s">
        <v>268</v>
      </c>
      <c r="C9" s="6">
        <v>0</v>
      </c>
      <c r="D9" s="6"/>
      <c r="E9" s="6">
        <v>-83981310</v>
      </c>
    </row>
    <row r="10" spans="1:5" ht="25.5" thickBot="1" x14ac:dyDescent="0.65">
      <c r="A10" s="2" t="s">
        <v>98</v>
      </c>
      <c r="C10" s="10">
        <f>SUM(C8:C9)</f>
        <v>0</v>
      </c>
      <c r="E10" s="10">
        <f>SUM(E8:E9)</f>
        <v>11318791893</v>
      </c>
    </row>
    <row r="11" spans="1:5" ht="24.75" thickTop="1" x14ac:dyDescent="0.55000000000000004"/>
  </sheetData>
  <mergeCells count="8">
    <mergeCell ref="A2:E2"/>
    <mergeCell ref="A4:E4"/>
    <mergeCell ref="A3:E3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88"/>
  <sheetViews>
    <sheetView rightToLeft="1" workbookViewId="0">
      <selection activeCell="O87" sqref="O87"/>
    </sheetView>
  </sheetViews>
  <sheetFormatPr defaultRowHeight="24" x14ac:dyDescent="0.55000000000000004"/>
  <cols>
    <col min="1" max="1" width="34.425781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12.710937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3.5703125" style="1" bestFit="1" customWidth="1"/>
    <col min="14" max="14" width="1" style="1" customWidth="1"/>
    <col min="15" max="15" width="18" style="1" bestFit="1" customWidth="1"/>
    <col min="16" max="16" width="1.85546875" style="1" customWidth="1"/>
    <col min="17" max="17" width="12.710937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9.7109375" style="1" bestFit="1" customWidth="1"/>
    <col min="22" max="22" width="1" style="1" customWidth="1"/>
    <col min="23" max="23" width="25.140625" style="1" bestFit="1" customWidth="1"/>
    <col min="24" max="24" width="1" style="1" customWidth="1"/>
    <col min="25" max="25" width="38.1406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 x14ac:dyDescent="0.55000000000000004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spans="1:25" ht="24.75" x14ac:dyDescent="0.55000000000000004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spans="1:25" ht="24.75" x14ac:dyDescent="0.55000000000000004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</row>
    <row r="6" spans="1:25" ht="24.75" x14ac:dyDescent="0.55000000000000004">
      <c r="A6" s="21" t="s">
        <v>3</v>
      </c>
      <c r="C6" s="22" t="s">
        <v>272</v>
      </c>
      <c r="D6" s="22" t="s">
        <v>4</v>
      </c>
      <c r="E6" s="22" t="s">
        <v>4</v>
      </c>
      <c r="F6" s="22" t="s">
        <v>4</v>
      </c>
      <c r="G6" s="22" t="s">
        <v>4</v>
      </c>
      <c r="I6" s="22" t="s">
        <v>5</v>
      </c>
      <c r="J6" s="22" t="s">
        <v>5</v>
      </c>
      <c r="K6" s="22" t="s">
        <v>5</v>
      </c>
      <c r="L6" s="22" t="s">
        <v>5</v>
      </c>
      <c r="M6" s="22" t="s">
        <v>5</v>
      </c>
      <c r="N6" s="22" t="s">
        <v>5</v>
      </c>
      <c r="O6" s="22" t="s">
        <v>5</v>
      </c>
      <c r="Q6" s="22" t="s">
        <v>6</v>
      </c>
      <c r="R6" s="22" t="s">
        <v>6</v>
      </c>
      <c r="S6" s="22" t="s">
        <v>6</v>
      </c>
      <c r="T6" s="22" t="s">
        <v>6</v>
      </c>
      <c r="U6" s="22" t="s">
        <v>6</v>
      </c>
      <c r="V6" s="22" t="s">
        <v>6</v>
      </c>
      <c r="W6" s="22" t="s">
        <v>6</v>
      </c>
      <c r="X6" s="22" t="s">
        <v>6</v>
      </c>
      <c r="Y6" s="22" t="s">
        <v>6</v>
      </c>
    </row>
    <row r="7" spans="1:25" ht="24.75" x14ac:dyDescent="0.55000000000000004">
      <c r="A7" s="21" t="s">
        <v>3</v>
      </c>
      <c r="C7" s="21" t="s">
        <v>7</v>
      </c>
      <c r="E7" s="21" t="s">
        <v>8</v>
      </c>
      <c r="G7" s="21" t="s">
        <v>9</v>
      </c>
      <c r="I7" s="22" t="s">
        <v>10</v>
      </c>
      <c r="J7" s="22" t="s">
        <v>10</v>
      </c>
      <c r="K7" s="22" t="s">
        <v>10</v>
      </c>
      <c r="M7" s="22" t="s">
        <v>11</v>
      </c>
      <c r="N7" s="22" t="s">
        <v>11</v>
      </c>
      <c r="O7" s="22" t="s">
        <v>11</v>
      </c>
      <c r="Q7" s="21" t="s">
        <v>7</v>
      </c>
      <c r="S7" s="21" t="s">
        <v>12</v>
      </c>
      <c r="U7" s="21" t="s">
        <v>8</v>
      </c>
      <c r="W7" s="21" t="s">
        <v>9</v>
      </c>
      <c r="Y7" s="21" t="s">
        <v>13</v>
      </c>
    </row>
    <row r="8" spans="1:25" ht="24.75" x14ac:dyDescent="0.55000000000000004">
      <c r="A8" s="22" t="s">
        <v>3</v>
      </c>
      <c r="C8" s="22" t="s">
        <v>7</v>
      </c>
      <c r="E8" s="22" t="s">
        <v>8</v>
      </c>
      <c r="G8" s="22" t="s">
        <v>9</v>
      </c>
      <c r="I8" s="22" t="s">
        <v>7</v>
      </c>
      <c r="K8" s="22" t="s">
        <v>8</v>
      </c>
      <c r="M8" s="22" t="s">
        <v>7</v>
      </c>
      <c r="O8" s="22" t="s">
        <v>14</v>
      </c>
      <c r="Q8" s="22" t="s">
        <v>7</v>
      </c>
      <c r="S8" s="22" t="s">
        <v>12</v>
      </c>
      <c r="U8" s="22" t="s">
        <v>8</v>
      </c>
      <c r="W8" s="22" t="s">
        <v>9</v>
      </c>
      <c r="Y8" s="22" t="s">
        <v>13</v>
      </c>
    </row>
    <row r="9" spans="1:25" x14ac:dyDescent="0.55000000000000004">
      <c r="A9" s="1" t="s">
        <v>15</v>
      </c>
      <c r="C9" s="6">
        <v>51449352</v>
      </c>
      <c r="D9" s="6"/>
      <c r="E9" s="6">
        <v>58278327873</v>
      </c>
      <c r="F9" s="6"/>
      <c r="G9" s="6">
        <v>139979016009.27701</v>
      </c>
      <c r="H9" s="6"/>
      <c r="I9" s="6">
        <v>0</v>
      </c>
      <c r="J9" s="6"/>
      <c r="K9" s="6">
        <v>0</v>
      </c>
      <c r="L9" s="6"/>
      <c r="M9" s="6">
        <v>0</v>
      </c>
      <c r="N9" s="6"/>
      <c r="O9" s="6">
        <v>0</v>
      </c>
      <c r="P9" s="6"/>
      <c r="Q9" s="6">
        <v>51449352</v>
      </c>
      <c r="R9" s="6"/>
      <c r="S9" s="6">
        <v>2737</v>
      </c>
      <c r="T9" s="6"/>
      <c r="U9" s="6">
        <v>58278327873</v>
      </c>
      <c r="V9" s="6"/>
      <c r="W9" s="6">
        <v>139979016009.27701</v>
      </c>
      <c r="X9" s="6"/>
      <c r="Y9" s="14">
        <v>1.3013147147233445E-2</v>
      </c>
    </row>
    <row r="10" spans="1:25" x14ac:dyDescent="0.55000000000000004">
      <c r="A10" s="1" t="s">
        <v>16</v>
      </c>
      <c r="C10" s="6">
        <v>24077083</v>
      </c>
      <c r="D10" s="6"/>
      <c r="E10" s="6">
        <v>29215932274</v>
      </c>
      <c r="F10" s="6"/>
      <c r="G10" s="6">
        <v>53324560665.502197</v>
      </c>
      <c r="H10" s="6"/>
      <c r="I10" s="6">
        <v>0</v>
      </c>
      <c r="J10" s="6"/>
      <c r="K10" s="6">
        <v>0</v>
      </c>
      <c r="L10" s="6"/>
      <c r="M10" s="6">
        <v>0</v>
      </c>
      <c r="N10" s="6"/>
      <c r="O10" s="6">
        <v>0</v>
      </c>
      <c r="P10" s="6"/>
      <c r="Q10" s="6">
        <v>24077083</v>
      </c>
      <c r="R10" s="6"/>
      <c r="S10" s="6">
        <v>2522</v>
      </c>
      <c r="T10" s="6"/>
      <c r="U10" s="6">
        <v>29215932274</v>
      </c>
      <c r="V10" s="6"/>
      <c r="W10" s="6">
        <v>60361105026.210297</v>
      </c>
      <c r="X10" s="6"/>
      <c r="Y10" s="14">
        <v>5.6114692335287536E-3</v>
      </c>
    </row>
    <row r="11" spans="1:25" x14ac:dyDescent="0.55000000000000004">
      <c r="A11" s="1" t="s">
        <v>17</v>
      </c>
      <c r="C11" s="6">
        <v>1100000</v>
      </c>
      <c r="D11" s="6"/>
      <c r="E11" s="6">
        <v>35026872666</v>
      </c>
      <c r="F11" s="6"/>
      <c r="G11" s="6">
        <v>36220696875</v>
      </c>
      <c r="H11" s="6"/>
      <c r="I11" s="6">
        <v>0</v>
      </c>
      <c r="J11" s="6"/>
      <c r="K11" s="6">
        <v>0</v>
      </c>
      <c r="L11" s="6"/>
      <c r="M11" s="6">
        <v>0</v>
      </c>
      <c r="N11" s="6"/>
      <c r="O11" s="6">
        <v>0</v>
      </c>
      <c r="P11" s="6"/>
      <c r="Q11" s="6">
        <v>1100000</v>
      </c>
      <c r="R11" s="6"/>
      <c r="S11" s="6">
        <v>39250</v>
      </c>
      <c r="T11" s="6"/>
      <c r="U11" s="6">
        <v>35026872666</v>
      </c>
      <c r="V11" s="6"/>
      <c r="W11" s="6">
        <v>42918108750</v>
      </c>
      <c r="X11" s="6"/>
      <c r="Y11" s="14">
        <v>3.9898813434129515E-3</v>
      </c>
    </row>
    <row r="12" spans="1:25" x14ac:dyDescent="0.55000000000000004">
      <c r="A12" s="1" t="s">
        <v>18</v>
      </c>
      <c r="C12" s="6">
        <v>1180933</v>
      </c>
      <c r="D12" s="6"/>
      <c r="E12" s="6">
        <v>78828960175</v>
      </c>
      <c r="F12" s="6"/>
      <c r="G12" s="6">
        <v>131573782577.589</v>
      </c>
      <c r="H12" s="6"/>
      <c r="I12" s="6">
        <v>50000</v>
      </c>
      <c r="J12" s="6"/>
      <c r="K12" s="6">
        <v>5516482367</v>
      </c>
      <c r="L12" s="6"/>
      <c r="M12" s="6">
        <v>0</v>
      </c>
      <c r="N12" s="6"/>
      <c r="O12" s="6">
        <v>0</v>
      </c>
      <c r="P12" s="6"/>
      <c r="Q12" s="6">
        <v>1230933</v>
      </c>
      <c r="R12" s="6"/>
      <c r="S12" s="6">
        <v>123830</v>
      </c>
      <c r="T12" s="6"/>
      <c r="U12" s="6">
        <v>84345442542</v>
      </c>
      <c r="V12" s="6"/>
      <c r="W12" s="6">
        <v>151519496111.32999</v>
      </c>
      <c r="X12" s="6"/>
      <c r="Y12" s="14">
        <v>1.4086007708760624E-2</v>
      </c>
    </row>
    <row r="13" spans="1:25" x14ac:dyDescent="0.55000000000000004">
      <c r="A13" s="1" t="s">
        <v>19</v>
      </c>
      <c r="C13" s="6">
        <v>1240188</v>
      </c>
      <c r="D13" s="6"/>
      <c r="E13" s="6">
        <v>102151355351</v>
      </c>
      <c r="F13" s="6"/>
      <c r="G13" s="6">
        <v>98008306071.300003</v>
      </c>
      <c r="H13" s="6"/>
      <c r="I13" s="6">
        <v>212423</v>
      </c>
      <c r="J13" s="6"/>
      <c r="K13" s="6">
        <v>20897348890</v>
      </c>
      <c r="L13" s="6"/>
      <c r="M13" s="6">
        <v>0</v>
      </c>
      <c r="N13" s="6"/>
      <c r="O13" s="6">
        <v>0</v>
      </c>
      <c r="P13" s="6"/>
      <c r="Q13" s="6">
        <v>1452611</v>
      </c>
      <c r="R13" s="6"/>
      <c r="S13" s="6">
        <v>103694</v>
      </c>
      <c r="T13" s="6"/>
      <c r="U13" s="6">
        <v>123048704241</v>
      </c>
      <c r="V13" s="6"/>
      <c r="W13" s="6">
        <v>149730814116.048</v>
      </c>
      <c r="X13" s="6"/>
      <c r="Y13" s="14">
        <v>1.3919722913597691E-2</v>
      </c>
    </row>
    <row r="14" spans="1:25" x14ac:dyDescent="0.55000000000000004">
      <c r="A14" s="1" t="s">
        <v>20</v>
      </c>
      <c r="C14" s="6">
        <v>1861297</v>
      </c>
      <c r="D14" s="6"/>
      <c r="E14" s="6">
        <v>77185096068</v>
      </c>
      <c r="F14" s="6"/>
      <c r="G14" s="6">
        <v>93084683050.183502</v>
      </c>
      <c r="H14" s="6"/>
      <c r="I14" s="6">
        <v>0</v>
      </c>
      <c r="J14" s="6"/>
      <c r="K14" s="6">
        <v>0</v>
      </c>
      <c r="L14" s="6"/>
      <c r="M14" s="6">
        <v>0</v>
      </c>
      <c r="N14" s="6"/>
      <c r="O14" s="6">
        <v>0</v>
      </c>
      <c r="P14" s="6"/>
      <c r="Q14" s="6">
        <v>1861297</v>
      </c>
      <c r="R14" s="6"/>
      <c r="S14" s="6">
        <v>68010</v>
      </c>
      <c r="T14" s="6"/>
      <c r="U14" s="6">
        <v>77185096068</v>
      </c>
      <c r="V14" s="6"/>
      <c r="W14" s="6">
        <v>125833617456.62801</v>
      </c>
      <c r="X14" s="6"/>
      <c r="Y14" s="14">
        <v>1.1698120380580899E-2</v>
      </c>
    </row>
    <row r="15" spans="1:25" x14ac:dyDescent="0.55000000000000004">
      <c r="A15" s="1" t="s">
        <v>21</v>
      </c>
      <c r="C15" s="6">
        <v>716817</v>
      </c>
      <c r="D15" s="6"/>
      <c r="E15" s="6">
        <v>65010966337</v>
      </c>
      <c r="F15" s="6"/>
      <c r="G15" s="6">
        <v>120920064022.845</v>
      </c>
      <c r="H15" s="6"/>
      <c r="I15" s="6">
        <v>0</v>
      </c>
      <c r="J15" s="6"/>
      <c r="K15" s="6">
        <v>0</v>
      </c>
      <c r="L15" s="6"/>
      <c r="M15" s="6">
        <v>0</v>
      </c>
      <c r="N15" s="6"/>
      <c r="O15" s="6">
        <v>0</v>
      </c>
      <c r="P15" s="6"/>
      <c r="Q15" s="6">
        <v>716817</v>
      </c>
      <c r="R15" s="6"/>
      <c r="S15" s="6">
        <v>214750</v>
      </c>
      <c r="T15" s="6"/>
      <c r="U15" s="6">
        <v>65010966337</v>
      </c>
      <c r="V15" s="6"/>
      <c r="W15" s="6">
        <v>153020528868.03799</v>
      </c>
      <c r="X15" s="6"/>
      <c r="Y15" s="14">
        <v>1.4225551196725736E-2</v>
      </c>
    </row>
    <row r="16" spans="1:25" x14ac:dyDescent="0.55000000000000004">
      <c r="A16" s="1" t="s">
        <v>22</v>
      </c>
      <c r="C16" s="6">
        <v>2521994</v>
      </c>
      <c r="D16" s="6"/>
      <c r="E16" s="6">
        <v>107440725705</v>
      </c>
      <c r="F16" s="6"/>
      <c r="G16" s="6">
        <v>332125788217.53601</v>
      </c>
      <c r="H16" s="6"/>
      <c r="I16" s="6">
        <v>0</v>
      </c>
      <c r="J16" s="6"/>
      <c r="K16" s="6">
        <v>0</v>
      </c>
      <c r="L16" s="6"/>
      <c r="M16" s="6">
        <v>0</v>
      </c>
      <c r="N16" s="6"/>
      <c r="O16" s="6">
        <v>0</v>
      </c>
      <c r="P16" s="6"/>
      <c r="Q16" s="6">
        <v>2521994</v>
      </c>
      <c r="R16" s="6"/>
      <c r="S16" s="6">
        <v>162490</v>
      </c>
      <c r="T16" s="6"/>
      <c r="U16" s="6">
        <v>107440725705</v>
      </c>
      <c r="V16" s="6"/>
      <c r="W16" s="6">
        <v>407360502169.89301</v>
      </c>
      <c r="X16" s="6"/>
      <c r="Y16" s="14">
        <v>3.7870263042543491E-2</v>
      </c>
    </row>
    <row r="17" spans="1:25" x14ac:dyDescent="0.55000000000000004">
      <c r="A17" s="1" t="s">
        <v>23</v>
      </c>
      <c r="C17" s="6">
        <v>9600000</v>
      </c>
      <c r="D17" s="6"/>
      <c r="E17" s="6">
        <v>87361851978</v>
      </c>
      <c r="F17" s="6"/>
      <c r="G17" s="6">
        <v>99704010240</v>
      </c>
      <c r="H17" s="6"/>
      <c r="I17" s="6">
        <v>3000000</v>
      </c>
      <c r="J17" s="6"/>
      <c r="K17" s="6">
        <v>34041268005</v>
      </c>
      <c r="L17" s="6"/>
      <c r="M17" s="6">
        <v>0</v>
      </c>
      <c r="N17" s="6"/>
      <c r="O17" s="6">
        <v>0</v>
      </c>
      <c r="P17" s="6"/>
      <c r="Q17" s="6">
        <v>12600000</v>
      </c>
      <c r="R17" s="6"/>
      <c r="S17" s="6">
        <v>12370</v>
      </c>
      <c r="T17" s="6"/>
      <c r="U17" s="6">
        <v>121403119983</v>
      </c>
      <c r="V17" s="6"/>
      <c r="W17" s="6">
        <v>154934621100</v>
      </c>
      <c r="X17" s="6"/>
      <c r="Y17" s="14">
        <v>1.4403494752681632E-2</v>
      </c>
    </row>
    <row r="18" spans="1:25" x14ac:dyDescent="0.55000000000000004">
      <c r="A18" s="1" t="s">
        <v>24</v>
      </c>
      <c r="C18" s="6">
        <v>497153</v>
      </c>
      <c r="D18" s="6"/>
      <c r="E18" s="6">
        <v>31651436660</v>
      </c>
      <c r="F18" s="6"/>
      <c r="G18" s="6">
        <v>100025055785.16</v>
      </c>
      <c r="H18" s="6"/>
      <c r="I18" s="6">
        <v>299827</v>
      </c>
      <c r="J18" s="6"/>
      <c r="K18" s="6">
        <v>67986760916</v>
      </c>
      <c r="L18" s="6"/>
      <c r="M18" s="6">
        <v>0</v>
      </c>
      <c r="N18" s="6"/>
      <c r="O18" s="6">
        <v>0</v>
      </c>
      <c r="P18" s="6"/>
      <c r="Q18" s="6">
        <v>796980</v>
      </c>
      <c r="R18" s="6"/>
      <c r="S18" s="6">
        <v>246462</v>
      </c>
      <c r="T18" s="6"/>
      <c r="U18" s="6">
        <v>99638197576</v>
      </c>
      <c r="V18" s="6"/>
      <c r="W18" s="6">
        <v>195256554315.67801</v>
      </c>
      <c r="X18" s="6"/>
      <c r="Y18" s="14">
        <v>1.8152022676050966E-2</v>
      </c>
    </row>
    <row r="19" spans="1:25" x14ac:dyDescent="0.55000000000000004">
      <c r="A19" s="1" t="s">
        <v>25</v>
      </c>
      <c r="C19" s="6">
        <v>600000</v>
      </c>
      <c r="D19" s="6"/>
      <c r="E19" s="6">
        <v>41350200000</v>
      </c>
      <c r="F19" s="6"/>
      <c r="G19" s="6">
        <v>40497597000</v>
      </c>
      <c r="H19" s="6"/>
      <c r="I19" s="6">
        <v>0</v>
      </c>
      <c r="J19" s="6"/>
      <c r="K19" s="6">
        <v>0</v>
      </c>
      <c r="L19" s="6"/>
      <c r="M19" s="6">
        <v>0</v>
      </c>
      <c r="N19" s="6"/>
      <c r="O19" s="6">
        <v>0</v>
      </c>
      <c r="P19" s="6"/>
      <c r="Q19" s="6">
        <v>600000</v>
      </c>
      <c r="R19" s="6"/>
      <c r="S19" s="6">
        <v>88750</v>
      </c>
      <c r="T19" s="6"/>
      <c r="U19" s="6">
        <v>41350200000</v>
      </c>
      <c r="V19" s="6"/>
      <c r="W19" s="6">
        <v>52933162500</v>
      </c>
      <c r="X19" s="6"/>
      <c r="Y19" s="14">
        <v>4.9209306667455628E-3</v>
      </c>
    </row>
    <row r="20" spans="1:25" x14ac:dyDescent="0.55000000000000004">
      <c r="A20" s="1" t="s">
        <v>26</v>
      </c>
      <c r="C20" s="6">
        <v>3300000</v>
      </c>
      <c r="D20" s="6"/>
      <c r="E20" s="6">
        <v>83490090745</v>
      </c>
      <c r="F20" s="6"/>
      <c r="G20" s="6">
        <v>261871537950</v>
      </c>
      <c r="H20" s="6"/>
      <c r="I20" s="6">
        <v>0</v>
      </c>
      <c r="J20" s="6"/>
      <c r="K20" s="6">
        <v>0</v>
      </c>
      <c r="L20" s="6"/>
      <c r="M20" s="6">
        <v>0</v>
      </c>
      <c r="N20" s="6"/>
      <c r="O20" s="6">
        <v>0</v>
      </c>
      <c r="P20" s="6"/>
      <c r="Q20" s="6">
        <v>3300000</v>
      </c>
      <c r="R20" s="6"/>
      <c r="S20" s="6">
        <v>110750</v>
      </c>
      <c r="T20" s="6"/>
      <c r="U20" s="6">
        <v>83490090745</v>
      </c>
      <c r="V20" s="6"/>
      <c r="W20" s="6">
        <v>363300423750</v>
      </c>
      <c r="X20" s="6"/>
      <c r="Y20" s="14">
        <v>3.3774218505705812E-2</v>
      </c>
    </row>
    <row r="21" spans="1:25" x14ac:dyDescent="0.55000000000000004">
      <c r="A21" s="1" t="s">
        <v>27</v>
      </c>
      <c r="C21" s="6">
        <v>1500000</v>
      </c>
      <c r="D21" s="6"/>
      <c r="E21" s="6">
        <v>18414881631</v>
      </c>
      <c r="F21" s="6"/>
      <c r="G21" s="6">
        <v>89464500000</v>
      </c>
      <c r="H21" s="6"/>
      <c r="I21" s="6">
        <v>0</v>
      </c>
      <c r="J21" s="6"/>
      <c r="K21" s="6">
        <v>0</v>
      </c>
      <c r="L21" s="6"/>
      <c r="M21" s="6">
        <v>0</v>
      </c>
      <c r="N21" s="6"/>
      <c r="O21" s="6">
        <v>0</v>
      </c>
      <c r="P21" s="6"/>
      <c r="Q21" s="6">
        <v>1500000</v>
      </c>
      <c r="R21" s="6"/>
      <c r="S21" s="6">
        <v>75080</v>
      </c>
      <c r="T21" s="6"/>
      <c r="U21" s="6">
        <v>18414881631</v>
      </c>
      <c r="V21" s="6"/>
      <c r="W21" s="6">
        <v>111949911000</v>
      </c>
      <c r="X21" s="6"/>
      <c r="Y21" s="14">
        <v>1.0407421815753715E-2</v>
      </c>
    </row>
    <row r="22" spans="1:25" x14ac:dyDescent="0.55000000000000004">
      <c r="A22" s="1" t="s">
        <v>28</v>
      </c>
      <c r="C22" s="6">
        <v>1750968</v>
      </c>
      <c r="D22" s="6"/>
      <c r="E22" s="6">
        <v>38546182659</v>
      </c>
      <c r="F22" s="6"/>
      <c r="G22" s="6">
        <v>40899437799.919197</v>
      </c>
      <c r="H22" s="6"/>
      <c r="I22" s="6">
        <v>0</v>
      </c>
      <c r="J22" s="6"/>
      <c r="K22" s="6">
        <v>0</v>
      </c>
      <c r="L22" s="6"/>
      <c r="M22" s="6">
        <v>0</v>
      </c>
      <c r="N22" s="6"/>
      <c r="O22" s="6">
        <v>0</v>
      </c>
      <c r="P22" s="6"/>
      <c r="Q22" s="6">
        <v>1750968</v>
      </c>
      <c r="R22" s="6"/>
      <c r="S22" s="6">
        <v>29450</v>
      </c>
      <c r="T22" s="6"/>
      <c r="U22" s="6">
        <v>38546182659</v>
      </c>
      <c r="V22" s="6"/>
      <c r="W22" s="6">
        <v>51259189854.779999</v>
      </c>
      <c r="X22" s="6"/>
      <c r="Y22" s="14">
        <v>4.7653098246098549E-3</v>
      </c>
    </row>
    <row r="23" spans="1:25" x14ac:dyDescent="0.55000000000000004">
      <c r="A23" s="1" t="s">
        <v>29</v>
      </c>
      <c r="C23" s="6">
        <v>519932</v>
      </c>
      <c r="D23" s="6"/>
      <c r="E23" s="6">
        <v>37860130296</v>
      </c>
      <c r="F23" s="6"/>
      <c r="G23" s="6">
        <v>42070646134.440002</v>
      </c>
      <c r="H23" s="6"/>
      <c r="I23" s="6">
        <v>0</v>
      </c>
      <c r="J23" s="6"/>
      <c r="K23" s="6">
        <v>0</v>
      </c>
      <c r="L23" s="6"/>
      <c r="M23" s="6">
        <v>0</v>
      </c>
      <c r="N23" s="6"/>
      <c r="O23" s="6">
        <v>0</v>
      </c>
      <c r="P23" s="6"/>
      <c r="Q23" s="6">
        <v>519932</v>
      </c>
      <c r="R23" s="6"/>
      <c r="S23" s="6">
        <v>119870</v>
      </c>
      <c r="T23" s="6"/>
      <c r="U23" s="6">
        <v>37860130296</v>
      </c>
      <c r="V23" s="6"/>
      <c r="W23" s="6">
        <v>61953419559.402</v>
      </c>
      <c r="X23" s="6"/>
      <c r="Y23" s="14">
        <v>5.7594987304908467E-3</v>
      </c>
    </row>
    <row r="24" spans="1:25" x14ac:dyDescent="0.55000000000000004">
      <c r="A24" s="1" t="s">
        <v>30</v>
      </c>
      <c r="C24" s="6">
        <v>2333048</v>
      </c>
      <c r="D24" s="6"/>
      <c r="E24" s="6">
        <v>87985835101</v>
      </c>
      <c r="F24" s="6"/>
      <c r="G24" s="6">
        <v>209884555978.20001</v>
      </c>
      <c r="H24" s="6"/>
      <c r="I24" s="6">
        <v>0</v>
      </c>
      <c r="J24" s="6"/>
      <c r="K24" s="6">
        <v>0</v>
      </c>
      <c r="L24" s="6"/>
      <c r="M24" s="6">
        <v>0</v>
      </c>
      <c r="N24" s="6"/>
      <c r="O24" s="6">
        <v>0</v>
      </c>
      <c r="P24" s="6"/>
      <c r="Q24" s="6">
        <v>2333048</v>
      </c>
      <c r="R24" s="6"/>
      <c r="S24" s="6">
        <v>123490</v>
      </c>
      <c r="T24" s="6"/>
      <c r="U24" s="6">
        <v>87985835101</v>
      </c>
      <c r="V24" s="6"/>
      <c r="W24" s="6">
        <v>286393854339.75598</v>
      </c>
      <c r="X24" s="6"/>
      <c r="Y24" s="14">
        <v>2.6624600421105898E-2</v>
      </c>
    </row>
    <row r="25" spans="1:25" x14ac:dyDescent="0.55000000000000004">
      <c r="A25" s="1" t="s">
        <v>31</v>
      </c>
      <c r="C25" s="6">
        <v>3600000</v>
      </c>
      <c r="D25" s="6"/>
      <c r="E25" s="6">
        <v>8110800000</v>
      </c>
      <c r="F25" s="6"/>
      <c r="G25" s="6">
        <v>28986498000</v>
      </c>
      <c r="H25" s="6"/>
      <c r="I25" s="6">
        <v>0</v>
      </c>
      <c r="J25" s="6"/>
      <c r="K25" s="6">
        <v>0</v>
      </c>
      <c r="L25" s="6"/>
      <c r="M25" s="6">
        <v>0</v>
      </c>
      <c r="N25" s="6"/>
      <c r="O25" s="6">
        <v>0</v>
      </c>
      <c r="P25" s="6"/>
      <c r="Q25" s="6">
        <v>3600000</v>
      </c>
      <c r="R25" s="6"/>
      <c r="S25" s="6">
        <v>8980</v>
      </c>
      <c r="T25" s="6"/>
      <c r="U25" s="6">
        <v>8110800000</v>
      </c>
      <c r="V25" s="6"/>
      <c r="W25" s="6">
        <v>32135648400</v>
      </c>
      <c r="X25" s="6"/>
      <c r="Y25" s="14">
        <v>2.9874900768929683E-3</v>
      </c>
    </row>
    <row r="26" spans="1:25" x14ac:dyDescent="0.55000000000000004">
      <c r="A26" s="1" t="s">
        <v>32</v>
      </c>
      <c r="C26" s="6">
        <v>22041811</v>
      </c>
      <c r="D26" s="6"/>
      <c r="E26" s="6">
        <v>106278870491</v>
      </c>
      <c r="F26" s="6"/>
      <c r="G26" s="6">
        <v>150526249482.659</v>
      </c>
      <c r="H26" s="6"/>
      <c r="I26" s="6">
        <v>0</v>
      </c>
      <c r="J26" s="6"/>
      <c r="K26" s="6">
        <v>0</v>
      </c>
      <c r="L26" s="6"/>
      <c r="M26" s="6">
        <v>-11503465</v>
      </c>
      <c r="N26" s="6"/>
      <c r="O26" s="6">
        <v>75750428136</v>
      </c>
      <c r="P26" s="6"/>
      <c r="Q26" s="6">
        <v>10538346</v>
      </c>
      <c r="R26" s="6"/>
      <c r="S26" s="6">
        <v>7190</v>
      </c>
      <c r="T26" s="6"/>
      <c r="U26" s="6">
        <v>50812680942</v>
      </c>
      <c r="V26" s="6"/>
      <c r="W26" s="6">
        <v>75319872028.947006</v>
      </c>
      <c r="X26" s="6"/>
      <c r="Y26" s="14">
        <v>7.0021107860804019E-3</v>
      </c>
    </row>
    <row r="27" spans="1:25" x14ac:dyDescent="0.55000000000000004">
      <c r="A27" s="1" t="s">
        <v>33</v>
      </c>
      <c r="C27" s="6">
        <v>4400785</v>
      </c>
      <c r="D27" s="6"/>
      <c r="E27" s="6">
        <v>38787988633</v>
      </c>
      <c r="F27" s="6"/>
      <c r="G27" s="6">
        <v>102234409694.57201</v>
      </c>
      <c r="H27" s="6"/>
      <c r="I27" s="6">
        <v>0</v>
      </c>
      <c r="J27" s="6"/>
      <c r="K27" s="6">
        <v>0</v>
      </c>
      <c r="L27" s="6"/>
      <c r="M27" s="6">
        <v>0</v>
      </c>
      <c r="N27" s="6"/>
      <c r="O27" s="6">
        <v>0</v>
      </c>
      <c r="P27" s="6"/>
      <c r="Q27" s="6">
        <v>4400785</v>
      </c>
      <c r="R27" s="6"/>
      <c r="S27" s="6">
        <v>25740</v>
      </c>
      <c r="T27" s="6"/>
      <c r="U27" s="6">
        <v>38787988633</v>
      </c>
      <c r="V27" s="6"/>
      <c r="W27" s="6">
        <v>112602212474.895</v>
      </c>
      <c r="X27" s="6"/>
      <c r="Y27" s="14">
        <v>1.0468063012692859E-2</v>
      </c>
    </row>
    <row r="28" spans="1:25" x14ac:dyDescent="0.55000000000000004">
      <c r="A28" s="1" t="s">
        <v>34</v>
      </c>
      <c r="C28" s="6">
        <v>12005900</v>
      </c>
      <c r="D28" s="6"/>
      <c r="E28" s="6">
        <v>99318649694</v>
      </c>
      <c r="F28" s="6"/>
      <c r="G28" s="6">
        <v>118151202460.5</v>
      </c>
      <c r="H28" s="6"/>
      <c r="I28" s="6">
        <v>0</v>
      </c>
      <c r="J28" s="6"/>
      <c r="K28" s="6">
        <v>0</v>
      </c>
      <c r="L28" s="6"/>
      <c r="M28" s="6">
        <v>0</v>
      </c>
      <c r="N28" s="6"/>
      <c r="O28" s="6">
        <v>0</v>
      </c>
      <c r="P28" s="6"/>
      <c r="Q28" s="6">
        <v>12005900</v>
      </c>
      <c r="R28" s="6"/>
      <c r="S28" s="6">
        <v>12700</v>
      </c>
      <c r="T28" s="6"/>
      <c r="U28" s="6">
        <v>99318649694</v>
      </c>
      <c r="V28" s="6"/>
      <c r="W28" s="6">
        <v>151567704166.5</v>
      </c>
      <c r="X28" s="6"/>
      <c r="Y28" s="14">
        <v>1.4090489369894517E-2</v>
      </c>
    </row>
    <row r="29" spans="1:25" x14ac:dyDescent="0.55000000000000004">
      <c r="A29" s="1" t="s">
        <v>35</v>
      </c>
      <c r="C29" s="6">
        <v>17337939</v>
      </c>
      <c r="D29" s="6"/>
      <c r="E29" s="6">
        <v>117139837500</v>
      </c>
      <c r="F29" s="6"/>
      <c r="G29" s="6">
        <v>117541187753.319</v>
      </c>
      <c r="H29" s="6"/>
      <c r="I29" s="6">
        <v>2918886</v>
      </c>
      <c r="J29" s="6"/>
      <c r="K29" s="6">
        <v>19227548443</v>
      </c>
      <c r="L29" s="6"/>
      <c r="M29" s="6">
        <v>0</v>
      </c>
      <c r="N29" s="6"/>
      <c r="O29" s="6">
        <v>0</v>
      </c>
      <c r="P29" s="6"/>
      <c r="Q29" s="6">
        <v>20256825</v>
      </c>
      <c r="R29" s="6"/>
      <c r="S29" s="6">
        <v>7070</v>
      </c>
      <c r="T29" s="6"/>
      <c r="U29" s="6">
        <v>136367385943</v>
      </c>
      <c r="V29" s="6"/>
      <c r="W29" s="6">
        <v>142363619021.138</v>
      </c>
      <c r="X29" s="6"/>
      <c r="Y29" s="14">
        <v>1.323483173086437E-2</v>
      </c>
    </row>
    <row r="30" spans="1:25" x14ac:dyDescent="0.55000000000000004">
      <c r="A30" s="1" t="s">
        <v>36</v>
      </c>
      <c r="C30" s="6">
        <v>736145</v>
      </c>
      <c r="D30" s="6"/>
      <c r="E30" s="6">
        <v>34320155504</v>
      </c>
      <c r="F30" s="6"/>
      <c r="G30" s="6">
        <v>26343537741</v>
      </c>
      <c r="H30" s="6"/>
      <c r="I30" s="6">
        <v>0</v>
      </c>
      <c r="J30" s="6"/>
      <c r="K30" s="6">
        <v>0</v>
      </c>
      <c r="L30" s="6"/>
      <c r="M30" s="6">
        <v>0</v>
      </c>
      <c r="N30" s="6"/>
      <c r="O30" s="6">
        <v>0</v>
      </c>
      <c r="P30" s="6"/>
      <c r="Q30" s="6">
        <v>736145</v>
      </c>
      <c r="R30" s="6"/>
      <c r="S30" s="6">
        <v>26100</v>
      </c>
      <c r="T30" s="6"/>
      <c r="U30" s="6">
        <v>23125613696</v>
      </c>
      <c r="V30" s="6"/>
      <c r="W30" s="6">
        <v>19099064862.224998</v>
      </c>
      <c r="X30" s="6"/>
      <c r="Y30" s="14">
        <v>1.7755442816530301E-3</v>
      </c>
    </row>
    <row r="31" spans="1:25" x14ac:dyDescent="0.55000000000000004">
      <c r="A31" s="1" t="s">
        <v>37</v>
      </c>
      <c r="C31" s="6">
        <v>2780253</v>
      </c>
      <c r="D31" s="6"/>
      <c r="E31" s="6">
        <v>89665791338</v>
      </c>
      <c r="F31" s="6"/>
      <c r="G31" s="6">
        <v>87720171100.190994</v>
      </c>
      <c r="H31" s="6"/>
      <c r="I31" s="6">
        <v>0</v>
      </c>
      <c r="J31" s="6"/>
      <c r="K31" s="6">
        <v>0</v>
      </c>
      <c r="L31" s="6"/>
      <c r="M31" s="6">
        <v>0</v>
      </c>
      <c r="N31" s="6"/>
      <c r="O31" s="6">
        <v>0</v>
      </c>
      <c r="P31" s="6"/>
      <c r="Q31" s="6">
        <v>2780253</v>
      </c>
      <c r="R31" s="6"/>
      <c r="S31" s="6">
        <v>35227</v>
      </c>
      <c r="T31" s="6"/>
      <c r="U31" s="6">
        <v>89665791338</v>
      </c>
      <c r="V31" s="6"/>
      <c r="W31" s="6">
        <v>97357229595.035599</v>
      </c>
      <c r="X31" s="6"/>
      <c r="Y31" s="14">
        <v>9.0508134053694476E-3</v>
      </c>
    </row>
    <row r="32" spans="1:25" x14ac:dyDescent="0.55000000000000004">
      <c r="A32" s="1" t="s">
        <v>38</v>
      </c>
      <c r="C32" s="6">
        <v>63539</v>
      </c>
      <c r="D32" s="6"/>
      <c r="E32" s="6">
        <v>1590516189</v>
      </c>
      <c r="F32" s="6"/>
      <c r="G32" s="6">
        <v>4989398688.3352499</v>
      </c>
      <c r="H32" s="6"/>
      <c r="I32" s="6">
        <v>0</v>
      </c>
      <c r="J32" s="6"/>
      <c r="K32" s="6">
        <v>0</v>
      </c>
      <c r="L32" s="6"/>
      <c r="M32" s="6">
        <v>-63539</v>
      </c>
      <c r="N32" s="6"/>
      <c r="O32" s="6">
        <v>4871485229</v>
      </c>
      <c r="P32" s="6"/>
      <c r="Q32" s="6">
        <v>0</v>
      </c>
      <c r="R32" s="6"/>
      <c r="S32" s="6">
        <v>0</v>
      </c>
      <c r="T32" s="6"/>
      <c r="U32" s="6">
        <v>0</v>
      </c>
      <c r="V32" s="6"/>
      <c r="W32" s="6">
        <v>0</v>
      </c>
      <c r="X32" s="6"/>
      <c r="Y32" s="14">
        <v>0</v>
      </c>
    </row>
    <row r="33" spans="1:25" x14ac:dyDescent="0.55000000000000004">
      <c r="A33" s="1" t="s">
        <v>39</v>
      </c>
      <c r="C33" s="6">
        <v>517833</v>
      </c>
      <c r="D33" s="6"/>
      <c r="E33" s="6">
        <v>189234310427</v>
      </c>
      <c r="F33" s="6"/>
      <c r="G33" s="6">
        <v>197664727161.60001</v>
      </c>
      <c r="H33" s="6"/>
      <c r="I33" s="6">
        <v>0</v>
      </c>
      <c r="J33" s="6"/>
      <c r="K33" s="6">
        <v>0</v>
      </c>
      <c r="L33" s="6"/>
      <c r="M33" s="6">
        <v>0</v>
      </c>
      <c r="N33" s="6"/>
      <c r="O33" s="6">
        <v>0</v>
      </c>
      <c r="P33" s="6"/>
      <c r="Q33" s="6">
        <v>517833</v>
      </c>
      <c r="R33" s="6"/>
      <c r="S33" s="6">
        <v>573280</v>
      </c>
      <c r="T33" s="6"/>
      <c r="U33" s="6">
        <v>189234310427</v>
      </c>
      <c r="V33" s="6"/>
      <c r="W33" s="6">
        <v>295096965591.672</v>
      </c>
      <c r="X33" s="6"/>
      <c r="Y33" s="14">
        <v>2.7433685029561929E-2</v>
      </c>
    </row>
    <row r="34" spans="1:25" x14ac:dyDescent="0.55000000000000004">
      <c r="A34" s="1" t="s">
        <v>40</v>
      </c>
      <c r="C34" s="6">
        <v>635792</v>
      </c>
      <c r="D34" s="6"/>
      <c r="E34" s="6">
        <v>13364022312</v>
      </c>
      <c r="F34" s="6"/>
      <c r="G34" s="6">
        <v>11376162676.799999</v>
      </c>
      <c r="H34" s="6"/>
      <c r="I34" s="6">
        <v>0</v>
      </c>
      <c r="J34" s="6"/>
      <c r="K34" s="6">
        <v>0</v>
      </c>
      <c r="L34" s="6"/>
      <c r="M34" s="6">
        <v>0</v>
      </c>
      <c r="N34" s="6"/>
      <c r="O34" s="6">
        <v>0</v>
      </c>
      <c r="P34" s="6"/>
      <c r="Q34" s="6">
        <v>635792</v>
      </c>
      <c r="R34" s="6"/>
      <c r="S34" s="6">
        <v>50030</v>
      </c>
      <c r="T34" s="6"/>
      <c r="U34" s="6">
        <v>13364022312</v>
      </c>
      <c r="V34" s="6"/>
      <c r="W34" s="6">
        <v>31619412151.127998</v>
      </c>
      <c r="X34" s="6"/>
      <c r="Y34" s="14">
        <v>2.9394981816730308E-3</v>
      </c>
    </row>
    <row r="35" spans="1:25" x14ac:dyDescent="0.55000000000000004">
      <c r="A35" s="1" t="s">
        <v>41</v>
      </c>
      <c r="C35" s="6">
        <v>8868106</v>
      </c>
      <c r="D35" s="6"/>
      <c r="E35" s="6">
        <v>65854388596</v>
      </c>
      <c r="F35" s="6"/>
      <c r="G35" s="6">
        <v>79646603850.625504</v>
      </c>
      <c r="H35" s="6"/>
      <c r="I35" s="6">
        <v>0</v>
      </c>
      <c r="J35" s="6"/>
      <c r="K35" s="6">
        <v>0</v>
      </c>
      <c r="L35" s="6"/>
      <c r="M35" s="6">
        <v>0</v>
      </c>
      <c r="N35" s="6"/>
      <c r="O35" s="6">
        <v>0</v>
      </c>
      <c r="P35" s="6"/>
      <c r="Q35" s="6">
        <v>8868106</v>
      </c>
      <c r="R35" s="6"/>
      <c r="S35" s="6">
        <v>9205</v>
      </c>
      <c r="T35" s="6"/>
      <c r="U35" s="6">
        <v>65854388596</v>
      </c>
      <c r="V35" s="6"/>
      <c r="W35" s="6">
        <v>81145211781.406494</v>
      </c>
      <c r="X35" s="6"/>
      <c r="Y35" s="14">
        <v>7.5436634097705117E-3</v>
      </c>
    </row>
    <row r="36" spans="1:25" x14ac:dyDescent="0.55000000000000004">
      <c r="A36" s="1" t="s">
        <v>42</v>
      </c>
      <c r="C36" s="6">
        <v>2306861</v>
      </c>
      <c r="D36" s="6"/>
      <c r="E36" s="6">
        <v>11246374053</v>
      </c>
      <c r="F36" s="6"/>
      <c r="G36" s="6">
        <v>29719031894.568001</v>
      </c>
      <c r="H36" s="6"/>
      <c r="I36" s="6">
        <v>0</v>
      </c>
      <c r="J36" s="6"/>
      <c r="K36" s="6">
        <v>0</v>
      </c>
      <c r="L36" s="6"/>
      <c r="M36" s="6">
        <v>0</v>
      </c>
      <c r="N36" s="6"/>
      <c r="O36" s="6">
        <v>0</v>
      </c>
      <c r="P36" s="6"/>
      <c r="Q36" s="6">
        <v>2306861</v>
      </c>
      <c r="R36" s="6"/>
      <c r="S36" s="6">
        <v>14470</v>
      </c>
      <c r="T36" s="6"/>
      <c r="U36" s="6">
        <v>11246374053</v>
      </c>
      <c r="V36" s="6"/>
      <c r="W36" s="6">
        <v>33181666011.913502</v>
      </c>
      <c r="X36" s="6"/>
      <c r="Y36" s="14">
        <v>3.0847330886707193E-3</v>
      </c>
    </row>
    <row r="37" spans="1:25" x14ac:dyDescent="0.55000000000000004">
      <c r="A37" s="1" t="s">
        <v>43</v>
      </c>
      <c r="C37" s="6">
        <v>15509000</v>
      </c>
      <c r="D37" s="6"/>
      <c r="E37" s="6">
        <v>72566672762</v>
      </c>
      <c r="F37" s="6"/>
      <c r="G37" s="6">
        <v>136283817618</v>
      </c>
      <c r="H37" s="6"/>
      <c r="I37" s="6">
        <v>0</v>
      </c>
      <c r="J37" s="6"/>
      <c r="K37" s="6">
        <v>0</v>
      </c>
      <c r="L37" s="6"/>
      <c r="M37" s="6">
        <v>-1503000</v>
      </c>
      <c r="N37" s="6"/>
      <c r="O37" s="6">
        <v>12975274712</v>
      </c>
      <c r="P37" s="6"/>
      <c r="Q37" s="6">
        <v>14006000</v>
      </c>
      <c r="R37" s="6"/>
      <c r="S37" s="6">
        <v>9837</v>
      </c>
      <c r="T37" s="6"/>
      <c r="U37" s="6">
        <v>65534129773</v>
      </c>
      <c r="V37" s="6"/>
      <c r="W37" s="6">
        <v>136957248719.10001</v>
      </c>
      <c r="X37" s="6"/>
      <c r="Y37" s="14">
        <v>1.2732228595918839E-2</v>
      </c>
    </row>
    <row r="38" spans="1:25" x14ac:dyDescent="0.55000000000000004">
      <c r="A38" s="1" t="s">
        <v>44</v>
      </c>
      <c r="C38" s="6">
        <v>38196739</v>
      </c>
      <c r="D38" s="6"/>
      <c r="E38" s="6">
        <v>207113028181</v>
      </c>
      <c r="F38" s="6"/>
      <c r="G38" s="6">
        <v>250598491459.47</v>
      </c>
      <c r="H38" s="6"/>
      <c r="I38" s="6">
        <v>2500000</v>
      </c>
      <c r="J38" s="6"/>
      <c r="K38" s="6">
        <v>14463409520</v>
      </c>
      <c r="L38" s="6"/>
      <c r="M38" s="6">
        <v>0</v>
      </c>
      <c r="N38" s="6"/>
      <c r="O38" s="6">
        <v>0</v>
      </c>
      <c r="P38" s="6"/>
      <c r="Q38" s="6">
        <v>40696739</v>
      </c>
      <c r="R38" s="6"/>
      <c r="S38" s="6">
        <v>7430</v>
      </c>
      <c r="T38" s="6"/>
      <c r="U38" s="6">
        <v>221576437701</v>
      </c>
      <c r="V38" s="6"/>
      <c r="W38" s="6">
        <v>300577628983.91901</v>
      </c>
      <c r="X38" s="6"/>
      <c r="Y38" s="14">
        <v>2.7943194820536879E-2</v>
      </c>
    </row>
    <row r="39" spans="1:25" x14ac:dyDescent="0.55000000000000004">
      <c r="A39" s="1" t="s">
        <v>45</v>
      </c>
      <c r="C39" s="6">
        <v>11849127</v>
      </c>
      <c r="D39" s="6"/>
      <c r="E39" s="6">
        <v>37397269430</v>
      </c>
      <c r="F39" s="6"/>
      <c r="G39" s="6">
        <v>89517547677.059998</v>
      </c>
      <c r="H39" s="6"/>
      <c r="I39" s="6">
        <v>0</v>
      </c>
      <c r="J39" s="6"/>
      <c r="K39" s="6">
        <v>0</v>
      </c>
      <c r="L39" s="6"/>
      <c r="M39" s="6">
        <v>0</v>
      </c>
      <c r="N39" s="6"/>
      <c r="O39" s="6">
        <v>0</v>
      </c>
      <c r="P39" s="6"/>
      <c r="Q39" s="6">
        <v>11849127</v>
      </c>
      <c r="R39" s="6"/>
      <c r="S39" s="6">
        <v>9070</v>
      </c>
      <c r="T39" s="6"/>
      <c r="U39" s="6">
        <v>37397269430</v>
      </c>
      <c r="V39" s="6"/>
      <c r="W39" s="6">
        <v>106832125977.755</v>
      </c>
      <c r="X39" s="6"/>
      <c r="Y39" s="14">
        <v>9.9316470070640473E-3</v>
      </c>
    </row>
    <row r="40" spans="1:25" x14ac:dyDescent="0.55000000000000004">
      <c r="A40" s="1" t="s">
        <v>46</v>
      </c>
      <c r="C40" s="6">
        <v>16729798</v>
      </c>
      <c r="D40" s="6"/>
      <c r="E40" s="6">
        <v>330654713972</v>
      </c>
      <c r="F40" s="6"/>
      <c r="G40" s="6">
        <v>267414511686.552</v>
      </c>
      <c r="H40" s="6"/>
      <c r="I40" s="6">
        <v>60000</v>
      </c>
      <c r="J40" s="6"/>
      <c r="K40" s="6">
        <v>951882518</v>
      </c>
      <c r="L40" s="6"/>
      <c r="M40" s="6">
        <v>0</v>
      </c>
      <c r="N40" s="6"/>
      <c r="O40" s="6">
        <v>0</v>
      </c>
      <c r="P40" s="6"/>
      <c r="Q40" s="6">
        <v>16789798</v>
      </c>
      <c r="R40" s="6"/>
      <c r="S40" s="6">
        <v>17470</v>
      </c>
      <c r="T40" s="6"/>
      <c r="U40" s="6">
        <v>331606596490</v>
      </c>
      <c r="V40" s="6"/>
      <c r="W40" s="6">
        <v>291572530322.19299</v>
      </c>
      <c r="X40" s="6"/>
      <c r="Y40" s="14">
        <v>2.7106035957006724E-2</v>
      </c>
    </row>
    <row r="41" spans="1:25" x14ac:dyDescent="0.55000000000000004">
      <c r="A41" s="1" t="s">
        <v>47</v>
      </c>
      <c r="C41" s="6">
        <v>8700000</v>
      </c>
      <c r="D41" s="6"/>
      <c r="E41" s="6">
        <v>34862392156</v>
      </c>
      <c r="F41" s="6"/>
      <c r="G41" s="6">
        <v>127993878000</v>
      </c>
      <c r="H41" s="6"/>
      <c r="I41" s="6">
        <v>0</v>
      </c>
      <c r="J41" s="6"/>
      <c r="K41" s="6">
        <v>0</v>
      </c>
      <c r="L41" s="6"/>
      <c r="M41" s="6">
        <v>0</v>
      </c>
      <c r="N41" s="6"/>
      <c r="O41" s="6">
        <v>0</v>
      </c>
      <c r="P41" s="6"/>
      <c r="Q41" s="6">
        <v>8700000</v>
      </c>
      <c r="R41" s="6"/>
      <c r="S41" s="6">
        <v>18200</v>
      </c>
      <c r="T41" s="6"/>
      <c r="U41" s="6">
        <v>34862392156</v>
      </c>
      <c r="V41" s="6"/>
      <c r="W41" s="6">
        <v>157397877000</v>
      </c>
      <c r="X41" s="6"/>
      <c r="Y41" s="14">
        <v>1.4632491300891877E-2</v>
      </c>
    </row>
    <row r="42" spans="1:25" x14ac:dyDescent="0.55000000000000004">
      <c r="A42" s="1" t="s">
        <v>48</v>
      </c>
      <c r="C42" s="6">
        <v>20999849</v>
      </c>
      <c r="D42" s="6"/>
      <c r="E42" s="6">
        <v>232094003354</v>
      </c>
      <c r="F42" s="6"/>
      <c r="G42" s="6">
        <v>269286208690.005</v>
      </c>
      <c r="H42" s="6"/>
      <c r="I42" s="6">
        <v>0</v>
      </c>
      <c r="J42" s="6"/>
      <c r="K42" s="6">
        <v>0</v>
      </c>
      <c r="L42" s="6"/>
      <c r="M42" s="6">
        <v>0</v>
      </c>
      <c r="N42" s="6"/>
      <c r="O42" s="6">
        <v>0</v>
      </c>
      <c r="P42" s="6"/>
      <c r="Q42" s="6">
        <v>20999849</v>
      </c>
      <c r="R42" s="6"/>
      <c r="S42" s="6">
        <v>16280</v>
      </c>
      <c r="T42" s="6"/>
      <c r="U42" s="6">
        <v>232094003354</v>
      </c>
      <c r="V42" s="6"/>
      <c r="W42" s="6">
        <v>339843370346.76599</v>
      </c>
      <c r="X42" s="6"/>
      <c r="Y42" s="14">
        <v>3.1593533883972458E-2</v>
      </c>
    </row>
    <row r="43" spans="1:25" x14ac:dyDescent="0.55000000000000004">
      <c r="A43" s="1" t="s">
        <v>49</v>
      </c>
      <c r="C43" s="6">
        <v>5000</v>
      </c>
      <c r="D43" s="6"/>
      <c r="E43" s="6">
        <v>2538465929</v>
      </c>
      <c r="F43" s="6"/>
      <c r="G43" s="6">
        <v>5188378125</v>
      </c>
      <c r="H43" s="6"/>
      <c r="I43" s="6">
        <v>7400</v>
      </c>
      <c r="J43" s="6"/>
      <c r="K43" s="6">
        <v>8425303746</v>
      </c>
      <c r="L43" s="6"/>
      <c r="M43" s="6">
        <v>0</v>
      </c>
      <c r="N43" s="6"/>
      <c r="O43" s="6">
        <v>0</v>
      </c>
      <c r="P43" s="6"/>
      <c r="Q43" s="6">
        <v>12400</v>
      </c>
      <c r="R43" s="6"/>
      <c r="S43" s="6">
        <v>1233510</v>
      </c>
      <c r="T43" s="6"/>
      <c r="U43" s="6">
        <v>10963769675</v>
      </c>
      <c r="V43" s="6"/>
      <c r="W43" s="6">
        <v>15276404595</v>
      </c>
      <c r="X43" s="6"/>
      <c r="Y43" s="14">
        <v>1.4201707266054307E-3</v>
      </c>
    </row>
    <row r="44" spans="1:25" x14ac:dyDescent="0.55000000000000004">
      <c r="A44" s="1" t="s">
        <v>50</v>
      </c>
      <c r="C44" s="6">
        <v>15000</v>
      </c>
      <c r="D44" s="6"/>
      <c r="E44" s="6">
        <v>16020000000</v>
      </c>
      <c r="F44" s="6"/>
      <c r="G44" s="6">
        <v>15565518750</v>
      </c>
      <c r="H44" s="6"/>
      <c r="I44" s="6">
        <v>79800</v>
      </c>
      <c r="J44" s="6"/>
      <c r="K44" s="6">
        <v>90874899301</v>
      </c>
      <c r="L44" s="6"/>
      <c r="M44" s="6">
        <v>0</v>
      </c>
      <c r="N44" s="6"/>
      <c r="O44" s="6">
        <v>0</v>
      </c>
      <c r="P44" s="6"/>
      <c r="Q44" s="6">
        <v>94800</v>
      </c>
      <c r="R44" s="6"/>
      <c r="S44" s="6">
        <v>1230000</v>
      </c>
      <c r="T44" s="6"/>
      <c r="U44" s="6">
        <v>106894899301</v>
      </c>
      <c r="V44" s="6"/>
      <c r="W44" s="6">
        <v>116458245000</v>
      </c>
      <c r="X44" s="6"/>
      <c r="Y44" s="14">
        <v>1.0826539019199319E-2</v>
      </c>
    </row>
    <row r="45" spans="1:25" x14ac:dyDescent="0.55000000000000004">
      <c r="A45" s="1" t="s">
        <v>51</v>
      </c>
      <c r="C45" s="6">
        <v>1600</v>
      </c>
      <c r="D45" s="6"/>
      <c r="E45" s="6">
        <v>1007780969</v>
      </c>
      <c r="F45" s="6"/>
      <c r="G45" s="6">
        <v>1662717402</v>
      </c>
      <c r="H45" s="6"/>
      <c r="I45" s="6">
        <v>1500</v>
      </c>
      <c r="J45" s="6"/>
      <c r="K45" s="6">
        <v>1718945795</v>
      </c>
      <c r="L45" s="6"/>
      <c r="M45" s="6">
        <v>0</v>
      </c>
      <c r="N45" s="6"/>
      <c r="O45" s="6">
        <v>0</v>
      </c>
      <c r="P45" s="6"/>
      <c r="Q45" s="6">
        <v>3100</v>
      </c>
      <c r="R45" s="6"/>
      <c r="S45" s="6">
        <v>1230000</v>
      </c>
      <c r="T45" s="6"/>
      <c r="U45" s="6">
        <v>2726726764</v>
      </c>
      <c r="V45" s="6"/>
      <c r="W45" s="6">
        <v>3808233750</v>
      </c>
      <c r="X45" s="6"/>
      <c r="Y45" s="14">
        <v>3.5403239408774139E-4</v>
      </c>
    </row>
    <row r="46" spans="1:25" x14ac:dyDescent="0.55000000000000004">
      <c r="A46" s="1" t="s">
        <v>52</v>
      </c>
      <c r="C46" s="6">
        <v>5856078</v>
      </c>
      <c r="D46" s="6"/>
      <c r="E46" s="6">
        <v>203043651941</v>
      </c>
      <c r="F46" s="6"/>
      <c r="G46" s="6">
        <v>221206904764.20001</v>
      </c>
      <c r="H46" s="6"/>
      <c r="I46" s="6">
        <v>0</v>
      </c>
      <c r="J46" s="6"/>
      <c r="K46" s="6">
        <v>0</v>
      </c>
      <c r="L46" s="6"/>
      <c r="M46" s="6">
        <v>0</v>
      </c>
      <c r="N46" s="6"/>
      <c r="O46" s="6">
        <v>0</v>
      </c>
      <c r="P46" s="6"/>
      <c r="Q46" s="6">
        <v>5856078</v>
      </c>
      <c r="R46" s="6"/>
      <c r="S46" s="6">
        <v>44290</v>
      </c>
      <c r="T46" s="6"/>
      <c r="U46" s="6">
        <v>203043651941</v>
      </c>
      <c r="V46" s="6"/>
      <c r="W46" s="6">
        <v>257822468737.01099</v>
      </c>
      <c r="X46" s="6"/>
      <c r="Y46" s="14">
        <v>2.3968461982297139E-2</v>
      </c>
    </row>
    <row r="47" spans="1:25" x14ac:dyDescent="0.55000000000000004">
      <c r="A47" s="1" t="s">
        <v>53</v>
      </c>
      <c r="C47" s="6">
        <v>4524696</v>
      </c>
      <c r="D47" s="6"/>
      <c r="E47" s="6">
        <v>113744890355</v>
      </c>
      <c r="F47" s="6"/>
      <c r="G47" s="6">
        <v>114918127202.34</v>
      </c>
      <c r="H47" s="6"/>
      <c r="I47" s="6">
        <v>0</v>
      </c>
      <c r="J47" s="6"/>
      <c r="K47" s="6">
        <v>0</v>
      </c>
      <c r="L47" s="6"/>
      <c r="M47" s="6">
        <v>0</v>
      </c>
      <c r="N47" s="6"/>
      <c r="O47" s="6">
        <v>0</v>
      </c>
      <c r="P47" s="6"/>
      <c r="Q47" s="6">
        <v>4524696</v>
      </c>
      <c r="R47" s="6"/>
      <c r="S47" s="6">
        <v>24140</v>
      </c>
      <c r="T47" s="6"/>
      <c r="U47" s="6">
        <v>113744890355</v>
      </c>
      <c r="V47" s="6"/>
      <c r="W47" s="6">
        <v>108576265779.43201</v>
      </c>
      <c r="X47" s="6"/>
      <c r="Y47" s="14">
        <v>1.0093790937859112E-2</v>
      </c>
    </row>
    <row r="48" spans="1:25" x14ac:dyDescent="0.55000000000000004">
      <c r="A48" s="1" t="s">
        <v>54</v>
      </c>
      <c r="C48" s="6">
        <v>201089</v>
      </c>
      <c r="D48" s="6"/>
      <c r="E48" s="6">
        <v>3939740821</v>
      </c>
      <c r="F48" s="6"/>
      <c r="G48" s="6">
        <v>5277162539.8800001</v>
      </c>
      <c r="H48" s="6"/>
      <c r="I48" s="6">
        <v>1000000</v>
      </c>
      <c r="J48" s="6"/>
      <c r="K48" s="6">
        <v>27003384241</v>
      </c>
      <c r="L48" s="6"/>
      <c r="M48" s="6">
        <v>0</v>
      </c>
      <c r="N48" s="6"/>
      <c r="O48" s="6">
        <v>0</v>
      </c>
      <c r="P48" s="6"/>
      <c r="Q48" s="6">
        <v>1201089</v>
      </c>
      <c r="R48" s="6"/>
      <c r="S48" s="6">
        <v>29250</v>
      </c>
      <c r="T48" s="6"/>
      <c r="U48" s="6">
        <v>30943125062</v>
      </c>
      <c r="V48" s="6"/>
      <c r="W48" s="6">
        <v>34922818723.162498</v>
      </c>
      <c r="X48" s="6"/>
      <c r="Y48" s="14">
        <v>3.2465993246484463E-3</v>
      </c>
    </row>
    <row r="49" spans="1:25" x14ac:dyDescent="0.55000000000000004">
      <c r="A49" s="1" t="s">
        <v>55</v>
      </c>
      <c r="C49" s="6">
        <v>9347168</v>
      </c>
      <c r="D49" s="6"/>
      <c r="E49" s="6">
        <v>60011895040</v>
      </c>
      <c r="F49" s="6"/>
      <c r="G49" s="6">
        <v>134913340127.808</v>
      </c>
      <c r="H49" s="6"/>
      <c r="I49" s="6">
        <v>0</v>
      </c>
      <c r="J49" s="6"/>
      <c r="K49" s="6">
        <v>0</v>
      </c>
      <c r="L49" s="6"/>
      <c r="M49" s="6">
        <v>0</v>
      </c>
      <c r="N49" s="6"/>
      <c r="O49" s="6">
        <v>0</v>
      </c>
      <c r="P49" s="6"/>
      <c r="Q49" s="6">
        <v>9347168</v>
      </c>
      <c r="R49" s="6"/>
      <c r="S49" s="6">
        <v>17550</v>
      </c>
      <c r="T49" s="6"/>
      <c r="U49" s="6">
        <v>60011895040</v>
      </c>
      <c r="V49" s="6"/>
      <c r="W49" s="6">
        <v>163066743749.51999</v>
      </c>
      <c r="X49" s="6"/>
      <c r="Y49" s="14">
        <v>1.5159497414184412E-2</v>
      </c>
    </row>
    <row r="50" spans="1:25" x14ac:dyDescent="0.55000000000000004">
      <c r="A50" s="1" t="s">
        <v>56</v>
      </c>
      <c r="C50" s="6">
        <v>7670000</v>
      </c>
      <c r="D50" s="6"/>
      <c r="E50" s="6">
        <v>73972838392</v>
      </c>
      <c r="F50" s="6"/>
      <c r="G50" s="6">
        <v>64166643216</v>
      </c>
      <c r="H50" s="6"/>
      <c r="I50" s="6">
        <v>0</v>
      </c>
      <c r="J50" s="6"/>
      <c r="K50" s="6">
        <v>0</v>
      </c>
      <c r="L50" s="6"/>
      <c r="M50" s="6">
        <v>0</v>
      </c>
      <c r="N50" s="6"/>
      <c r="O50" s="6">
        <v>0</v>
      </c>
      <c r="P50" s="6"/>
      <c r="Q50" s="6">
        <v>7670000</v>
      </c>
      <c r="R50" s="6"/>
      <c r="S50" s="6">
        <v>9550</v>
      </c>
      <c r="T50" s="6"/>
      <c r="U50" s="6">
        <v>73972838392</v>
      </c>
      <c r="V50" s="6"/>
      <c r="W50" s="6">
        <v>72812671425</v>
      </c>
      <c r="X50" s="6"/>
      <c r="Y50" s="14">
        <v>6.7690289191194809E-3</v>
      </c>
    </row>
    <row r="51" spans="1:25" x14ac:dyDescent="0.55000000000000004">
      <c r="A51" s="1" t="s">
        <v>57</v>
      </c>
      <c r="C51" s="6">
        <v>6000000</v>
      </c>
      <c r="D51" s="6"/>
      <c r="E51" s="6">
        <v>47445240761</v>
      </c>
      <c r="F51" s="6"/>
      <c r="G51" s="6">
        <v>43002603000</v>
      </c>
      <c r="H51" s="6"/>
      <c r="I51" s="6">
        <v>1000000</v>
      </c>
      <c r="J51" s="6"/>
      <c r="K51" s="6">
        <v>7368113077</v>
      </c>
      <c r="L51" s="6"/>
      <c r="M51" s="6">
        <v>0</v>
      </c>
      <c r="N51" s="6"/>
      <c r="O51" s="6">
        <v>0</v>
      </c>
      <c r="P51" s="6"/>
      <c r="Q51" s="6">
        <v>7000000</v>
      </c>
      <c r="R51" s="6"/>
      <c r="S51" s="6">
        <v>7997</v>
      </c>
      <c r="T51" s="6"/>
      <c r="U51" s="6">
        <v>54813353838</v>
      </c>
      <c r="V51" s="6"/>
      <c r="W51" s="6">
        <v>55645924950</v>
      </c>
      <c r="X51" s="6"/>
      <c r="Y51" s="14">
        <v>5.1731225876760541E-3</v>
      </c>
    </row>
    <row r="52" spans="1:25" x14ac:dyDescent="0.55000000000000004">
      <c r="A52" s="1" t="s">
        <v>58</v>
      </c>
      <c r="C52" s="6">
        <v>13000000</v>
      </c>
      <c r="D52" s="6"/>
      <c r="E52" s="6">
        <v>57272956462</v>
      </c>
      <c r="F52" s="6"/>
      <c r="G52" s="6">
        <v>67327006500</v>
      </c>
      <c r="H52" s="6"/>
      <c r="I52" s="6">
        <v>0</v>
      </c>
      <c r="J52" s="6"/>
      <c r="K52" s="6">
        <v>0</v>
      </c>
      <c r="L52" s="6"/>
      <c r="M52" s="6">
        <v>0</v>
      </c>
      <c r="N52" s="6"/>
      <c r="O52" s="6">
        <v>0</v>
      </c>
      <c r="P52" s="6"/>
      <c r="Q52" s="6">
        <v>13000000</v>
      </c>
      <c r="R52" s="6"/>
      <c r="S52" s="6">
        <v>4988</v>
      </c>
      <c r="T52" s="6"/>
      <c r="U52" s="6">
        <v>57272956462</v>
      </c>
      <c r="V52" s="6"/>
      <c r="W52" s="6">
        <v>64458178200</v>
      </c>
      <c r="X52" s="6"/>
      <c r="Y52" s="14">
        <v>5.9923535803652443E-3</v>
      </c>
    </row>
    <row r="53" spans="1:25" x14ac:dyDescent="0.55000000000000004">
      <c r="A53" s="1" t="s">
        <v>59</v>
      </c>
      <c r="C53" s="6">
        <v>3177000</v>
      </c>
      <c r="D53" s="6"/>
      <c r="E53" s="6">
        <v>96331951739</v>
      </c>
      <c r="F53" s="6"/>
      <c r="G53" s="6">
        <v>77910249289.5</v>
      </c>
      <c r="H53" s="6"/>
      <c r="I53" s="6">
        <v>0</v>
      </c>
      <c r="J53" s="6"/>
      <c r="K53" s="6">
        <v>0</v>
      </c>
      <c r="L53" s="6"/>
      <c r="M53" s="6">
        <v>0</v>
      </c>
      <c r="N53" s="6"/>
      <c r="O53" s="6">
        <v>0</v>
      </c>
      <c r="P53" s="6"/>
      <c r="Q53" s="6">
        <v>3177000</v>
      </c>
      <c r="R53" s="6"/>
      <c r="S53" s="6">
        <v>25630</v>
      </c>
      <c r="T53" s="6"/>
      <c r="U53" s="6">
        <v>96331951739</v>
      </c>
      <c r="V53" s="6"/>
      <c r="W53" s="6">
        <v>80942022265.5</v>
      </c>
      <c r="X53" s="6"/>
      <c r="Y53" s="14">
        <v>7.5247738994378265E-3</v>
      </c>
    </row>
    <row r="54" spans="1:25" x14ac:dyDescent="0.55000000000000004">
      <c r="A54" s="1" t="s">
        <v>60</v>
      </c>
      <c r="C54" s="6">
        <v>81785</v>
      </c>
      <c r="D54" s="6"/>
      <c r="E54" s="6">
        <v>609083570</v>
      </c>
      <c r="F54" s="6"/>
      <c r="G54" s="6">
        <v>1633284439.1324999</v>
      </c>
      <c r="H54" s="6"/>
      <c r="I54" s="6">
        <v>0</v>
      </c>
      <c r="J54" s="6"/>
      <c r="K54" s="6">
        <v>0</v>
      </c>
      <c r="L54" s="6"/>
      <c r="M54" s="6">
        <v>0</v>
      </c>
      <c r="N54" s="6"/>
      <c r="O54" s="6">
        <v>0</v>
      </c>
      <c r="P54" s="6"/>
      <c r="Q54" s="6">
        <v>81785</v>
      </c>
      <c r="R54" s="6"/>
      <c r="S54" s="6">
        <v>29931</v>
      </c>
      <c r="T54" s="6"/>
      <c r="U54" s="6">
        <v>609083570</v>
      </c>
      <c r="V54" s="6"/>
      <c r="W54" s="6">
        <v>2433341789.3317499</v>
      </c>
      <c r="X54" s="6"/>
      <c r="Y54" s="14">
        <v>2.2621558335563513E-4</v>
      </c>
    </row>
    <row r="55" spans="1:25" x14ac:dyDescent="0.55000000000000004">
      <c r="A55" s="1" t="s">
        <v>61</v>
      </c>
      <c r="C55" s="6">
        <v>328467</v>
      </c>
      <c r="D55" s="6"/>
      <c r="E55" s="6">
        <v>2110669503</v>
      </c>
      <c r="F55" s="6"/>
      <c r="G55" s="6">
        <v>14230073063.675699</v>
      </c>
      <c r="H55" s="6"/>
      <c r="I55" s="6">
        <v>0</v>
      </c>
      <c r="J55" s="6"/>
      <c r="K55" s="6">
        <v>0</v>
      </c>
      <c r="L55" s="6"/>
      <c r="M55" s="6">
        <v>0</v>
      </c>
      <c r="N55" s="6"/>
      <c r="O55" s="6">
        <v>0</v>
      </c>
      <c r="P55" s="6"/>
      <c r="Q55" s="6">
        <v>328467</v>
      </c>
      <c r="R55" s="6"/>
      <c r="S55" s="6">
        <v>43342</v>
      </c>
      <c r="T55" s="6"/>
      <c r="U55" s="6">
        <v>2110669503</v>
      </c>
      <c r="V55" s="6"/>
      <c r="W55" s="6">
        <v>14151710034.551701</v>
      </c>
      <c r="X55" s="6"/>
      <c r="Y55" s="14">
        <v>1.3156135134740226E-3</v>
      </c>
    </row>
    <row r="56" spans="1:25" x14ac:dyDescent="0.55000000000000004">
      <c r="A56" s="1" t="s">
        <v>62</v>
      </c>
      <c r="C56" s="6">
        <v>1000793</v>
      </c>
      <c r="D56" s="6"/>
      <c r="E56" s="6">
        <v>31353046337</v>
      </c>
      <c r="F56" s="6"/>
      <c r="G56" s="6">
        <v>31237922043.810001</v>
      </c>
      <c r="H56" s="6"/>
      <c r="I56" s="6">
        <v>100000</v>
      </c>
      <c r="J56" s="6"/>
      <c r="K56" s="6">
        <v>2853645710</v>
      </c>
      <c r="L56" s="6"/>
      <c r="M56" s="6">
        <v>0</v>
      </c>
      <c r="N56" s="6"/>
      <c r="O56" s="6">
        <v>0</v>
      </c>
      <c r="P56" s="6"/>
      <c r="Q56" s="6">
        <v>1100793</v>
      </c>
      <c r="R56" s="6"/>
      <c r="S56" s="6">
        <v>33870</v>
      </c>
      <c r="T56" s="6"/>
      <c r="U56" s="6">
        <v>34206692047</v>
      </c>
      <c r="V56" s="6"/>
      <c r="W56" s="6">
        <v>37062019949.485497</v>
      </c>
      <c r="X56" s="6"/>
      <c r="Y56" s="14">
        <v>3.4454701349264558E-3</v>
      </c>
    </row>
    <row r="57" spans="1:25" x14ac:dyDescent="0.55000000000000004">
      <c r="A57" s="1" t="s">
        <v>63</v>
      </c>
      <c r="C57" s="6">
        <v>5193373</v>
      </c>
      <c r="D57" s="6"/>
      <c r="E57" s="6">
        <v>132042018679</v>
      </c>
      <c r="F57" s="6"/>
      <c r="G57" s="6">
        <v>127719567933</v>
      </c>
      <c r="H57" s="6"/>
      <c r="I57" s="6">
        <v>0</v>
      </c>
      <c r="J57" s="6"/>
      <c r="K57" s="6">
        <v>0</v>
      </c>
      <c r="L57" s="6"/>
      <c r="M57" s="6">
        <v>0</v>
      </c>
      <c r="N57" s="6"/>
      <c r="O57" s="6">
        <v>0</v>
      </c>
      <c r="P57" s="6"/>
      <c r="Q57" s="6">
        <v>5193373</v>
      </c>
      <c r="R57" s="6"/>
      <c r="S57" s="6">
        <v>28580</v>
      </c>
      <c r="T57" s="6"/>
      <c r="U57" s="6">
        <v>132042018679</v>
      </c>
      <c r="V57" s="6"/>
      <c r="W57" s="6">
        <v>147543462067.97699</v>
      </c>
      <c r="X57" s="6"/>
      <c r="Y57" s="14">
        <v>1.3716375762890016E-2</v>
      </c>
    </row>
    <row r="58" spans="1:25" x14ac:dyDescent="0.55000000000000004">
      <c r="A58" s="1" t="s">
        <v>64</v>
      </c>
      <c r="C58" s="6">
        <v>2477487</v>
      </c>
      <c r="D58" s="6"/>
      <c r="E58" s="6">
        <v>33036703989</v>
      </c>
      <c r="F58" s="6"/>
      <c r="G58" s="6">
        <v>36719542149.538498</v>
      </c>
      <c r="H58" s="6"/>
      <c r="I58" s="6">
        <v>1914062</v>
      </c>
      <c r="J58" s="6"/>
      <c r="K58" s="6">
        <v>28258940872</v>
      </c>
      <c r="L58" s="6"/>
      <c r="M58" s="6">
        <v>0</v>
      </c>
      <c r="N58" s="6"/>
      <c r="O58" s="6">
        <v>0</v>
      </c>
      <c r="P58" s="6"/>
      <c r="Q58" s="6">
        <v>4391549</v>
      </c>
      <c r="R58" s="6"/>
      <c r="S58" s="6">
        <v>17310</v>
      </c>
      <c r="T58" s="6"/>
      <c r="U58" s="6">
        <v>61295644861</v>
      </c>
      <c r="V58" s="6"/>
      <c r="W58" s="6">
        <v>75565407796.519501</v>
      </c>
      <c r="X58" s="6"/>
      <c r="Y58" s="14">
        <v>7.0249370150711676E-3</v>
      </c>
    </row>
    <row r="59" spans="1:25" x14ac:dyDescent="0.55000000000000004">
      <c r="A59" s="1" t="s">
        <v>65</v>
      </c>
      <c r="C59" s="6">
        <v>32145484</v>
      </c>
      <c r="D59" s="6"/>
      <c r="E59" s="6">
        <v>249506365956</v>
      </c>
      <c r="F59" s="6"/>
      <c r="G59" s="6">
        <v>489219083227</v>
      </c>
      <c r="H59" s="6"/>
      <c r="I59" s="6">
        <v>5000000</v>
      </c>
      <c r="J59" s="6"/>
      <c r="K59" s="6">
        <v>90563737419</v>
      </c>
      <c r="L59" s="6"/>
      <c r="M59" s="6">
        <v>0</v>
      </c>
      <c r="N59" s="6"/>
      <c r="O59" s="6">
        <v>0</v>
      </c>
      <c r="P59" s="6"/>
      <c r="Q59" s="6">
        <v>37145484</v>
      </c>
      <c r="R59" s="6"/>
      <c r="S59" s="6">
        <v>18040</v>
      </c>
      <c r="T59" s="6"/>
      <c r="U59" s="6">
        <v>340070103375</v>
      </c>
      <c r="V59" s="6"/>
      <c r="W59" s="6">
        <v>666117409398.40796</v>
      </c>
      <c r="X59" s="6"/>
      <c r="Y59" s="14">
        <v>6.192559508534437E-2</v>
      </c>
    </row>
    <row r="60" spans="1:25" x14ac:dyDescent="0.55000000000000004">
      <c r="A60" s="1" t="s">
        <v>66</v>
      </c>
      <c r="C60" s="6">
        <v>11701307</v>
      </c>
      <c r="D60" s="6"/>
      <c r="E60" s="6">
        <v>150691545871</v>
      </c>
      <c r="F60" s="6"/>
      <c r="G60" s="6">
        <v>420718018358.57001</v>
      </c>
      <c r="H60" s="6"/>
      <c r="I60" s="6">
        <v>0</v>
      </c>
      <c r="J60" s="6"/>
      <c r="K60" s="6">
        <v>0</v>
      </c>
      <c r="L60" s="6"/>
      <c r="M60" s="6">
        <v>-1500000</v>
      </c>
      <c r="N60" s="6"/>
      <c r="O60" s="6">
        <v>46690057717</v>
      </c>
      <c r="P60" s="6"/>
      <c r="Q60" s="6">
        <v>10201307</v>
      </c>
      <c r="R60" s="6"/>
      <c r="S60" s="6">
        <v>29800</v>
      </c>
      <c r="T60" s="6"/>
      <c r="U60" s="6">
        <v>131374274848</v>
      </c>
      <c r="V60" s="6"/>
      <c r="W60" s="6">
        <v>302190154855.83002</v>
      </c>
      <c r="X60" s="6"/>
      <c r="Y60" s="14">
        <v>2.8093103264303254E-2</v>
      </c>
    </row>
    <row r="61" spans="1:25" x14ac:dyDescent="0.55000000000000004">
      <c r="A61" s="1" t="s">
        <v>67</v>
      </c>
      <c r="C61" s="6">
        <v>38505741</v>
      </c>
      <c r="D61" s="6"/>
      <c r="E61" s="6">
        <v>224395422097</v>
      </c>
      <c r="F61" s="6"/>
      <c r="G61" s="6">
        <v>404966764878.30902</v>
      </c>
      <c r="H61" s="6"/>
      <c r="I61" s="6">
        <v>0</v>
      </c>
      <c r="J61" s="6"/>
      <c r="K61" s="6">
        <v>0</v>
      </c>
      <c r="L61" s="6"/>
      <c r="M61" s="6">
        <v>0</v>
      </c>
      <c r="N61" s="6"/>
      <c r="O61" s="6">
        <v>0</v>
      </c>
      <c r="P61" s="6"/>
      <c r="Q61" s="6">
        <v>38505741</v>
      </c>
      <c r="R61" s="6"/>
      <c r="S61" s="6">
        <v>12400</v>
      </c>
      <c r="T61" s="6"/>
      <c r="U61" s="6">
        <v>224395422097</v>
      </c>
      <c r="V61" s="6"/>
      <c r="W61" s="6">
        <v>474630234829.02002</v>
      </c>
      <c r="X61" s="6"/>
      <c r="Y61" s="14">
        <v>4.4123992741502506E-2</v>
      </c>
    </row>
    <row r="62" spans="1:25" x14ac:dyDescent="0.55000000000000004">
      <c r="A62" s="1" t="s">
        <v>68</v>
      </c>
      <c r="C62" s="6">
        <v>8293376</v>
      </c>
      <c r="D62" s="6"/>
      <c r="E62" s="6">
        <v>39311520349</v>
      </c>
      <c r="F62" s="6"/>
      <c r="G62" s="6">
        <v>76751923143.167999</v>
      </c>
      <c r="H62" s="6"/>
      <c r="I62" s="6">
        <v>14928077</v>
      </c>
      <c r="J62" s="6"/>
      <c r="K62" s="6">
        <v>0</v>
      </c>
      <c r="L62" s="6"/>
      <c r="M62" s="6">
        <v>0</v>
      </c>
      <c r="N62" s="6"/>
      <c r="O62" s="6">
        <v>0</v>
      </c>
      <c r="P62" s="6"/>
      <c r="Q62" s="6">
        <v>23221453</v>
      </c>
      <c r="R62" s="6"/>
      <c r="S62" s="6">
        <v>3657</v>
      </c>
      <c r="T62" s="6"/>
      <c r="U62" s="6">
        <v>39311520349</v>
      </c>
      <c r="V62" s="6"/>
      <c r="W62" s="6">
        <v>84415574541.955002</v>
      </c>
      <c r="X62" s="6"/>
      <c r="Y62" s="14">
        <v>7.8476926353012143E-3</v>
      </c>
    </row>
    <row r="63" spans="1:25" x14ac:dyDescent="0.55000000000000004">
      <c r="A63" s="1" t="s">
        <v>69</v>
      </c>
      <c r="C63" s="6">
        <v>5000000</v>
      </c>
      <c r="D63" s="6"/>
      <c r="E63" s="6">
        <v>91084448000</v>
      </c>
      <c r="F63" s="6"/>
      <c r="G63" s="6">
        <v>126691672500</v>
      </c>
      <c r="H63" s="6"/>
      <c r="I63" s="6">
        <v>0</v>
      </c>
      <c r="J63" s="6"/>
      <c r="K63" s="6">
        <v>0</v>
      </c>
      <c r="L63" s="6"/>
      <c r="M63" s="6">
        <v>0</v>
      </c>
      <c r="N63" s="6"/>
      <c r="O63" s="6">
        <v>0</v>
      </c>
      <c r="P63" s="6"/>
      <c r="Q63" s="6">
        <v>5000000</v>
      </c>
      <c r="R63" s="6"/>
      <c r="S63" s="6">
        <v>29860</v>
      </c>
      <c r="T63" s="6"/>
      <c r="U63" s="6">
        <v>91084448000</v>
      </c>
      <c r="V63" s="6"/>
      <c r="W63" s="6">
        <v>148411665000</v>
      </c>
      <c r="X63" s="6"/>
      <c r="Y63" s="14">
        <v>1.3797088235588967E-2</v>
      </c>
    </row>
    <row r="64" spans="1:25" x14ac:dyDescent="0.55000000000000004">
      <c r="A64" s="1" t="s">
        <v>70</v>
      </c>
      <c r="C64" s="6">
        <v>165424</v>
      </c>
      <c r="D64" s="6"/>
      <c r="E64" s="6">
        <v>26085959364</v>
      </c>
      <c r="F64" s="6"/>
      <c r="G64" s="6">
        <v>28218186066.9744</v>
      </c>
      <c r="H64" s="6"/>
      <c r="I64" s="6">
        <v>0</v>
      </c>
      <c r="J64" s="6"/>
      <c r="K64" s="6">
        <v>0</v>
      </c>
      <c r="L64" s="6"/>
      <c r="M64" s="6">
        <v>0</v>
      </c>
      <c r="N64" s="6"/>
      <c r="O64" s="6">
        <v>0</v>
      </c>
      <c r="P64" s="6"/>
      <c r="Q64" s="6">
        <v>165424</v>
      </c>
      <c r="R64" s="6"/>
      <c r="S64" s="6">
        <v>198074</v>
      </c>
      <c r="T64" s="6"/>
      <c r="U64" s="6">
        <v>26085959364</v>
      </c>
      <c r="V64" s="6"/>
      <c r="W64" s="6">
        <v>32571234525.4128</v>
      </c>
      <c r="X64" s="6"/>
      <c r="Y64" s="14">
        <v>3.0279843345816662E-3</v>
      </c>
    </row>
    <row r="65" spans="1:25" x14ac:dyDescent="0.55000000000000004">
      <c r="A65" s="1" t="s">
        <v>71</v>
      </c>
      <c r="C65" s="6">
        <v>19047711</v>
      </c>
      <c r="D65" s="6"/>
      <c r="E65" s="6">
        <v>294943685093</v>
      </c>
      <c r="F65" s="6"/>
      <c r="G65" s="6">
        <v>331351599592.125</v>
      </c>
      <c r="H65" s="6"/>
      <c r="I65" s="6">
        <v>0</v>
      </c>
      <c r="J65" s="6"/>
      <c r="K65" s="6">
        <v>0</v>
      </c>
      <c r="L65" s="6"/>
      <c r="M65" s="6">
        <v>0</v>
      </c>
      <c r="N65" s="6"/>
      <c r="O65" s="6">
        <v>0</v>
      </c>
      <c r="P65" s="6"/>
      <c r="Q65" s="6">
        <v>19047711</v>
      </c>
      <c r="R65" s="6"/>
      <c r="S65" s="6">
        <v>22110</v>
      </c>
      <c r="T65" s="6"/>
      <c r="U65" s="6">
        <v>294943685093</v>
      </c>
      <c r="V65" s="6"/>
      <c r="W65" s="6">
        <v>418639078113.25</v>
      </c>
      <c r="X65" s="6"/>
      <c r="Y65" s="14">
        <v>3.8918775687841869E-2</v>
      </c>
    </row>
    <row r="66" spans="1:25" x14ac:dyDescent="0.55000000000000004">
      <c r="A66" s="1" t="s">
        <v>72</v>
      </c>
      <c r="C66" s="6">
        <v>78195</v>
      </c>
      <c r="D66" s="6"/>
      <c r="E66" s="6">
        <v>2543723227</v>
      </c>
      <c r="F66" s="6"/>
      <c r="G66" s="6">
        <v>5247379271.0430002</v>
      </c>
      <c r="H66" s="6"/>
      <c r="I66" s="6">
        <v>0</v>
      </c>
      <c r="J66" s="6"/>
      <c r="K66" s="6">
        <v>0</v>
      </c>
      <c r="L66" s="6"/>
      <c r="M66" s="6">
        <v>-78195</v>
      </c>
      <c r="N66" s="6"/>
      <c r="O66" s="6">
        <v>4363427782</v>
      </c>
      <c r="P66" s="6"/>
      <c r="Q66" s="6">
        <v>0</v>
      </c>
      <c r="R66" s="6"/>
      <c r="S66" s="6">
        <v>0</v>
      </c>
      <c r="T66" s="6"/>
      <c r="U66" s="6">
        <v>0</v>
      </c>
      <c r="V66" s="6"/>
      <c r="W66" s="6">
        <v>0</v>
      </c>
      <c r="X66" s="6"/>
      <c r="Y66" s="14">
        <v>0</v>
      </c>
    </row>
    <row r="67" spans="1:25" x14ac:dyDescent="0.55000000000000004">
      <c r="A67" s="1" t="s">
        <v>73</v>
      </c>
      <c r="C67" s="6">
        <v>7313336</v>
      </c>
      <c r="D67" s="6"/>
      <c r="E67" s="6">
        <v>96236447174</v>
      </c>
      <c r="F67" s="6"/>
      <c r="G67" s="6">
        <v>64483318042.596001</v>
      </c>
      <c r="H67" s="6"/>
      <c r="I67" s="6">
        <v>2000000</v>
      </c>
      <c r="J67" s="6"/>
      <c r="K67" s="6">
        <v>19240162701</v>
      </c>
      <c r="L67" s="6"/>
      <c r="M67" s="6">
        <v>0</v>
      </c>
      <c r="N67" s="6"/>
      <c r="O67" s="6">
        <v>0</v>
      </c>
      <c r="P67" s="6"/>
      <c r="Q67" s="6">
        <v>9313336</v>
      </c>
      <c r="R67" s="6"/>
      <c r="S67" s="6">
        <v>10000</v>
      </c>
      <c r="T67" s="6"/>
      <c r="U67" s="6">
        <v>115476609875</v>
      </c>
      <c r="V67" s="6"/>
      <c r="W67" s="6">
        <v>92579216508</v>
      </c>
      <c r="X67" s="6"/>
      <c r="Y67" s="14">
        <v>8.6066254895972687E-3</v>
      </c>
    </row>
    <row r="68" spans="1:25" x14ac:dyDescent="0.55000000000000004">
      <c r="A68" s="1" t="s">
        <v>74</v>
      </c>
      <c r="C68" s="6">
        <v>26709</v>
      </c>
      <c r="D68" s="6"/>
      <c r="E68" s="6">
        <v>635674636</v>
      </c>
      <c r="F68" s="6"/>
      <c r="G68" s="6">
        <v>636139951.54200006</v>
      </c>
      <c r="H68" s="6"/>
      <c r="I68" s="6">
        <v>0</v>
      </c>
      <c r="J68" s="6"/>
      <c r="K68" s="6">
        <v>0</v>
      </c>
      <c r="L68" s="6"/>
      <c r="M68" s="6">
        <v>0</v>
      </c>
      <c r="N68" s="6"/>
      <c r="O68" s="6">
        <v>0</v>
      </c>
      <c r="P68" s="6"/>
      <c r="Q68" s="6">
        <v>26709</v>
      </c>
      <c r="R68" s="6"/>
      <c r="S68" s="6">
        <v>26700</v>
      </c>
      <c r="T68" s="6"/>
      <c r="U68" s="6">
        <v>635674636</v>
      </c>
      <c r="V68" s="6"/>
      <c r="W68" s="6">
        <v>708887174.71500003</v>
      </c>
      <c r="X68" s="6"/>
      <c r="Y68" s="14">
        <v>6.5901685683670682E-5</v>
      </c>
    </row>
    <row r="69" spans="1:25" x14ac:dyDescent="0.55000000000000004">
      <c r="A69" s="1" t="s">
        <v>75</v>
      </c>
      <c r="C69" s="6">
        <v>700215</v>
      </c>
      <c r="D69" s="6"/>
      <c r="E69" s="6">
        <v>3263001900</v>
      </c>
      <c r="F69" s="6"/>
      <c r="G69" s="6">
        <v>13385016900.022499</v>
      </c>
      <c r="H69" s="6"/>
      <c r="I69" s="6">
        <v>0</v>
      </c>
      <c r="J69" s="6"/>
      <c r="K69" s="6">
        <v>0</v>
      </c>
      <c r="L69" s="6"/>
      <c r="M69" s="6">
        <v>0</v>
      </c>
      <c r="N69" s="6"/>
      <c r="O69" s="6">
        <v>0</v>
      </c>
      <c r="P69" s="6"/>
      <c r="Q69" s="6">
        <v>700215</v>
      </c>
      <c r="R69" s="6"/>
      <c r="S69" s="6">
        <v>24530</v>
      </c>
      <c r="T69" s="6"/>
      <c r="U69" s="6">
        <v>3263001900</v>
      </c>
      <c r="V69" s="6"/>
      <c r="W69" s="6">
        <v>17074075119.997499</v>
      </c>
      <c r="X69" s="6"/>
      <c r="Y69" s="14">
        <v>1.5872911403000552E-3</v>
      </c>
    </row>
    <row r="70" spans="1:25" x14ac:dyDescent="0.55000000000000004">
      <c r="A70" s="1" t="s">
        <v>76</v>
      </c>
      <c r="C70" s="6">
        <v>1000000</v>
      </c>
      <c r="D70" s="6"/>
      <c r="E70" s="6">
        <v>15694551040</v>
      </c>
      <c r="F70" s="6"/>
      <c r="G70" s="6">
        <v>25388037000</v>
      </c>
      <c r="H70" s="6"/>
      <c r="I70" s="6">
        <v>0</v>
      </c>
      <c r="J70" s="6"/>
      <c r="K70" s="6">
        <v>0</v>
      </c>
      <c r="L70" s="6"/>
      <c r="M70" s="6">
        <v>0</v>
      </c>
      <c r="N70" s="6"/>
      <c r="O70" s="6">
        <v>0</v>
      </c>
      <c r="P70" s="6"/>
      <c r="Q70" s="6">
        <v>1000000</v>
      </c>
      <c r="R70" s="6"/>
      <c r="S70" s="6">
        <v>29880</v>
      </c>
      <c r="T70" s="6"/>
      <c r="U70" s="6">
        <v>15694551040</v>
      </c>
      <c r="V70" s="6"/>
      <c r="W70" s="6">
        <v>29702214000</v>
      </c>
      <c r="X70" s="6"/>
      <c r="Y70" s="14">
        <v>2.7612658839879329E-3</v>
      </c>
    </row>
    <row r="71" spans="1:25" x14ac:dyDescent="0.55000000000000004">
      <c r="A71" s="1" t="s">
        <v>77</v>
      </c>
      <c r="C71" s="6">
        <v>3168111</v>
      </c>
      <c r="D71" s="6"/>
      <c r="E71" s="6">
        <v>101412986981</v>
      </c>
      <c r="F71" s="6"/>
      <c r="G71" s="6">
        <v>146283161352.09799</v>
      </c>
      <c r="H71" s="6"/>
      <c r="I71" s="6">
        <v>0</v>
      </c>
      <c r="J71" s="6"/>
      <c r="K71" s="6">
        <v>0</v>
      </c>
      <c r="L71" s="6"/>
      <c r="M71" s="6">
        <v>0</v>
      </c>
      <c r="N71" s="6"/>
      <c r="O71" s="6">
        <v>0</v>
      </c>
      <c r="P71" s="6"/>
      <c r="Q71" s="6">
        <v>3168111</v>
      </c>
      <c r="R71" s="6"/>
      <c r="S71" s="6">
        <v>50199</v>
      </c>
      <c r="T71" s="6"/>
      <c r="U71" s="6">
        <v>101412986981</v>
      </c>
      <c r="V71" s="6"/>
      <c r="W71" s="6">
        <v>158089739864.67001</v>
      </c>
      <c r="X71" s="6"/>
      <c r="Y71" s="14">
        <v>1.4696810321844708E-2</v>
      </c>
    </row>
    <row r="72" spans="1:25" x14ac:dyDescent="0.55000000000000004">
      <c r="A72" s="1" t="s">
        <v>78</v>
      </c>
      <c r="C72" s="6">
        <v>5000000</v>
      </c>
      <c r="D72" s="6"/>
      <c r="E72" s="6">
        <v>87248557239</v>
      </c>
      <c r="F72" s="6"/>
      <c r="G72" s="6">
        <v>84032016750</v>
      </c>
      <c r="H72" s="6"/>
      <c r="I72" s="6">
        <v>0</v>
      </c>
      <c r="J72" s="6"/>
      <c r="K72" s="6">
        <v>0</v>
      </c>
      <c r="L72" s="6"/>
      <c r="M72" s="6">
        <v>0</v>
      </c>
      <c r="N72" s="6"/>
      <c r="O72" s="6">
        <v>0</v>
      </c>
      <c r="P72" s="6"/>
      <c r="Q72" s="6">
        <v>5000000</v>
      </c>
      <c r="R72" s="6"/>
      <c r="S72" s="6">
        <v>20034</v>
      </c>
      <c r="T72" s="6"/>
      <c r="U72" s="6">
        <v>87248557239</v>
      </c>
      <c r="V72" s="6"/>
      <c r="W72" s="6">
        <v>99573988500</v>
      </c>
      <c r="X72" s="6"/>
      <c r="Y72" s="14">
        <v>9.2568943640920758E-3</v>
      </c>
    </row>
    <row r="73" spans="1:25" x14ac:dyDescent="0.55000000000000004">
      <c r="A73" s="1" t="s">
        <v>79</v>
      </c>
      <c r="C73" s="6">
        <v>6285523</v>
      </c>
      <c r="D73" s="6"/>
      <c r="E73" s="6">
        <v>48520336484</v>
      </c>
      <c r="F73" s="6"/>
      <c r="G73" s="6">
        <v>32990095449.431999</v>
      </c>
      <c r="H73" s="6"/>
      <c r="I73" s="6">
        <v>0</v>
      </c>
      <c r="J73" s="6"/>
      <c r="K73" s="6">
        <v>0</v>
      </c>
      <c r="L73" s="6"/>
      <c r="M73" s="6">
        <v>0</v>
      </c>
      <c r="N73" s="6"/>
      <c r="O73" s="6">
        <v>0</v>
      </c>
      <c r="P73" s="6"/>
      <c r="Q73" s="6">
        <v>6285523</v>
      </c>
      <c r="R73" s="6"/>
      <c r="S73" s="6">
        <v>5750</v>
      </c>
      <c r="T73" s="6"/>
      <c r="U73" s="6">
        <v>48520336484</v>
      </c>
      <c r="V73" s="6"/>
      <c r="W73" s="6">
        <v>35926713794.362503</v>
      </c>
      <c r="X73" s="6"/>
      <c r="Y73" s="14">
        <v>3.3399264150534985E-3</v>
      </c>
    </row>
    <row r="74" spans="1:25" x14ac:dyDescent="0.55000000000000004">
      <c r="A74" s="1" t="s">
        <v>80</v>
      </c>
      <c r="C74" s="6">
        <v>886900</v>
      </c>
      <c r="D74" s="6"/>
      <c r="E74" s="6">
        <v>11337242700</v>
      </c>
      <c r="F74" s="6"/>
      <c r="G74" s="6">
        <v>21696740677</v>
      </c>
      <c r="H74" s="6"/>
      <c r="I74" s="6">
        <v>0</v>
      </c>
      <c r="J74" s="6"/>
      <c r="K74" s="6">
        <v>0</v>
      </c>
      <c r="L74" s="6"/>
      <c r="M74" s="6">
        <v>0</v>
      </c>
      <c r="N74" s="6"/>
      <c r="O74" s="6">
        <v>0</v>
      </c>
      <c r="P74" s="6"/>
      <c r="Q74" s="6">
        <v>886900</v>
      </c>
      <c r="R74" s="6"/>
      <c r="S74" s="6">
        <v>26300</v>
      </c>
      <c r="T74" s="6"/>
      <c r="U74" s="6">
        <v>11337242700</v>
      </c>
      <c r="V74" s="6"/>
      <c r="W74" s="6">
        <v>23186683453.5</v>
      </c>
      <c r="X74" s="6"/>
      <c r="Y74" s="14">
        <v>2.1555496833662651E-3</v>
      </c>
    </row>
    <row r="75" spans="1:25" x14ac:dyDescent="0.55000000000000004">
      <c r="A75" s="1" t="s">
        <v>81</v>
      </c>
      <c r="C75" s="6">
        <v>0</v>
      </c>
      <c r="D75" s="6"/>
      <c r="E75" s="6">
        <v>0</v>
      </c>
      <c r="F75" s="6"/>
      <c r="G75" s="6">
        <v>0</v>
      </c>
      <c r="H75" s="6"/>
      <c r="I75" s="6">
        <v>1352522</v>
      </c>
      <c r="J75" s="6"/>
      <c r="K75" s="6">
        <v>3379080090</v>
      </c>
      <c r="L75" s="6"/>
      <c r="M75" s="6">
        <v>0</v>
      </c>
      <c r="N75" s="6"/>
      <c r="O75" s="6">
        <v>0</v>
      </c>
      <c r="P75" s="6"/>
      <c r="Q75" s="6">
        <v>1352522</v>
      </c>
      <c r="R75" s="6"/>
      <c r="S75" s="6">
        <v>2589</v>
      </c>
      <c r="T75" s="6"/>
      <c r="U75" s="6">
        <v>3379080090</v>
      </c>
      <c r="V75" s="6"/>
      <c r="W75" s="6">
        <v>3480844465.2248998</v>
      </c>
      <c r="X75" s="6"/>
      <c r="Y75" s="14">
        <v>3.2359665408422872E-4</v>
      </c>
    </row>
    <row r="76" spans="1:25" x14ac:dyDescent="0.55000000000000004">
      <c r="A76" s="1" t="s">
        <v>82</v>
      </c>
      <c r="C76" s="6">
        <v>0</v>
      </c>
      <c r="D76" s="6"/>
      <c r="E76" s="6">
        <v>0</v>
      </c>
      <c r="F76" s="6"/>
      <c r="G76" s="6">
        <v>0</v>
      </c>
      <c r="H76" s="6"/>
      <c r="I76" s="6">
        <v>30212671</v>
      </c>
      <c r="J76" s="6"/>
      <c r="K76" s="6">
        <v>89133445971</v>
      </c>
      <c r="L76" s="6"/>
      <c r="M76" s="6">
        <v>0</v>
      </c>
      <c r="N76" s="6"/>
      <c r="O76" s="6">
        <v>0</v>
      </c>
      <c r="P76" s="6"/>
      <c r="Q76" s="6">
        <v>30212671</v>
      </c>
      <c r="R76" s="6"/>
      <c r="S76" s="6">
        <v>2963</v>
      </c>
      <c r="T76" s="6"/>
      <c r="U76" s="6">
        <v>89133445971</v>
      </c>
      <c r="V76" s="6"/>
      <c r="W76" s="6">
        <v>88987499315.1707</v>
      </c>
      <c r="X76" s="6"/>
      <c r="Y76" s="14">
        <v>8.2727215540356822E-3</v>
      </c>
    </row>
    <row r="77" spans="1:25" x14ac:dyDescent="0.55000000000000004">
      <c r="A77" s="1" t="s">
        <v>83</v>
      </c>
      <c r="C77" s="6">
        <v>0</v>
      </c>
      <c r="D77" s="6"/>
      <c r="E77" s="6">
        <v>0</v>
      </c>
      <c r="F77" s="6"/>
      <c r="G77" s="6">
        <v>0</v>
      </c>
      <c r="H77" s="6"/>
      <c r="I77" s="6">
        <v>67532</v>
      </c>
      <c r="J77" s="6"/>
      <c r="K77" s="6">
        <v>2356100305</v>
      </c>
      <c r="L77" s="6"/>
      <c r="M77" s="6">
        <v>0</v>
      </c>
      <c r="N77" s="6"/>
      <c r="O77" s="6">
        <v>0</v>
      </c>
      <c r="P77" s="6"/>
      <c r="Q77" s="6">
        <v>67532</v>
      </c>
      <c r="R77" s="6"/>
      <c r="S77" s="6">
        <v>35560</v>
      </c>
      <c r="T77" s="6"/>
      <c r="U77" s="6">
        <v>2356100305</v>
      </c>
      <c r="V77" s="6"/>
      <c r="W77" s="6">
        <v>2387149364.3759999</v>
      </c>
      <c r="X77" s="6"/>
      <c r="Y77" s="14">
        <v>2.2192130525471694E-4</v>
      </c>
    </row>
    <row r="78" spans="1:25" x14ac:dyDescent="0.55000000000000004">
      <c r="A78" s="1" t="s">
        <v>84</v>
      </c>
      <c r="C78" s="6">
        <v>0</v>
      </c>
      <c r="D78" s="6"/>
      <c r="E78" s="6">
        <v>0</v>
      </c>
      <c r="F78" s="6"/>
      <c r="G78" s="6">
        <v>0</v>
      </c>
      <c r="H78" s="6"/>
      <c r="I78" s="6">
        <v>7746303</v>
      </c>
      <c r="J78" s="6"/>
      <c r="K78" s="6">
        <v>82137749740</v>
      </c>
      <c r="L78" s="6"/>
      <c r="M78" s="6">
        <v>0</v>
      </c>
      <c r="N78" s="6"/>
      <c r="O78" s="6">
        <v>0</v>
      </c>
      <c r="P78" s="6"/>
      <c r="Q78" s="6">
        <v>7746303</v>
      </c>
      <c r="R78" s="6"/>
      <c r="S78" s="6">
        <v>11320</v>
      </c>
      <c r="T78" s="6"/>
      <c r="U78" s="6">
        <v>82137749740</v>
      </c>
      <c r="V78" s="6"/>
      <c r="W78" s="6">
        <v>87166405467.738007</v>
      </c>
      <c r="X78" s="6"/>
      <c r="Y78" s="14">
        <v>8.1034235915182669E-3</v>
      </c>
    </row>
    <row r="79" spans="1:25" x14ac:dyDescent="0.55000000000000004">
      <c r="A79" s="1" t="s">
        <v>85</v>
      </c>
      <c r="C79" s="6">
        <v>0</v>
      </c>
      <c r="D79" s="6"/>
      <c r="E79" s="6">
        <v>0</v>
      </c>
      <c r="F79" s="6"/>
      <c r="G79" s="6">
        <v>0</v>
      </c>
      <c r="H79" s="6"/>
      <c r="I79" s="6">
        <v>241824</v>
      </c>
      <c r="J79" s="6"/>
      <c r="K79" s="6">
        <v>1215784881</v>
      </c>
      <c r="L79" s="6"/>
      <c r="M79" s="6">
        <v>0</v>
      </c>
      <c r="N79" s="6"/>
      <c r="O79" s="6">
        <v>0</v>
      </c>
      <c r="P79" s="6"/>
      <c r="Q79" s="6">
        <v>241824</v>
      </c>
      <c r="R79" s="6"/>
      <c r="S79" s="6">
        <v>5609</v>
      </c>
      <c r="T79" s="6"/>
      <c r="U79" s="6">
        <v>1215784881</v>
      </c>
      <c r="V79" s="6"/>
      <c r="W79" s="6">
        <v>1348320290.6447999</v>
      </c>
      <c r="X79" s="6"/>
      <c r="Y79" s="14">
        <v>1.2534657582246832E-4</v>
      </c>
    </row>
    <row r="80" spans="1:25" x14ac:dyDescent="0.55000000000000004">
      <c r="A80" s="1" t="s">
        <v>86</v>
      </c>
      <c r="C80" s="6">
        <v>0</v>
      </c>
      <c r="D80" s="6"/>
      <c r="E80" s="6">
        <v>0</v>
      </c>
      <c r="F80" s="6"/>
      <c r="G80" s="6">
        <v>0</v>
      </c>
      <c r="H80" s="6"/>
      <c r="I80" s="6">
        <v>1200000</v>
      </c>
      <c r="J80" s="6"/>
      <c r="K80" s="6">
        <v>19845603433</v>
      </c>
      <c r="L80" s="6"/>
      <c r="M80" s="6">
        <v>0</v>
      </c>
      <c r="N80" s="6"/>
      <c r="O80" s="6">
        <v>0</v>
      </c>
      <c r="P80" s="6"/>
      <c r="Q80" s="6">
        <v>1200000</v>
      </c>
      <c r="R80" s="6"/>
      <c r="S80" s="6">
        <v>18800</v>
      </c>
      <c r="T80" s="6"/>
      <c r="U80" s="6">
        <v>19845603433</v>
      </c>
      <c r="V80" s="6"/>
      <c r="W80" s="6">
        <v>22425768000</v>
      </c>
      <c r="X80" s="6"/>
      <c r="Y80" s="14">
        <v>2.0848111895169935E-3</v>
      </c>
    </row>
    <row r="81" spans="1:25" x14ac:dyDescent="0.55000000000000004">
      <c r="A81" s="1" t="s">
        <v>87</v>
      </c>
      <c r="C81" s="6">
        <v>0</v>
      </c>
      <c r="D81" s="6"/>
      <c r="E81" s="6">
        <v>0</v>
      </c>
      <c r="F81" s="6"/>
      <c r="G81" s="6">
        <v>0</v>
      </c>
      <c r="H81" s="6"/>
      <c r="I81" s="6">
        <v>4500000</v>
      </c>
      <c r="J81" s="6"/>
      <c r="K81" s="6">
        <v>69274226880</v>
      </c>
      <c r="L81" s="6"/>
      <c r="M81" s="6">
        <v>-4500000</v>
      </c>
      <c r="N81" s="6"/>
      <c r="O81" s="6">
        <v>68248491325</v>
      </c>
      <c r="P81" s="6"/>
      <c r="Q81" s="6">
        <v>0</v>
      </c>
      <c r="R81" s="6"/>
      <c r="S81" s="6">
        <v>0</v>
      </c>
      <c r="T81" s="6"/>
      <c r="U81" s="6">
        <v>0</v>
      </c>
      <c r="V81" s="6"/>
      <c r="W81" s="6">
        <v>0</v>
      </c>
      <c r="X81" s="6"/>
      <c r="Y81" s="14">
        <v>0</v>
      </c>
    </row>
    <row r="82" spans="1:25" x14ac:dyDescent="0.55000000000000004">
      <c r="A82" s="1" t="s">
        <v>88</v>
      </c>
      <c r="C82" s="6">
        <v>0</v>
      </c>
      <c r="D82" s="6"/>
      <c r="E82" s="6">
        <v>0</v>
      </c>
      <c r="F82" s="6"/>
      <c r="G82" s="6">
        <v>0</v>
      </c>
      <c r="H82" s="6"/>
      <c r="I82" s="6">
        <v>10841998</v>
      </c>
      <c r="J82" s="6"/>
      <c r="K82" s="6">
        <v>119505092065</v>
      </c>
      <c r="L82" s="6"/>
      <c r="M82" s="6">
        <v>0</v>
      </c>
      <c r="N82" s="6"/>
      <c r="O82" s="6">
        <v>0</v>
      </c>
      <c r="P82" s="6"/>
      <c r="Q82" s="6">
        <v>10841998</v>
      </c>
      <c r="R82" s="6"/>
      <c r="S82" s="6">
        <v>13930</v>
      </c>
      <c r="T82" s="6"/>
      <c r="U82" s="6">
        <v>119505092065</v>
      </c>
      <c r="V82" s="6"/>
      <c r="W82" s="6">
        <v>150130409398.767</v>
      </c>
      <c r="X82" s="6"/>
      <c r="Y82" s="14">
        <v>1.3956871283129149E-2</v>
      </c>
    </row>
    <row r="83" spans="1:25" x14ac:dyDescent="0.55000000000000004">
      <c r="A83" s="1" t="s">
        <v>89</v>
      </c>
      <c r="C83" s="6">
        <v>0</v>
      </c>
      <c r="D83" s="6"/>
      <c r="E83" s="6">
        <v>0</v>
      </c>
      <c r="F83" s="6"/>
      <c r="G83" s="6">
        <v>0</v>
      </c>
      <c r="H83" s="6"/>
      <c r="I83" s="6">
        <v>4500000</v>
      </c>
      <c r="J83" s="6"/>
      <c r="K83" s="6">
        <v>97290201600</v>
      </c>
      <c r="L83" s="6"/>
      <c r="M83" s="6">
        <v>0</v>
      </c>
      <c r="N83" s="6"/>
      <c r="O83" s="6">
        <v>0</v>
      </c>
      <c r="P83" s="6"/>
      <c r="Q83" s="6">
        <v>4500000</v>
      </c>
      <c r="R83" s="6"/>
      <c r="S83" s="6">
        <v>28150</v>
      </c>
      <c r="T83" s="6"/>
      <c r="U83" s="6">
        <v>97290201600</v>
      </c>
      <c r="V83" s="6"/>
      <c r="W83" s="6">
        <v>125921283723</v>
      </c>
      <c r="X83" s="6"/>
      <c r="Y83" s="14">
        <v>1.1706270273734E-2</v>
      </c>
    </row>
    <row r="84" spans="1:25" x14ac:dyDescent="0.55000000000000004">
      <c r="A84" s="1" t="s">
        <v>90</v>
      </c>
      <c r="C84" s="6">
        <v>0</v>
      </c>
      <c r="D84" s="6"/>
      <c r="E84" s="6">
        <v>0</v>
      </c>
      <c r="F84" s="6"/>
      <c r="G84" s="6">
        <v>0</v>
      </c>
      <c r="H84" s="6"/>
      <c r="I84" s="6">
        <v>434900</v>
      </c>
      <c r="J84" s="6"/>
      <c r="K84" s="6">
        <v>827930877</v>
      </c>
      <c r="L84" s="6"/>
      <c r="M84" s="6">
        <v>0</v>
      </c>
      <c r="N84" s="6"/>
      <c r="O84" s="6">
        <v>0</v>
      </c>
      <c r="P84" s="6"/>
      <c r="Q84" s="6">
        <v>434900</v>
      </c>
      <c r="R84" s="6"/>
      <c r="S84" s="6">
        <v>3318</v>
      </c>
      <c r="T84" s="6"/>
      <c r="U84" s="6">
        <v>827930877</v>
      </c>
      <c r="V84" s="6"/>
      <c r="W84" s="6">
        <v>1434412360.71</v>
      </c>
      <c r="X84" s="6"/>
      <c r="Y84" s="14">
        <v>1.3335012383922342E-4</v>
      </c>
    </row>
    <row r="85" spans="1:25" x14ac:dyDescent="0.55000000000000004">
      <c r="A85" s="1" t="s">
        <v>91</v>
      </c>
      <c r="C85" s="6">
        <v>0</v>
      </c>
      <c r="D85" s="6"/>
      <c r="E85" s="6">
        <v>0</v>
      </c>
      <c r="F85" s="6"/>
      <c r="G85" s="6">
        <v>0</v>
      </c>
      <c r="H85" s="6"/>
      <c r="I85" s="6">
        <v>368072</v>
      </c>
      <c r="J85" s="6"/>
      <c r="K85" s="6">
        <v>0</v>
      </c>
      <c r="L85" s="6"/>
      <c r="M85" s="6">
        <v>0</v>
      </c>
      <c r="N85" s="6"/>
      <c r="O85" s="6">
        <v>0</v>
      </c>
      <c r="P85" s="6"/>
      <c r="Q85" s="6">
        <v>368072</v>
      </c>
      <c r="R85" s="6"/>
      <c r="S85" s="6">
        <v>23340</v>
      </c>
      <c r="T85" s="6"/>
      <c r="U85" s="6">
        <v>11194541808</v>
      </c>
      <c r="V85" s="6"/>
      <c r="W85" s="6">
        <v>8539685217.1440001</v>
      </c>
      <c r="X85" s="6"/>
      <c r="Y85" s="14">
        <v>7.9389170955726767E-4</v>
      </c>
    </row>
    <row r="86" spans="1:25" ht="24.75" thickBot="1" x14ac:dyDescent="0.6">
      <c r="C86" s="6"/>
      <c r="D86" s="6"/>
      <c r="E86" s="7">
        <f>SUM(E9:E85)</f>
        <v>4986791032709</v>
      </c>
      <c r="F86" s="6"/>
      <c r="G86" s="7">
        <f>SUM(G9:G85)</f>
        <v>7220386067717.9707</v>
      </c>
      <c r="H86" s="6"/>
      <c r="I86" s="6"/>
      <c r="J86" s="6"/>
      <c r="K86" s="7">
        <f>SUM(K9:K85)</f>
        <v>924357049363</v>
      </c>
      <c r="L86" s="6"/>
      <c r="M86" s="6"/>
      <c r="N86" s="6"/>
      <c r="O86" s="7">
        <f>SUM(O9:O85)</f>
        <v>212899164901</v>
      </c>
      <c r="P86" s="6"/>
      <c r="Q86" s="6"/>
      <c r="R86" s="6"/>
      <c r="S86" s="6"/>
      <c r="T86" s="6"/>
      <c r="U86" s="7">
        <f>SUM(U9:U85)</f>
        <v>5755923612215</v>
      </c>
      <c r="V86" s="6"/>
      <c r="W86" s="7">
        <f>SUM(W9:W85)</f>
        <v>9239558278456.0215</v>
      </c>
      <c r="X86" s="6"/>
      <c r="Y86" s="16">
        <f>SUM(Y9:Y85)</f>
        <v>0.85895539832212109</v>
      </c>
    </row>
    <row r="87" spans="1:25" ht="24.75" thickTop="1" x14ac:dyDescent="0.55000000000000004">
      <c r="G87" s="3"/>
      <c r="W87" s="3"/>
    </row>
    <row r="88" spans="1:25" x14ac:dyDescent="0.55000000000000004">
      <c r="G88" s="3"/>
      <c r="W88" s="3"/>
    </row>
  </sheetData>
  <mergeCells count="21">
    <mergeCell ref="A6:A8"/>
    <mergeCell ref="C7:C8"/>
    <mergeCell ref="E7:E8"/>
    <mergeCell ref="G7:G8"/>
    <mergeCell ref="C6:G6"/>
    <mergeCell ref="A2:Y2"/>
    <mergeCell ref="A4:Y4"/>
    <mergeCell ref="A3:Y3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8"/>
  <sheetViews>
    <sheetView rightToLeft="1" workbookViewId="0">
      <selection activeCell="C11" sqref="C11"/>
    </sheetView>
  </sheetViews>
  <sheetFormatPr defaultRowHeight="24" x14ac:dyDescent="0.55000000000000004"/>
  <cols>
    <col min="1" max="1" width="31.14062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3.42578125" style="1" bestFit="1" customWidth="1"/>
    <col min="6" max="6" width="1" style="1" customWidth="1"/>
    <col min="7" max="7" width="13.570312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8.28515625" style="1" bestFit="1" customWidth="1"/>
    <col min="12" max="12" width="1" style="1" customWidth="1"/>
    <col min="13" max="13" width="13.42578125" style="1" bestFit="1" customWidth="1"/>
    <col min="14" max="14" width="1" style="1" customWidth="1"/>
    <col min="15" max="15" width="13.5703125" style="1" bestFit="1" customWidth="1"/>
    <col min="16" max="16" width="1" style="1" customWidth="1"/>
    <col min="17" max="17" width="10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4.75" x14ac:dyDescent="0.55000000000000004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4.75" x14ac:dyDescent="0.55000000000000004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6" spans="1:17" ht="24.75" x14ac:dyDescent="0.55000000000000004">
      <c r="A6" s="21" t="s">
        <v>3</v>
      </c>
      <c r="C6" s="22" t="s">
        <v>272</v>
      </c>
      <c r="D6" s="22" t="s">
        <v>4</v>
      </c>
      <c r="E6" s="22" t="s">
        <v>4</v>
      </c>
      <c r="F6" s="22" t="s">
        <v>4</v>
      </c>
      <c r="G6" s="22" t="s">
        <v>4</v>
      </c>
      <c r="H6" s="22" t="s">
        <v>4</v>
      </c>
      <c r="I6" s="22" t="s">
        <v>4</v>
      </c>
      <c r="K6" s="22" t="s">
        <v>6</v>
      </c>
      <c r="L6" s="22" t="s">
        <v>6</v>
      </c>
      <c r="M6" s="22" t="s">
        <v>6</v>
      </c>
      <c r="N6" s="22" t="s">
        <v>6</v>
      </c>
      <c r="O6" s="22" t="s">
        <v>6</v>
      </c>
      <c r="P6" s="22" t="s">
        <v>6</v>
      </c>
      <c r="Q6" s="22" t="s">
        <v>6</v>
      </c>
    </row>
    <row r="7" spans="1:17" ht="24.75" x14ac:dyDescent="0.55000000000000004">
      <c r="A7" s="22" t="s">
        <v>3</v>
      </c>
      <c r="C7" s="22" t="s">
        <v>92</v>
      </c>
      <c r="E7" s="22" t="s">
        <v>93</v>
      </c>
      <c r="G7" s="22" t="s">
        <v>94</v>
      </c>
      <c r="I7" s="22" t="s">
        <v>95</v>
      </c>
      <c r="K7" s="22" t="s">
        <v>92</v>
      </c>
      <c r="M7" s="22" t="s">
        <v>93</v>
      </c>
      <c r="O7" s="22" t="s">
        <v>94</v>
      </c>
      <c r="Q7" s="22" t="s">
        <v>95</v>
      </c>
    </row>
    <row r="8" spans="1:17" x14ac:dyDescent="0.55000000000000004">
      <c r="A8" s="1" t="s">
        <v>96</v>
      </c>
      <c r="C8" s="5">
        <v>78195</v>
      </c>
      <c r="D8" s="4"/>
      <c r="E8" s="5">
        <v>39000</v>
      </c>
      <c r="F8" s="4"/>
      <c r="G8" s="4" t="s">
        <v>97</v>
      </c>
      <c r="H8" s="4"/>
      <c r="I8" s="5">
        <v>0.14412254431313101</v>
      </c>
      <c r="J8" s="4"/>
      <c r="K8" s="5">
        <v>0</v>
      </c>
      <c r="L8" s="4"/>
      <c r="M8" s="5">
        <v>39000</v>
      </c>
      <c r="N8" s="4"/>
      <c r="O8" s="4" t="s">
        <v>98</v>
      </c>
      <c r="P8" s="4"/>
      <c r="Q8" s="5">
        <v>0</v>
      </c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22"/>
  <sheetViews>
    <sheetView rightToLeft="1" topLeftCell="G1" workbookViewId="0">
      <selection activeCell="AK21" sqref="AK21"/>
    </sheetView>
  </sheetViews>
  <sheetFormatPr defaultRowHeight="24" x14ac:dyDescent="0.55000000000000004"/>
  <cols>
    <col min="1" max="1" width="30.140625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0.28515625" style="1" bestFit="1" customWidth="1"/>
    <col min="12" max="12" width="1" style="1" customWidth="1"/>
    <col min="13" max="13" width="10.28515625" style="1" bestFit="1" customWidth="1"/>
    <col min="14" max="14" width="1" style="1" customWidth="1"/>
    <col min="15" max="15" width="8.42578125" style="1" bestFit="1" customWidth="1"/>
    <col min="16" max="16" width="1" style="1" customWidth="1"/>
    <col min="17" max="17" width="17.140625" style="1" bestFit="1" customWidth="1"/>
    <col min="18" max="18" width="1" style="1" customWidth="1"/>
    <col min="19" max="19" width="22.140625" style="1" bestFit="1" customWidth="1"/>
    <col min="20" max="20" width="1" style="1" customWidth="1"/>
    <col min="21" max="21" width="6.42578125" style="1" bestFit="1" customWidth="1"/>
    <col min="22" max="22" width="1" style="1" customWidth="1"/>
    <col min="23" max="23" width="17.140625" style="1" bestFit="1" customWidth="1"/>
    <col min="24" max="24" width="1" style="1" customWidth="1"/>
    <col min="25" max="25" width="6.42578125" style="1" bestFit="1" customWidth="1"/>
    <col min="26" max="26" width="1" style="1" customWidth="1"/>
    <col min="27" max="27" width="12.85546875" style="1" bestFit="1" customWidth="1"/>
    <col min="28" max="28" width="1.5703125" style="1" customWidth="1"/>
    <col min="29" max="29" width="8.42578125" style="1" bestFit="1" customWidth="1"/>
    <col min="30" max="30" width="1" style="1" customWidth="1"/>
    <col min="31" max="31" width="21" style="1" bestFit="1" customWidth="1"/>
    <col min="32" max="32" width="1" style="1" customWidth="1"/>
    <col min="33" max="33" width="17.140625" style="1" bestFit="1" customWidth="1"/>
    <col min="34" max="34" width="1" style="1" customWidth="1"/>
    <col min="35" max="35" width="22.140625" style="1" bestFit="1" customWidth="1"/>
    <col min="36" max="36" width="1" style="1" customWidth="1"/>
    <col min="37" max="37" width="33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.75" x14ac:dyDescent="0.55000000000000004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</row>
    <row r="3" spans="1:37" ht="24.75" x14ac:dyDescent="0.55000000000000004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</row>
    <row r="4" spans="1:37" ht="24.75" x14ac:dyDescent="0.55000000000000004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</row>
    <row r="6" spans="1:37" ht="24.75" x14ac:dyDescent="0.55000000000000004">
      <c r="A6" s="22" t="s">
        <v>99</v>
      </c>
      <c r="B6" s="22" t="s">
        <v>99</v>
      </c>
      <c r="C6" s="22" t="s">
        <v>99</v>
      </c>
      <c r="D6" s="22" t="s">
        <v>99</v>
      </c>
      <c r="E6" s="22" t="s">
        <v>99</v>
      </c>
      <c r="F6" s="22" t="s">
        <v>99</v>
      </c>
      <c r="G6" s="22" t="s">
        <v>99</v>
      </c>
      <c r="H6" s="22" t="s">
        <v>99</v>
      </c>
      <c r="I6" s="22" t="s">
        <v>99</v>
      </c>
      <c r="J6" s="22" t="s">
        <v>99</v>
      </c>
      <c r="K6" s="22" t="s">
        <v>99</v>
      </c>
      <c r="L6" s="22" t="s">
        <v>99</v>
      </c>
      <c r="M6" s="22" t="s">
        <v>99</v>
      </c>
      <c r="O6" s="22" t="s">
        <v>272</v>
      </c>
      <c r="P6" s="22" t="s">
        <v>4</v>
      </c>
      <c r="Q6" s="22" t="s">
        <v>4</v>
      </c>
      <c r="R6" s="22" t="s">
        <v>4</v>
      </c>
      <c r="S6" s="22" t="s">
        <v>4</v>
      </c>
      <c r="U6" s="22" t="s">
        <v>5</v>
      </c>
      <c r="V6" s="22" t="s">
        <v>5</v>
      </c>
      <c r="W6" s="22" t="s">
        <v>5</v>
      </c>
      <c r="X6" s="22" t="s">
        <v>5</v>
      </c>
      <c r="Y6" s="22" t="s">
        <v>5</v>
      </c>
      <c r="Z6" s="22" t="s">
        <v>5</v>
      </c>
      <c r="AA6" s="22" t="s">
        <v>5</v>
      </c>
      <c r="AC6" s="22" t="s">
        <v>6</v>
      </c>
      <c r="AD6" s="22" t="s">
        <v>6</v>
      </c>
      <c r="AE6" s="22" t="s">
        <v>6</v>
      </c>
      <c r="AF6" s="22" t="s">
        <v>6</v>
      </c>
      <c r="AG6" s="22" t="s">
        <v>6</v>
      </c>
      <c r="AH6" s="22" t="s">
        <v>6</v>
      </c>
      <c r="AI6" s="22" t="s">
        <v>6</v>
      </c>
      <c r="AJ6" s="22" t="s">
        <v>6</v>
      </c>
      <c r="AK6" s="22" t="s">
        <v>6</v>
      </c>
    </row>
    <row r="7" spans="1:37" ht="24.75" x14ac:dyDescent="0.55000000000000004">
      <c r="A7" s="21" t="s">
        <v>100</v>
      </c>
      <c r="C7" s="21" t="s">
        <v>101</v>
      </c>
      <c r="E7" s="21" t="s">
        <v>102</v>
      </c>
      <c r="G7" s="21" t="s">
        <v>103</v>
      </c>
      <c r="I7" s="21" t="s">
        <v>104</v>
      </c>
      <c r="K7" s="21" t="s">
        <v>105</v>
      </c>
      <c r="M7" s="21" t="s">
        <v>95</v>
      </c>
      <c r="O7" s="21" t="s">
        <v>7</v>
      </c>
      <c r="Q7" s="21" t="s">
        <v>8</v>
      </c>
      <c r="S7" s="21" t="s">
        <v>9</v>
      </c>
      <c r="U7" s="22" t="s">
        <v>10</v>
      </c>
      <c r="V7" s="22" t="s">
        <v>10</v>
      </c>
      <c r="W7" s="22" t="s">
        <v>10</v>
      </c>
      <c r="Y7" s="22" t="s">
        <v>11</v>
      </c>
      <c r="Z7" s="22" t="s">
        <v>11</v>
      </c>
      <c r="AA7" s="22" t="s">
        <v>11</v>
      </c>
      <c r="AC7" s="21" t="s">
        <v>7</v>
      </c>
      <c r="AE7" s="21" t="s">
        <v>106</v>
      </c>
      <c r="AG7" s="21" t="s">
        <v>8</v>
      </c>
      <c r="AI7" s="21" t="s">
        <v>9</v>
      </c>
      <c r="AK7" s="21" t="s">
        <v>13</v>
      </c>
    </row>
    <row r="8" spans="1:37" ht="24.75" x14ac:dyDescent="0.55000000000000004">
      <c r="A8" s="22" t="s">
        <v>100</v>
      </c>
      <c r="C8" s="22" t="s">
        <v>101</v>
      </c>
      <c r="E8" s="22" t="s">
        <v>102</v>
      </c>
      <c r="G8" s="22" t="s">
        <v>103</v>
      </c>
      <c r="I8" s="22" t="s">
        <v>104</v>
      </c>
      <c r="K8" s="22" t="s">
        <v>105</v>
      </c>
      <c r="M8" s="22" t="s">
        <v>95</v>
      </c>
      <c r="O8" s="22" t="s">
        <v>7</v>
      </c>
      <c r="Q8" s="22" t="s">
        <v>8</v>
      </c>
      <c r="S8" s="22" t="s">
        <v>9</v>
      </c>
      <c r="U8" s="22" t="s">
        <v>7</v>
      </c>
      <c r="W8" s="22" t="s">
        <v>8</v>
      </c>
      <c r="Y8" s="22" t="s">
        <v>7</v>
      </c>
      <c r="AA8" s="22" t="s">
        <v>14</v>
      </c>
      <c r="AC8" s="22" t="s">
        <v>7</v>
      </c>
      <c r="AE8" s="22" t="s">
        <v>106</v>
      </c>
      <c r="AG8" s="22" t="s">
        <v>8</v>
      </c>
      <c r="AI8" s="22" t="s">
        <v>9</v>
      </c>
      <c r="AK8" s="22" t="s">
        <v>13</v>
      </c>
    </row>
    <row r="9" spans="1:37" x14ac:dyDescent="0.55000000000000004">
      <c r="A9" s="1" t="s">
        <v>107</v>
      </c>
      <c r="C9" s="4" t="s">
        <v>108</v>
      </c>
      <c r="D9" s="4"/>
      <c r="E9" s="4" t="s">
        <v>108</v>
      </c>
      <c r="F9" s="4"/>
      <c r="G9" s="4" t="s">
        <v>109</v>
      </c>
      <c r="H9" s="4"/>
      <c r="I9" s="4" t="s">
        <v>110</v>
      </c>
      <c r="J9" s="4"/>
      <c r="K9" s="5">
        <v>0</v>
      </c>
      <c r="L9" s="4"/>
      <c r="M9" s="5">
        <v>0</v>
      </c>
      <c r="N9" s="4"/>
      <c r="O9" s="5">
        <v>28380</v>
      </c>
      <c r="P9" s="4"/>
      <c r="Q9" s="5">
        <v>23744208058</v>
      </c>
      <c r="R9" s="4"/>
      <c r="S9" s="5">
        <v>26028567646</v>
      </c>
      <c r="T9" s="4"/>
      <c r="U9" s="5">
        <v>0</v>
      </c>
      <c r="V9" s="4"/>
      <c r="W9" s="5">
        <v>0</v>
      </c>
      <c r="X9" s="4"/>
      <c r="Y9" s="5">
        <v>0</v>
      </c>
      <c r="Z9" s="4"/>
      <c r="AA9" s="5">
        <v>0</v>
      </c>
      <c r="AB9" s="5"/>
      <c r="AC9" s="5">
        <v>28380</v>
      </c>
      <c r="AD9" s="4"/>
      <c r="AE9" s="5">
        <v>936311</v>
      </c>
      <c r="AF9" s="4"/>
      <c r="AG9" s="5">
        <v>23744208058</v>
      </c>
      <c r="AH9" s="4"/>
      <c r="AI9" s="5">
        <v>26567689913</v>
      </c>
      <c r="AJ9" s="4"/>
      <c r="AK9" s="14">
        <v>2.4698648987290048E-3</v>
      </c>
    </row>
    <row r="10" spans="1:37" x14ac:dyDescent="0.55000000000000004">
      <c r="A10" s="1" t="s">
        <v>111</v>
      </c>
      <c r="C10" s="4" t="s">
        <v>108</v>
      </c>
      <c r="D10" s="4"/>
      <c r="E10" s="4" t="s">
        <v>108</v>
      </c>
      <c r="F10" s="4"/>
      <c r="G10" s="4" t="s">
        <v>112</v>
      </c>
      <c r="H10" s="4"/>
      <c r="I10" s="4" t="s">
        <v>113</v>
      </c>
      <c r="J10" s="4"/>
      <c r="K10" s="5">
        <v>0</v>
      </c>
      <c r="L10" s="4"/>
      <c r="M10" s="5">
        <v>0</v>
      </c>
      <c r="N10" s="4"/>
      <c r="O10" s="5">
        <v>91619</v>
      </c>
      <c r="P10" s="4"/>
      <c r="Q10" s="5">
        <v>76079816686</v>
      </c>
      <c r="R10" s="4"/>
      <c r="S10" s="5">
        <v>83624833160</v>
      </c>
      <c r="T10" s="4"/>
      <c r="U10" s="5">
        <v>0</v>
      </c>
      <c r="V10" s="4"/>
      <c r="W10" s="5">
        <v>0</v>
      </c>
      <c r="X10" s="4"/>
      <c r="Y10" s="5">
        <v>0</v>
      </c>
      <c r="Z10" s="4"/>
      <c r="AA10" s="5">
        <v>0</v>
      </c>
      <c r="AB10" s="5"/>
      <c r="AC10" s="5">
        <v>91619</v>
      </c>
      <c r="AD10" s="4"/>
      <c r="AE10" s="5">
        <v>933001</v>
      </c>
      <c r="AF10" s="4"/>
      <c r="AG10" s="5">
        <v>76079816686</v>
      </c>
      <c r="AH10" s="4"/>
      <c r="AI10" s="5">
        <v>85465125256</v>
      </c>
      <c r="AJ10" s="4"/>
      <c r="AK10" s="14">
        <v>7.9452641018662191E-3</v>
      </c>
    </row>
    <row r="11" spans="1:37" x14ac:dyDescent="0.55000000000000004">
      <c r="A11" s="1" t="s">
        <v>114</v>
      </c>
      <c r="C11" s="4" t="s">
        <v>108</v>
      </c>
      <c r="D11" s="4"/>
      <c r="E11" s="4" t="s">
        <v>108</v>
      </c>
      <c r="F11" s="4"/>
      <c r="G11" s="4" t="s">
        <v>115</v>
      </c>
      <c r="H11" s="4"/>
      <c r="I11" s="4" t="s">
        <v>116</v>
      </c>
      <c r="J11" s="4"/>
      <c r="K11" s="5">
        <v>0</v>
      </c>
      <c r="L11" s="4"/>
      <c r="M11" s="5">
        <v>0</v>
      </c>
      <c r="N11" s="4"/>
      <c r="O11" s="5">
        <v>482778</v>
      </c>
      <c r="P11" s="4"/>
      <c r="Q11" s="5">
        <v>388550136719</v>
      </c>
      <c r="R11" s="4"/>
      <c r="S11" s="5">
        <v>436352208824</v>
      </c>
      <c r="T11" s="4"/>
      <c r="U11" s="5">
        <v>0</v>
      </c>
      <c r="V11" s="4"/>
      <c r="W11" s="5">
        <v>0</v>
      </c>
      <c r="X11" s="4"/>
      <c r="Y11" s="5">
        <v>0</v>
      </c>
      <c r="Z11" s="4"/>
      <c r="AA11" s="5">
        <v>0</v>
      </c>
      <c r="AB11" s="5"/>
      <c r="AC11" s="5">
        <v>482778</v>
      </c>
      <c r="AD11" s="4"/>
      <c r="AE11" s="5">
        <v>919005</v>
      </c>
      <c r="AF11" s="4"/>
      <c r="AG11" s="5">
        <v>388550136719</v>
      </c>
      <c r="AH11" s="4"/>
      <c r="AI11" s="5">
        <v>443594979724</v>
      </c>
      <c r="AJ11" s="4"/>
      <c r="AK11" s="14">
        <v>4.1238800710957105E-2</v>
      </c>
    </row>
    <row r="12" spans="1:37" x14ac:dyDescent="0.55000000000000004">
      <c r="A12" s="1" t="s">
        <v>117</v>
      </c>
      <c r="C12" s="4" t="s">
        <v>108</v>
      </c>
      <c r="D12" s="4"/>
      <c r="E12" s="4" t="s">
        <v>108</v>
      </c>
      <c r="F12" s="4"/>
      <c r="G12" s="4" t="s">
        <v>118</v>
      </c>
      <c r="H12" s="4"/>
      <c r="I12" s="4" t="s">
        <v>119</v>
      </c>
      <c r="J12" s="4"/>
      <c r="K12" s="5">
        <v>0</v>
      </c>
      <c r="L12" s="4"/>
      <c r="M12" s="5">
        <v>0</v>
      </c>
      <c r="N12" s="4"/>
      <c r="O12" s="5">
        <v>2348</v>
      </c>
      <c r="P12" s="4"/>
      <c r="Q12" s="5">
        <v>1874064383</v>
      </c>
      <c r="R12" s="4"/>
      <c r="S12" s="5">
        <v>2006723051</v>
      </c>
      <c r="T12" s="4"/>
      <c r="U12" s="5">
        <v>0</v>
      </c>
      <c r="V12" s="4"/>
      <c r="W12" s="5">
        <v>0</v>
      </c>
      <c r="X12" s="4"/>
      <c r="Y12" s="5">
        <v>0</v>
      </c>
      <c r="Z12" s="4"/>
      <c r="AA12" s="5">
        <v>0</v>
      </c>
      <c r="AB12" s="5"/>
      <c r="AC12" s="5">
        <v>2348</v>
      </c>
      <c r="AD12" s="4"/>
      <c r="AE12" s="5">
        <v>874000</v>
      </c>
      <c r="AF12" s="4"/>
      <c r="AG12" s="5">
        <v>1874064383</v>
      </c>
      <c r="AH12" s="4"/>
      <c r="AI12" s="5">
        <v>2051780047</v>
      </c>
      <c r="AJ12" s="4"/>
      <c r="AK12" s="14">
        <v>1.9074370163881579E-4</v>
      </c>
    </row>
    <row r="13" spans="1:37" x14ac:dyDescent="0.55000000000000004">
      <c r="A13" s="1" t="s">
        <v>120</v>
      </c>
      <c r="C13" s="4" t="s">
        <v>108</v>
      </c>
      <c r="D13" s="4"/>
      <c r="E13" s="4" t="s">
        <v>108</v>
      </c>
      <c r="F13" s="4"/>
      <c r="G13" s="4" t="s">
        <v>121</v>
      </c>
      <c r="H13" s="4"/>
      <c r="I13" s="4" t="s">
        <v>122</v>
      </c>
      <c r="J13" s="4"/>
      <c r="K13" s="5">
        <v>0</v>
      </c>
      <c r="L13" s="4"/>
      <c r="M13" s="5">
        <v>0</v>
      </c>
      <c r="N13" s="4"/>
      <c r="O13" s="5">
        <v>76584</v>
      </c>
      <c r="P13" s="4"/>
      <c r="Q13" s="5">
        <v>57824140835</v>
      </c>
      <c r="R13" s="4"/>
      <c r="S13" s="5">
        <v>64386894351</v>
      </c>
      <c r="T13" s="4"/>
      <c r="U13" s="5">
        <v>0</v>
      </c>
      <c r="V13" s="4"/>
      <c r="W13" s="5">
        <v>0</v>
      </c>
      <c r="X13" s="4"/>
      <c r="Y13" s="5">
        <v>0</v>
      </c>
      <c r="Z13" s="4"/>
      <c r="AA13" s="5">
        <v>0</v>
      </c>
      <c r="AB13" s="5"/>
      <c r="AC13" s="5">
        <v>76584</v>
      </c>
      <c r="AD13" s="4"/>
      <c r="AE13" s="5">
        <v>860000</v>
      </c>
      <c r="AF13" s="4"/>
      <c r="AG13" s="5">
        <v>57824140835</v>
      </c>
      <c r="AH13" s="4"/>
      <c r="AI13" s="5">
        <v>65850302469</v>
      </c>
      <c r="AJ13" s="4"/>
      <c r="AK13" s="14">
        <v>6.1217723923858349E-3</v>
      </c>
    </row>
    <row r="14" spans="1:37" x14ac:dyDescent="0.55000000000000004">
      <c r="A14" s="1" t="s">
        <v>123</v>
      </c>
      <c r="C14" s="4" t="s">
        <v>108</v>
      </c>
      <c r="D14" s="4"/>
      <c r="E14" s="4" t="s">
        <v>108</v>
      </c>
      <c r="F14" s="4"/>
      <c r="G14" s="4" t="s">
        <v>124</v>
      </c>
      <c r="H14" s="4"/>
      <c r="I14" s="4" t="s">
        <v>125</v>
      </c>
      <c r="J14" s="4"/>
      <c r="K14" s="5">
        <v>0</v>
      </c>
      <c r="L14" s="4"/>
      <c r="M14" s="5">
        <v>0</v>
      </c>
      <c r="N14" s="4"/>
      <c r="O14" s="5">
        <v>14881</v>
      </c>
      <c r="P14" s="4"/>
      <c r="Q14" s="5">
        <v>10961994450</v>
      </c>
      <c r="R14" s="4"/>
      <c r="S14" s="5">
        <v>12383226314</v>
      </c>
      <c r="T14" s="4"/>
      <c r="U14" s="5">
        <v>0</v>
      </c>
      <c r="V14" s="4"/>
      <c r="W14" s="5">
        <v>0</v>
      </c>
      <c r="X14" s="4"/>
      <c r="Y14" s="5">
        <v>0</v>
      </c>
      <c r="Z14" s="4"/>
      <c r="AA14" s="5">
        <v>0</v>
      </c>
      <c r="AB14" s="5"/>
      <c r="AC14" s="5">
        <v>14881</v>
      </c>
      <c r="AD14" s="4"/>
      <c r="AE14" s="5">
        <v>851751</v>
      </c>
      <c r="AF14" s="4"/>
      <c r="AG14" s="5">
        <v>10961994450</v>
      </c>
      <c r="AH14" s="4"/>
      <c r="AI14" s="5">
        <v>12672609304</v>
      </c>
      <c r="AJ14" s="4"/>
      <c r="AK14" s="14">
        <v>1.1781089359952516E-3</v>
      </c>
    </row>
    <row r="15" spans="1:37" x14ac:dyDescent="0.55000000000000004">
      <c r="A15" s="1" t="s">
        <v>126</v>
      </c>
      <c r="C15" s="4" t="s">
        <v>108</v>
      </c>
      <c r="D15" s="4"/>
      <c r="E15" s="4" t="s">
        <v>108</v>
      </c>
      <c r="F15" s="4"/>
      <c r="G15" s="4" t="s">
        <v>127</v>
      </c>
      <c r="H15" s="4"/>
      <c r="I15" s="4" t="s">
        <v>128</v>
      </c>
      <c r="J15" s="4"/>
      <c r="K15" s="5">
        <v>0</v>
      </c>
      <c r="L15" s="4"/>
      <c r="M15" s="5">
        <v>0</v>
      </c>
      <c r="N15" s="4"/>
      <c r="O15" s="5">
        <v>5000</v>
      </c>
      <c r="P15" s="4"/>
      <c r="Q15" s="5">
        <v>4340786625</v>
      </c>
      <c r="R15" s="4"/>
      <c r="S15" s="5">
        <v>4704147218</v>
      </c>
      <c r="T15" s="4"/>
      <c r="U15" s="5">
        <v>0</v>
      </c>
      <c r="V15" s="4"/>
      <c r="W15" s="5">
        <v>0</v>
      </c>
      <c r="X15" s="4"/>
      <c r="Y15" s="5">
        <v>0</v>
      </c>
      <c r="Z15" s="4"/>
      <c r="AA15" s="5">
        <v>0</v>
      </c>
      <c r="AB15" s="5"/>
      <c r="AC15" s="5">
        <v>5000</v>
      </c>
      <c r="AD15" s="4"/>
      <c r="AE15" s="5">
        <v>957410</v>
      </c>
      <c r="AF15" s="4"/>
      <c r="AG15" s="5">
        <v>4340786625</v>
      </c>
      <c r="AH15" s="4"/>
      <c r="AI15" s="5">
        <v>4786182347</v>
      </c>
      <c r="AJ15" s="4"/>
      <c r="AK15" s="14">
        <v>4.4494737090360986E-4</v>
      </c>
    </row>
    <row r="16" spans="1:37" x14ac:dyDescent="0.55000000000000004">
      <c r="A16" s="1" t="s">
        <v>129</v>
      </c>
      <c r="C16" s="4" t="s">
        <v>108</v>
      </c>
      <c r="D16" s="4"/>
      <c r="E16" s="4" t="s">
        <v>108</v>
      </c>
      <c r="F16" s="4"/>
      <c r="G16" s="4" t="s">
        <v>130</v>
      </c>
      <c r="H16" s="4"/>
      <c r="I16" s="4" t="s">
        <v>131</v>
      </c>
      <c r="J16" s="4"/>
      <c r="K16" s="5">
        <v>0</v>
      </c>
      <c r="L16" s="4"/>
      <c r="M16" s="5">
        <v>0</v>
      </c>
      <c r="N16" s="4"/>
      <c r="O16" s="5">
        <v>735</v>
      </c>
      <c r="P16" s="4"/>
      <c r="Q16" s="5">
        <v>674056144</v>
      </c>
      <c r="R16" s="4"/>
      <c r="S16" s="5">
        <v>726709759</v>
      </c>
      <c r="T16" s="4"/>
      <c r="U16" s="5">
        <v>0</v>
      </c>
      <c r="V16" s="4"/>
      <c r="W16" s="5">
        <v>0</v>
      </c>
      <c r="X16" s="4"/>
      <c r="Y16" s="5">
        <v>735</v>
      </c>
      <c r="Z16" s="4"/>
      <c r="AA16" s="5">
        <v>735000000</v>
      </c>
      <c r="AB16" s="5"/>
      <c r="AC16" s="5">
        <v>0</v>
      </c>
      <c r="AD16" s="4"/>
      <c r="AE16" s="5">
        <v>0</v>
      </c>
      <c r="AF16" s="4"/>
      <c r="AG16" s="5">
        <v>0</v>
      </c>
      <c r="AH16" s="4"/>
      <c r="AI16" s="5">
        <v>0</v>
      </c>
      <c r="AJ16" s="4"/>
      <c r="AK16" s="14">
        <v>0</v>
      </c>
    </row>
    <row r="17" spans="1:37" x14ac:dyDescent="0.55000000000000004">
      <c r="A17" s="1" t="s">
        <v>132</v>
      </c>
      <c r="C17" s="4" t="s">
        <v>108</v>
      </c>
      <c r="D17" s="4"/>
      <c r="E17" s="4" t="s">
        <v>108</v>
      </c>
      <c r="F17" s="4"/>
      <c r="G17" s="4" t="s">
        <v>133</v>
      </c>
      <c r="H17" s="4"/>
      <c r="I17" s="4" t="s">
        <v>134</v>
      </c>
      <c r="J17" s="4"/>
      <c r="K17" s="5">
        <v>0</v>
      </c>
      <c r="L17" s="4"/>
      <c r="M17" s="5">
        <v>0</v>
      </c>
      <c r="N17" s="4"/>
      <c r="O17" s="5">
        <v>5000</v>
      </c>
      <c r="P17" s="4"/>
      <c r="Q17" s="5">
        <v>4425802030</v>
      </c>
      <c r="R17" s="4"/>
      <c r="S17" s="5">
        <v>4786632265</v>
      </c>
      <c r="T17" s="4"/>
      <c r="U17" s="5">
        <v>0</v>
      </c>
      <c r="V17" s="4"/>
      <c r="W17" s="5">
        <v>0</v>
      </c>
      <c r="X17" s="4"/>
      <c r="Y17" s="5">
        <v>0</v>
      </c>
      <c r="Z17" s="4"/>
      <c r="AA17" s="5">
        <v>0</v>
      </c>
      <c r="AB17" s="5"/>
      <c r="AC17" s="5">
        <v>5000</v>
      </c>
      <c r="AD17" s="4"/>
      <c r="AE17" s="5">
        <v>974600</v>
      </c>
      <c r="AF17" s="4"/>
      <c r="AG17" s="5">
        <v>4425802030</v>
      </c>
      <c r="AH17" s="4"/>
      <c r="AI17" s="5">
        <v>4872116768</v>
      </c>
      <c r="AJ17" s="4"/>
      <c r="AK17" s="14">
        <v>4.529362630773568E-4</v>
      </c>
    </row>
    <row r="18" spans="1:37" x14ac:dyDescent="0.55000000000000004">
      <c r="A18" s="1" t="s">
        <v>135</v>
      </c>
      <c r="C18" s="4" t="s">
        <v>108</v>
      </c>
      <c r="D18" s="4"/>
      <c r="E18" s="4" t="s">
        <v>108</v>
      </c>
      <c r="F18" s="4"/>
      <c r="G18" s="4" t="s">
        <v>136</v>
      </c>
      <c r="H18" s="4"/>
      <c r="I18" s="4" t="s">
        <v>137</v>
      </c>
      <c r="J18" s="4"/>
      <c r="K18" s="5">
        <v>0</v>
      </c>
      <c r="L18" s="4"/>
      <c r="M18" s="5">
        <v>0</v>
      </c>
      <c r="N18" s="4"/>
      <c r="O18" s="5">
        <v>56965</v>
      </c>
      <c r="P18" s="4"/>
      <c r="Q18" s="5">
        <v>49202683598</v>
      </c>
      <c r="R18" s="4"/>
      <c r="S18" s="5">
        <v>52609489027</v>
      </c>
      <c r="T18" s="4"/>
      <c r="U18" s="5">
        <v>0</v>
      </c>
      <c r="V18" s="4"/>
      <c r="W18" s="5">
        <v>0</v>
      </c>
      <c r="X18" s="4"/>
      <c r="Y18" s="5">
        <v>0</v>
      </c>
      <c r="Z18" s="4"/>
      <c r="AA18" s="5">
        <v>0</v>
      </c>
      <c r="AB18" s="5"/>
      <c r="AC18" s="5">
        <v>56965</v>
      </c>
      <c r="AD18" s="4"/>
      <c r="AE18" s="5">
        <v>942945</v>
      </c>
      <c r="AF18" s="4"/>
      <c r="AG18" s="5">
        <v>49202683598</v>
      </c>
      <c r="AH18" s="4"/>
      <c r="AI18" s="5">
        <v>53705126109</v>
      </c>
      <c r="AJ18" s="4"/>
      <c r="AK18" s="14">
        <v>4.9926962522070335E-3</v>
      </c>
    </row>
    <row r="19" spans="1:37" x14ac:dyDescent="0.55000000000000004">
      <c r="A19" s="1" t="s">
        <v>138</v>
      </c>
      <c r="C19" s="4" t="s">
        <v>108</v>
      </c>
      <c r="D19" s="4"/>
      <c r="E19" s="4" t="s">
        <v>108</v>
      </c>
      <c r="F19" s="4"/>
      <c r="G19" s="4" t="s">
        <v>139</v>
      </c>
      <c r="H19" s="4"/>
      <c r="I19" s="4" t="s">
        <v>140</v>
      </c>
      <c r="J19" s="4"/>
      <c r="K19" s="5">
        <v>15</v>
      </c>
      <c r="L19" s="4"/>
      <c r="M19" s="5">
        <v>15</v>
      </c>
      <c r="N19" s="4"/>
      <c r="O19" s="5">
        <v>1000</v>
      </c>
      <c r="P19" s="4"/>
      <c r="Q19" s="5">
        <v>1000179245</v>
      </c>
      <c r="R19" s="4"/>
      <c r="S19" s="5">
        <v>979822375</v>
      </c>
      <c r="T19" s="4"/>
      <c r="U19" s="5">
        <v>0</v>
      </c>
      <c r="V19" s="4"/>
      <c r="W19" s="5">
        <v>0</v>
      </c>
      <c r="X19" s="4"/>
      <c r="Y19" s="5">
        <v>0</v>
      </c>
      <c r="Z19" s="4"/>
      <c r="AA19" s="5">
        <v>0</v>
      </c>
      <c r="AB19" s="5"/>
      <c r="AC19" s="5">
        <v>1000</v>
      </c>
      <c r="AD19" s="4"/>
      <c r="AE19" s="5">
        <v>980000</v>
      </c>
      <c r="AF19" s="4"/>
      <c r="AG19" s="5">
        <v>1000179245</v>
      </c>
      <c r="AH19" s="4"/>
      <c r="AI19" s="5">
        <v>979822375</v>
      </c>
      <c r="AJ19" s="4"/>
      <c r="AK19" s="14">
        <v>9.1089172559847916E-5</v>
      </c>
    </row>
    <row r="20" spans="1:37" ht="24.75" thickBot="1" x14ac:dyDescent="0.6">
      <c r="Q20" s="10">
        <f>SUM(Q9:Q19)</f>
        <v>618677868773</v>
      </c>
      <c r="R20" s="4"/>
      <c r="S20" s="10">
        <f>SUM(S9:S19)</f>
        <v>688589253990</v>
      </c>
      <c r="T20" s="4"/>
      <c r="U20" s="4"/>
      <c r="V20" s="4"/>
      <c r="W20" s="10">
        <f>SUM(W9:W19)</f>
        <v>0</v>
      </c>
      <c r="X20" s="4"/>
      <c r="Y20" s="4"/>
      <c r="Z20" s="4"/>
      <c r="AA20" s="10">
        <f>SUM(AA9:AA19)</f>
        <v>735000000</v>
      </c>
      <c r="AB20" s="4"/>
      <c r="AC20" s="4"/>
      <c r="AD20" s="4"/>
      <c r="AE20" s="4"/>
      <c r="AF20" s="4"/>
      <c r="AG20" s="10">
        <f>SUM(AG9:AG19)</f>
        <v>618003812629</v>
      </c>
      <c r="AH20" s="4"/>
      <c r="AI20" s="10">
        <f>SUM(AI9:AI19)</f>
        <v>700545734312</v>
      </c>
      <c r="AK20" s="17">
        <f>SUM(AK9:AK19)</f>
        <v>6.5126223800320085E-2</v>
      </c>
    </row>
    <row r="21" spans="1:37" ht="24.75" thickTop="1" x14ac:dyDescent="0.55000000000000004">
      <c r="Q21" s="3"/>
      <c r="S21" s="3"/>
      <c r="AG21" s="3"/>
      <c r="AI21" s="3"/>
    </row>
    <row r="22" spans="1:37" x14ac:dyDescent="0.55000000000000004">
      <c r="S22" s="3"/>
      <c r="AI22" s="3"/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1"/>
  <sheetViews>
    <sheetView rightToLeft="1" topLeftCell="B1" workbookViewId="0">
      <selection activeCell="O12" sqref="O12"/>
    </sheetView>
  </sheetViews>
  <sheetFormatPr defaultRowHeight="24" x14ac:dyDescent="0.55000000000000004"/>
  <cols>
    <col min="1" max="1" width="26.285156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16.5703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ht="24.75" x14ac:dyDescent="0.55000000000000004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ht="24.75" x14ac:dyDescent="0.55000000000000004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6" spans="1:19" ht="24.75" x14ac:dyDescent="0.55000000000000004">
      <c r="A6" s="21" t="s">
        <v>142</v>
      </c>
      <c r="C6" s="22" t="s">
        <v>143</v>
      </c>
      <c r="D6" s="22" t="s">
        <v>143</v>
      </c>
      <c r="E6" s="22" t="s">
        <v>143</v>
      </c>
      <c r="F6" s="22" t="s">
        <v>143</v>
      </c>
      <c r="G6" s="22" t="s">
        <v>143</v>
      </c>
      <c r="H6" s="22" t="s">
        <v>143</v>
      </c>
      <c r="I6" s="22" t="s">
        <v>143</v>
      </c>
      <c r="K6" s="22" t="s">
        <v>272</v>
      </c>
      <c r="M6" s="22" t="s">
        <v>5</v>
      </c>
      <c r="N6" s="22" t="s">
        <v>5</v>
      </c>
      <c r="O6" s="22" t="s">
        <v>5</v>
      </c>
      <c r="Q6" s="22" t="s">
        <v>6</v>
      </c>
      <c r="R6" s="22" t="s">
        <v>6</v>
      </c>
      <c r="S6" s="22" t="s">
        <v>6</v>
      </c>
    </row>
    <row r="7" spans="1:19" ht="24.75" x14ac:dyDescent="0.55000000000000004">
      <c r="A7" s="22" t="s">
        <v>142</v>
      </c>
      <c r="C7" s="22" t="s">
        <v>144</v>
      </c>
      <c r="E7" s="22" t="s">
        <v>145</v>
      </c>
      <c r="G7" s="22" t="s">
        <v>146</v>
      </c>
      <c r="I7" s="22" t="s">
        <v>105</v>
      </c>
      <c r="K7" s="22" t="s">
        <v>147</v>
      </c>
      <c r="M7" s="22" t="s">
        <v>148</v>
      </c>
      <c r="O7" s="22" t="s">
        <v>149</v>
      </c>
      <c r="Q7" s="22" t="s">
        <v>147</v>
      </c>
      <c r="S7" s="22" t="s">
        <v>141</v>
      </c>
    </row>
    <row r="8" spans="1:19" x14ac:dyDescent="0.55000000000000004">
      <c r="A8" s="1" t="s">
        <v>150</v>
      </c>
      <c r="C8" s="4" t="s">
        <v>151</v>
      </c>
      <c r="E8" s="1" t="s">
        <v>152</v>
      </c>
      <c r="G8" s="1" t="s">
        <v>153</v>
      </c>
      <c r="I8" s="11">
        <v>0.08</v>
      </c>
      <c r="K8" s="5">
        <v>216970837508</v>
      </c>
      <c r="L8" s="4"/>
      <c r="M8" s="5">
        <v>664999241778</v>
      </c>
      <c r="N8" s="4"/>
      <c r="O8" s="5">
        <v>711000000000</v>
      </c>
      <c r="P8" s="4"/>
      <c r="Q8" s="5">
        <v>170970079286</v>
      </c>
      <c r="S8" s="14">
        <v>1.5894230885116635E-2</v>
      </c>
    </row>
    <row r="9" spans="1:19" x14ac:dyDescent="0.55000000000000004">
      <c r="A9" s="1" t="s">
        <v>154</v>
      </c>
      <c r="C9" s="4" t="s">
        <v>155</v>
      </c>
      <c r="E9" s="1" t="s">
        <v>152</v>
      </c>
      <c r="G9" s="1" t="s">
        <v>156</v>
      </c>
      <c r="I9" s="11">
        <v>0.1</v>
      </c>
      <c r="K9" s="5">
        <v>64833490000</v>
      </c>
      <c r="L9" s="4"/>
      <c r="M9" s="5">
        <v>37742512480</v>
      </c>
      <c r="N9" s="4"/>
      <c r="O9" s="5">
        <v>0</v>
      </c>
      <c r="P9" s="4"/>
      <c r="Q9" s="5">
        <v>102576002480</v>
      </c>
      <c r="S9" s="14">
        <v>9.5359765492190451E-3</v>
      </c>
    </row>
    <row r="10" spans="1:19" ht="24.75" thickBot="1" x14ac:dyDescent="0.6">
      <c r="I10" s="4"/>
      <c r="K10" s="8">
        <f>SUM(K8:K9)</f>
        <v>281804327508</v>
      </c>
      <c r="M10" s="8">
        <f>SUM(M8:M9)</f>
        <v>702741754258</v>
      </c>
      <c r="O10" s="8">
        <f>SUM(O8:O9)</f>
        <v>711000000000</v>
      </c>
      <c r="Q10" s="8">
        <f>SUM(Q8:Q9)</f>
        <v>273546081766</v>
      </c>
      <c r="S10" s="17">
        <f>SUM(S8:S9)</f>
        <v>2.5430207434335682E-2</v>
      </c>
    </row>
    <row r="11" spans="1:19" ht="24.75" thickTop="1" x14ac:dyDescent="0.55000000000000004">
      <c r="Q11" s="3"/>
      <c r="S11" s="3"/>
    </row>
  </sheetData>
  <mergeCells count="17">
    <mergeCell ref="G7"/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K11"/>
  <sheetViews>
    <sheetView rightToLeft="1" workbookViewId="0">
      <selection activeCell="G15" sqref="G15"/>
    </sheetView>
  </sheetViews>
  <sheetFormatPr defaultRowHeight="24" x14ac:dyDescent="0.55000000000000004"/>
  <cols>
    <col min="1" max="1" width="25" style="1" bestFit="1" customWidth="1"/>
    <col min="2" max="2" width="1" style="1" customWidth="1"/>
    <col min="3" max="3" width="18.4257812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0" width="18.42578125" style="1" bestFit="1" customWidth="1"/>
    <col min="11" max="11" width="12.42578125" style="1" bestFit="1" customWidth="1"/>
    <col min="12" max="16384" width="9.140625" style="1"/>
  </cols>
  <sheetData>
    <row r="2" spans="1:11" ht="24.75" x14ac:dyDescent="0.55000000000000004">
      <c r="A2" s="20" t="s">
        <v>0</v>
      </c>
      <c r="B2" s="20"/>
      <c r="C2" s="20"/>
      <c r="D2" s="20"/>
      <c r="E2" s="20"/>
      <c r="F2" s="20"/>
      <c r="G2" s="20"/>
    </row>
    <row r="3" spans="1:11" ht="24.75" x14ac:dyDescent="0.55000000000000004">
      <c r="A3" s="20" t="s">
        <v>157</v>
      </c>
      <c r="B3" s="20"/>
      <c r="C3" s="20"/>
      <c r="D3" s="20"/>
      <c r="E3" s="20"/>
      <c r="F3" s="20"/>
      <c r="G3" s="20"/>
    </row>
    <row r="4" spans="1:11" ht="24.75" x14ac:dyDescent="0.55000000000000004">
      <c r="A4" s="20" t="s">
        <v>2</v>
      </c>
      <c r="B4" s="20"/>
      <c r="C4" s="20"/>
      <c r="D4" s="20"/>
      <c r="E4" s="20"/>
      <c r="F4" s="20"/>
      <c r="G4" s="20"/>
    </row>
    <row r="6" spans="1:11" ht="24.75" x14ac:dyDescent="0.55000000000000004">
      <c r="A6" s="22" t="s">
        <v>161</v>
      </c>
      <c r="C6" s="22" t="s">
        <v>147</v>
      </c>
      <c r="E6" s="22" t="s">
        <v>259</v>
      </c>
      <c r="G6" s="22" t="s">
        <v>13</v>
      </c>
      <c r="J6" s="3"/>
    </row>
    <row r="7" spans="1:11" x14ac:dyDescent="0.55000000000000004">
      <c r="A7" s="1" t="s">
        <v>269</v>
      </c>
      <c r="C7" s="5">
        <f>'سرمایه‌گذاری در سهام'!I122</f>
        <v>1324042296104</v>
      </c>
      <c r="D7" s="4"/>
      <c r="E7" s="14">
        <f>C7/$C$10</f>
        <v>0.98689151585113755</v>
      </c>
      <c r="F7" s="4"/>
      <c r="G7" s="14">
        <v>0.12308957242005676</v>
      </c>
      <c r="J7" s="3"/>
      <c r="K7" s="3"/>
    </row>
    <row r="8" spans="1:11" x14ac:dyDescent="0.55000000000000004">
      <c r="A8" s="1" t="s">
        <v>270</v>
      </c>
      <c r="C8" s="5">
        <f>'سرمایه‌گذاری در اوراق بهادار'!I21</f>
        <v>12704858469</v>
      </c>
      <c r="D8" s="4"/>
      <c r="E8" s="14">
        <f t="shared" ref="E8:E9" si="0">C8/$C$10</f>
        <v>9.469725453665357E-3</v>
      </c>
      <c r="F8" s="4"/>
      <c r="G8" s="14">
        <v>1.1811069791411797E-3</v>
      </c>
      <c r="J8" s="3"/>
    </row>
    <row r="9" spans="1:11" x14ac:dyDescent="0.55000000000000004">
      <c r="A9" s="1" t="s">
        <v>271</v>
      </c>
      <c r="C9" s="5">
        <f>'درآمد سپرده بانکی'!E10</f>
        <v>4881864258</v>
      </c>
      <c r="D9" s="4"/>
      <c r="E9" s="14">
        <f t="shared" si="0"/>
        <v>3.638758695197059E-3</v>
      </c>
      <c r="F9" s="4"/>
      <c r="G9" s="14">
        <v>4.5384243834063894E-4</v>
      </c>
      <c r="J9" s="3"/>
    </row>
    <row r="10" spans="1:11" ht="24.75" thickBot="1" x14ac:dyDescent="0.6">
      <c r="C10" s="8">
        <f>SUM(C7:C9)</f>
        <v>1341629018831</v>
      </c>
      <c r="E10" s="17">
        <f>SUM(E7:E9)</f>
        <v>0.99999999999999989</v>
      </c>
      <c r="G10" s="17">
        <f>SUM(G7:G9)</f>
        <v>0.12472452183753859</v>
      </c>
      <c r="J10" s="3"/>
    </row>
    <row r="11" spans="1:11" ht="24.75" thickTop="1" x14ac:dyDescent="0.55000000000000004"/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3"/>
  <sheetViews>
    <sheetView rightToLeft="1" workbookViewId="0">
      <selection activeCell="G11" sqref="G11"/>
    </sheetView>
  </sheetViews>
  <sheetFormatPr defaultRowHeight="24" x14ac:dyDescent="0.55000000000000004"/>
  <cols>
    <col min="1" max="1" width="28" style="4" bestFit="1" customWidth="1"/>
    <col min="2" max="2" width="1" style="4" customWidth="1"/>
    <col min="3" max="3" width="20.85546875" style="4" bestFit="1" customWidth="1"/>
    <col min="4" max="4" width="1" style="4" customWidth="1"/>
    <col min="5" max="5" width="19.28515625" style="4" bestFit="1" customWidth="1"/>
    <col min="6" max="6" width="1" style="4" customWidth="1"/>
    <col min="7" max="7" width="11.85546875" style="4" bestFit="1" customWidth="1"/>
    <col min="8" max="8" width="1" style="4" customWidth="1"/>
    <col min="9" max="9" width="16" style="4" bestFit="1" customWidth="1"/>
    <col min="10" max="10" width="1" style="4" customWidth="1"/>
    <col min="11" max="11" width="15.140625" style="4" bestFit="1" customWidth="1"/>
    <col min="12" max="12" width="1" style="4" customWidth="1"/>
    <col min="13" max="13" width="16" style="4" bestFit="1" customWidth="1"/>
    <col min="14" max="14" width="1" style="4" customWidth="1"/>
    <col min="15" max="15" width="17.28515625" style="4" bestFit="1" customWidth="1"/>
    <col min="16" max="16" width="1" style="4" customWidth="1"/>
    <col min="17" max="17" width="15.140625" style="4" bestFit="1" customWidth="1"/>
    <col min="18" max="18" width="1" style="4" customWidth="1"/>
    <col min="19" max="19" width="17.28515625" style="4" bestFit="1" customWidth="1"/>
    <col min="20" max="20" width="1" style="4" customWidth="1"/>
    <col min="21" max="21" width="9.140625" style="4" customWidth="1"/>
    <col min="22" max="16384" width="9.140625" style="4"/>
  </cols>
  <sheetData>
    <row r="2" spans="1:19" ht="24.75" x14ac:dyDescent="0.55000000000000004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ht="24.75" x14ac:dyDescent="0.55000000000000004">
      <c r="A3" s="20" t="s">
        <v>157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ht="24.75" x14ac:dyDescent="0.55000000000000004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6" spans="1:19" ht="24.75" x14ac:dyDescent="0.55000000000000004">
      <c r="A6" s="22" t="s">
        <v>158</v>
      </c>
      <c r="B6" s="22" t="s">
        <v>158</v>
      </c>
      <c r="C6" s="22" t="s">
        <v>158</v>
      </c>
      <c r="D6" s="22" t="s">
        <v>158</v>
      </c>
      <c r="E6" s="22" t="s">
        <v>158</v>
      </c>
      <c r="F6" s="22" t="s">
        <v>158</v>
      </c>
      <c r="G6" s="22" t="s">
        <v>158</v>
      </c>
      <c r="I6" s="22" t="s">
        <v>159</v>
      </c>
      <c r="J6" s="22" t="s">
        <v>159</v>
      </c>
      <c r="K6" s="22" t="s">
        <v>159</v>
      </c>
      <c r="L6" s="22" t="s">
        <v>159</v>
      </c>
      <c r="M6" s="22" t="s">
        <v>159</v>
      </c>
      <c r="O6" s="22" t="s">
        <v>160</v>
      </c>
      <c r="P6" s="22" t="s">
        <v>160</v>
      </c>
      <c r="Q6" s="22" t="s">
        <v>160</v>
      </c>
      <c r="R6" s="22" t="s">
        <v>160</v>
      </c>
      <c r="S6" s="22" t="s">
        <v>160</v>
      </c>
    </row>
    <row r="7" spans="1:19" ht="24.75" x14ac:dyDescent="0.55000000000000004">
      <c r="A7" s="22" t="s">
        <v>161</v>
      </c>
      <c r="C7" s="22" t="s">
        <v>162</v>
      </c>
      <c r="E7" s="22" t="s">
        <v>104</v>
      </c>
      <c r="G7" s="22" t="s">
        <v>105</v>
      </c>
      <c r="I7" s="22" t="s">
        <v>163</v>
      </c>
      <c r="K7" s="22" t="s">
        <v>164</v>
      </c>
      <c r="M7" s="22" t="s">
        <v>165</v>
      </c>
      <c r="O7" s="22" t="s">
        <v>163</v>
      </c>
      <c r="Q7" s="22" t="s">
        <v>164</v>
      </c>
      <c r="S7" s="22" t="s">
        <v>165</v>
      </c>
    </row>
    <row r="8" spans="1:19" x14ac:dyDescent="0.55000000000000004">
      <c r="A8" s="9" t="s">
        <v>138</v>
      </c>
      <c r="C8" s="4" t="s">
        <v>273</v>
      </c>
      <c r="E8" s="4" t="s">
        <v>140</v>
      </c>
      <c r="G8" s="5">
        <v>15</v>
      </c>
      <c r="I8" s="5">
        <v>13378141</v>
      </c>
      <c r="K8" s="5">
        <v>0</v>
      </c>
      <c r="M8" s="5">
        <v>13378141</v>
      </c>
      <c r="O8" s="5">
        <v>76691790</v>
      </c>
      <c r="Q8" s="5">
        <v>0</v>
      </c>
      <c r="S8" s="5">
        <v>76691790</v>
      </c>
    </row>
    <row r="9" spans="1:19" x14ac:dyDescent="0.55000000000000004">
      <c r="A9" s="9" t="s">
        <v>150</v>
      </c>
      <c r="C9" s="5">
        <v>1</v>
      </c>
      <c r="E9" s="4" t="s">
        <v>273</v>
      </c>
      <c r="G9" s="4">
        <v>8</v>
      </c>
      <c r="I9" s="5">
        <v>4441351778</v>
      </c>
      <c r="K9" s="5">
        <v>0</v>
      </c>
      <c r="M9" s="5">
        <v>4441351778</v>
      </c>
      <c r="O9" s="5">
        <v>23891123359</v>
      </c>
      <c r="Q9" s="5">
        <v>0</v>
      </c>
      <c r="S9" s="5">
        <v>23891123359</v>
      </c>
    </row>
    <row r="10" spans="1:19" x14ac:dyDescent="0.55000000000000004">
      <c r="A10" s="9" t="s">
        <v>154</v>
      </c>
      <c r="C10" s="5">
        <v>25</v>
      </c>
      <c r="E10" s="4" t="s">
        <v>273</v>
      </c>
      <c r="G10" s="4">
        <v>10</v>
      </c>
      <c r="I10" s="5">
        <v>440512480</v>
      </c>
      <c r="K10" s="5">
        <v>0</v>
      </c>
      <c r="M10" s="5">
        <v>440512480</v>
      </c>
      <c r="O10" s="5">
        <v>440512480</v>
      </c>
      <c r="Q10" s="5">
        <v>0</v>
      </c>
      <c r="S10" s="5">
        <v>440512480</v>
      </c>
    </row>
    <row r="11" spans="1:19" ht="24.75" thickBot="1" x14ac:dyDescent="0.6">
      <c r="I11" s="10">
        <f>SUM(I8:I10)</f>
        <v>4895242399</v>
      </c>
      <c r="K11" s="10">
        <f>SUM(K8:K10)</f>
        <v>0</v>
      </c>
      <c r="M11" s="10">
        <f>SUM(M8:M10)</f>
        <v>4895242399</v>
      </c>
      <c r="O11" s="10">
        <f>SUM(O8:O10)</f>
        <v>24408327629</v>
      </c>
      <c r="Q11" s="10">
        <f>SUM(Q8:Q10)</f>
        <v>0</v>
      </c>
      <c r="S11" s="10">
        <f>SUM(S8:S10)</f>
        <v>24408327629</v>
      </c>
    </row>
    <row r="12" spans="1:19" ht="24.75" thickTop="1" x14ac:dyDescent="0.55000000000000004">
      <c r="M12" s="5"/>
      <c r="S12" s="5"/>
    </row>
    <row r="13" spans="1:19" x14ac:dyDescent="0.55000000000000004">
      <c r="M13" s="5"/>
      <c r="S13" s="5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70"/>
  <sheetViews>
    <sheetView rightToLeft="1" topLeftCell="G58" workbookViewId="0">
      <selection activeCell="M70" sqref="M70"/>
    </sheetView>
  </sheetViews>
  <sheetFormatPr defaultRowHeight="24" x14ac:dyDescent="0.55000000000000004"/>
  <cols>
    <col min="1" max="1" width="27" style="1" bestFit="1" customWidth="1"/>
    <col min="2" max="2" width="1" style="1" customWidth="1"/>
    <col min="3" max="3" width="15.140625" style="1" bestFit="1" customWidth="1"/>
    <col min="4" max="4" width="1" style="1" customWidth="1"/>
    <col min="5" max="5" width="40.28515625" style="1" bestFit="1" customWidth="1"/>
    <col min="6" max="6" width="1" style="1" customWidth="1"/>
    <col min="7" max="7" width="28.140625" style="1" bestFit="1" customWidth="1"/>
    <col min="8" max="8" width="1" style="1" customWidth="1"/>
    <col min="9" max="9" width="26.7109375" style="1" bestFit="1" customWidth="1"/>
    <col min="10" max="10" width="1" style="1" customWidth="1"/>
    <col min="11" max="11" width="16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6.7109375" style="1" bestFit="1" customWidth="1"/>
    <col min="16" max="16" width="1" style="1" customWidth="1"/>
    <col min="17" max="17" width="16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ht="24.75" x14ac:dyDescent="0.55000000000000004">
      <c r="A3" s="20" t="s">
        <v>157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ht="24.75" x14ac:dyDescent="0.55000000000000004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6" spans="1:19" ht="24.75" x14ac:dyDescent="0.55000000000000004">
      <c r="A6" s="21" t="s">
        <v>3</v>
      </c>
      <c r="C6" s="22" t="s">
        <v>166</v>
      </c>
      <c r="D6" s="22" t="s">
        <v>166</v>
      </c>
      <c r="E6" s="22" t="s">
        <v>166</v>
      </c>
      <c r="F6" s="22" t="s">
        <v>166</v>
      </c>
      <c r="G6" s="22" t="s">
        <v>166</v>
      </c>
      <c r="I6" s="22" t="s">
        <v>159</v>
      </c>
      <c r="J6" s="22" t="s">
        <v>159</v>
      </c>
      <c r="K6" s="22" t="s">
        <v>159</v>
      </c>
      <c r="L6" s="22" t="s">
        <v>159</v>
      </c>
      <c r="M6" s="22" t="s">
        <v>159</v>
      </c>
      <c r="O6" s="22" t="s">
        <v>160</v>
      </c>
      <c r="P6" s="22" t="s">
        <v>160</v>
      </c>
      <c r="Q6" s="22" t="s">
        <v>160</v>
      </c>
      <c r="R6" s="22" t="s">
        <v>160</v>
      </c>
      <c r="S6" s="22" t="s">
        <v>160</v>
      </c>
    </row>
    <row r="7" spans="1:19" ht="24.75" x14ac:dyDescent="0.55000000000000004">
      <c r="A7" s="22" t="s">
        <v>3</v>
      </c>
      <c r="C7" s="22" t="s">
        <v>167</v>
      </c>
      <c r="E7" s="22" t="s">
        <v>168</v>
      </c>
      <c r="G7" s="22" t="s">
        <v>169</v>
      </c>
      <c r="I7" s="22" t="s">
        <v>170</v>
      </c>
      <c r="K7" s="22" t="s">
        <v>164</v>
      </c>
      <c r="M7" s="22" t="s">
        <v>171</v>
      </c>
      <c r="O7" s="22" t="s">
        <v>170</v>
      </c>
      <c r="Q7" s="22" t="s">
        <v>164</v>
      </c>
      <c r="S7" s="22" t="s">
        <v>171</v>
      </c>
    </row>
    <row r="8" spans="1:19" x14ac:dyDescent="0.55000000000000004">
      <c r="A8" s="1" t="s">
        <v>66</v>
      </c>
      <c r="C8" s="4" t="s">
        <v>172</v>
      </c>
      <c r="D8" s="4"/>
      <c r="E8" s="5">
        <v>4493519</v>
      </c>
      <c r="F8" s="4"/>
      <c r="G8" s="5">
        <v>4500</v>
      </c>
      <c r="H8" s="4"/>
      <c r="I8" s="5">
        <v>0</v>
      </c>
      <c r="J8" s="4"/>
      <c r="K8" s="5">
        <v>0</v>
      </c>
      <c r="L8" s="4"/>
      <c r="M8" s="5">
        <f>I8-K8</f>
        <v>0</v>
      </c>
      <c r="N8" s="4"/>
      <c r="O8" s="5">
        <v>20220835500</v>
      </c>
      <c r="P8" s="4"/>
      <c r="Q8" s="5">
        <v>1952011348</v>
      </c>
      <c r="R8" s="4"/>
      <c r="S8" s="5">
        <f t="shared" ref="S8:S65" si="0">O8-Q8</f>
        <v>18268824152</v>
      </c>
    </row>
    <row r="9" spans="1:19" x14ac:dyDescent="0.55000000000000004">
      <c r="A9" s="1" t="s">
        <v>73</v>
      </c>
      <c r="C9" s="4" t="s">
        <v>173</v>
      </c>
      <c r="D9" s="4"/>
      <c r="E9" s="5">
        <v>7313336</v>
      </c>
      <c r="F9" s="4"/>
      <c r="G9" s="5">
        <v>300</v>
      </c>
      <c r="H9" s="4"/>
      <c r="I9" s="5">
        <v>0</v>
      </c>
      <c r="J9" s="4"/>
      <c r="K9" s="5">
        <v>0</v>
      </c>
      <c r="L9" s="4"/>
      <c r="M9" s="5">
        <f t="shared" ref="M9:M66" si="1">I9-K9</f>
        <v>0</v>
      </c>
      <c r="N9" s="4"/>
      <c r="O9" s="5">
        <v>2194000800</v>
      </c>
      <c r="P9" s="4"/>
      <c r="Q9" s="5">
        <v>173028454</v>
      </c>
      <c r="R9" s="4"/>
      <c r="S9" s="5">
        <f t="shared" si="0"/>
        <v>2020972346</v>
      </c>
    </row>
    <row r="10" spans="1:19" x14ac:dyDescent="0.55000000000000004">
      <c r="A10" s="1" t="s">
        <v>46</v>
      </c>
      <c r="C10" s="4" t="s">
        <v>174</v>
      </c>
      <c r="D10" s="4"/>
      <c r="E10" s="5">
        <v>16729798</v>
      </c>
      <c r="F10" s="4"/>
      <c r="G10" s="5">
        <v>500</v>
      </c>
      <c r="H10" s="4"/>
      <c r="I10" s="5">
        <v>0</v>
      </c>
      <c r="J10" s="4"/>
      <c r="K10" s="5">
        <v>0</v>
      </c>
      <c r="L10" s="4"/>
      <c r="M10" s="5">
        <f t="shared" si="1"/>
        <v>0</v>
      </c>
      <c r="N10" s="4"/>
      <c r="O10" s="5">
        <v>8364899000</v>
      </c>
      <c r="P10" s="4"/>
      <c r="Q10" s="5">
        <v>849358975</v>
      </c>
      <c r="R10" s="4"/>
      <c r="S10" s="5">
        <f t="shared" si="0"/>
        <v>7515540025</v>
      </c>
    </row>
    <row r="11" spans="1:19" x14ac:dyDescent="0.55000000000000004">
      <c r="A11" s="1" t="s">
        <v>45</v>
      </c>
      <c r="C11" s="4" t="s">
        <v>175</v>
      </c>
      <c r="D11" s="4"/>
      <c r="E11" s="5">
        <v>5000000</v>
      </c>
      <c r="F11" s="4"/>
      <c r="G11" s="5">
        <v>1300</v>
      </c>
      <c r="H11" s="4"/>
      <c r="I11" s="5">
        <v>0</v>
      </c>
      <c r="J11" s="4"/>
      <c r="K11" s="5">
        <v>0</v>
      </c>
      <c r="L11" s="4"/>
      <c r="M11" s="5">
        <f t="shared" si="1"/>
        <v>0</v>
      </c>
      <c r="N11" s="4"/>
      <c r="O11" s="5">
        <v>6500000000</v>
      </c>
      <c r="P11" s="4"/>
      <c r="Q11" s="5">
        <v>0</v>
      </c>
      <c r="R11" s="4"/>
      <c r="S11" s="5">
        <f t="shared" si="0"/>
        <v>6500000000</v>
      </c>
    </row>
    <row r="12" spans="1:19" x14ac:dyDescent="0.55000000000000004">
      <c r="A12" s="1" t="s">
        <v>44</v>
      </c>
      <c r="C12" s="4" t="s">
        <v>176</v>
      </c>
      <c r="D12" s="4"/>
      <c r="E12" s="5">
        <v>38196739</v>
      </c>
      <c r="F12" s="4"/>
      <c r="G12" s="5">
        <v>125</v>
      </c>
      <c r="H12" s="4"/>
      <c r="I12" s="5">
        <v>0</v>
      </c>
      <c r="J12" s="4"/>
      <c r="K12" s="5">
        <v>0</v>
      </c>
      <c r="L12" s="4"/>
      <c r="M12" s="5">
        <f t="shared" si="1"/>
        <v>0</v>
      </c>
      <c r="N12" s="4"/>
      <c r="O12" s="5">
        <v>4774592375</v>
      </c>
      <c r="P12" s="4"/>
      <c r="Q12" s="5">
        <v>587862725</v>
      </c>
      <c r="R12" s="4"/>
      <c r="S12" s="5">
        <f t="shared" si="0"/>
        <v>4186729650</v>
      </c>
    </row>
    <row r="13" spans="1:19" x14ac:dyDescent="0.55000000000000004">
      <c r="A13" s="1" t="s">
        <v>47</v>
      </c>
      <c r="C13" s="4" t="s">
        <v>4</v>
      </c>
      <c r="D13" s="4"/>
      <c r="E13" s="5">
        <v>8700000</v>
      </c>
      <c r="F13" s="4"/>
      <c r="G13" s="5">
        <v>2000</v>
      </c>
      <c r="H13" s="4"/>
      <c r="I13" s="5">
        <v>0</v>
      </c>
      <c r="J13" s="4"/>
      <c r="K13" s="5">
        <v>0</v>
      </c>
      <c r="L13" s="4"/>
      <c r="M13" s="5">
        <f t="shared" si="1"/>
        <v>0</v>
      </c>
      <c r="N13" s="4"/>
      <c r="O13" s="5">
        <v>17400000000</v>
      </c>
      <c r="P13" s="4"/>
      <c r="Q13" s="5">
        <v>1020889749</v>
      </c>
      <c r="R13" s="4"/>
      <c r="S13" s="5">
        <f t="shared" si="0"/>
        <v>16379110251</v>
      </c>
    </row>
    <row r="14" spans="1:19" x14ac:dyDescent="0.55000000000000004">
      <c r="A14" s="1" t="s">
        <v>48</v>
      </c>
      <c r="C14" s="4" t="s">
        <v>177</v>
      </c>
      <c r="D14" s="4"/>
      <c r="E14" s="5">
        <v>11000000</v>
      </c>
      <c r="F14" s="4"/>
      <c r="G14" s="5">
        <v>800</v>
      </c>
      <c r="H14" s="4"/>
      <c r="I14" s="5">
        <v>0</v>
      </c>
      <c r="J14" s="4"/>
      <c r="K14" s="5">
        <v>0</v>
      </c>
      <c r="L14" s="4"/>
      <c r="M14" s="5">
        <f t="shared" si="1"/>
        <v>0</v>
      </c>
      <c r="N14" s="4"/>
      <c r="O14" s="5">
        <v>8800000000</v>
      </c>
      <c r="P14" s="4"/>
      <c r="Q14" s="5">
        <v>0</v>
      </c>
      <c r="R14" s="4"/>
      <c r="S14" s="5">
        <f t="shared" si="0"/>
        <v>8800000000</v>
      </c>
    </row>
    <row r="15" spans="1:19" x14ac:dyDescent="0.55000000000000004">
      <c r="A15" s="1" t="s">
        <v>33</v>
      </c>
      <c r="C15" s="4" t="s">
        <v>178</v>
      </c>
      <c r="D15" s="4"/>
      <c r="E15" s="5">
        <v>4400785</v>
      </c>
      <c r="F15" s="4"/>
      <c r="G15" s="5">
        <v>550</v>
      </c>
      <c r="H15" s="4"/>
      <c r="I15" s="5">
        <v>0</v>
      </c>
      <c r="J15" s="4"/>
      <c r="K15" s="5">
        <v>0</v>
      </c>
      <c r="L15" s="4"/>
      <c r="M15" s="5">
        <f t="shared" si="1"/>
        <v>0</v>
      </c>
      <c r="N15" s="4"/>
      <c r="O15" s="5">
        <v>2420431750</v>
      </c>
      <c r="P15" s="4"/>
      <c r="Q15" s="5">
        <v>304365669</v>
      </c>
      <c r="R15" s="4"/>
      <c r="S15" s="5">
        <f t="shared" si="0"/>
        <v>2116066081</v>
      </c>
    </row>
    <row r="16" spans="1:19" x14ac:dyDescent="0.55000000000000004">
      <c r="A16" s="1" t="s">
        <v>34</v>
      </c>
      <c r="C16" s="4" t="s">
        <v>179</v>
      </c>
      <c r="D16" s="4"/>
      <c r="E16" s="5">
        <v>7846714</v>
      </c>
      <c r="F16" s="4"/>
      <c r="G16" s="5">
        <v>600</v>
      </c>
      <c r="H16" s="4"/>
      <c r="I16" s="5">
        <v>0</v>
      </c>
      <c r="J16" s="4"/>
      <c r="K16" s="5">
        <v>0</v>
      </c>
      <c r="L16" s="4"/>
      <c r="M16" s="5">
        <f t="shared" si="1"/>
        <v>0</v>
      </c>
      <c r="N16" s="4"/>
      <c r="O16" s="5">
        <v>4708028400</v>
      </c>
      <c r="P16" s="4"/>
      <c r="Q16" s="5">
        <v>188816392</v>
      </c>
      <c r="R16" s="4"/>
      <c r="S16" s="5">
        <f t="shared" si="0"/>
        <v>4519212008</v>
      </c>
    </row>
    <row r="17" spans="1:19" x14ac:dyDescent="0.55000000000000004">
      <c r="A17" s="1" t="s">
        <v>27</v>
      </c>
      <c r="C17" s="4" t="s">
        <v>180</v>
      </c>
      <c r="D17" s="4"/>
      <c r="E17" s="5">
        <v>1500000</v>
      </c>
      <c r="F17" s="4"/>
      <c r="G17" s="5">
        <v>1220</v>
      </c>
      <c r="H17" s="4"/>
      <c r="I17" s="5">
        <v>0</v>
      </c>
      <c r="J17" s="4"/>
      <c r="K17" s="5">
        <v>0</v>
      </c>
      <c r="L17" s="4"/>
      <c r="M17" s="5">
        <f t="shared" si="1"/>
        <v>0</v>
      </c>
      <c r="N17" s="4"/>
      <c r="O17" s="5">
        <v>1830000000</v>
      </c>
      <c r="P17" s="4"/>
      <c r="Q17" s="5">
        <v>201846435</v>
      </c>
      <c r="R17" s="4"/>
      <c r="S17" s="5">
        <f t="shared" si="0"/>
        <v>1628153565</v>
      </c>
    </row>
    <row r="18" spans="1:19" x14ac:dyDescent="0.55000000000000004">
      <c r="A18" s="1" t="s">
        <v>80</v>
      </c>
      <c r="C18" s="4" t="s">
        <v>181</v>
      </c>
      <c r="D18" s="4"/>
      <c r="E18" s="5">
        <v>886900</v>
      </c>
      <c r="F18" s="4"/>
      <c r="G18" s="5">
        <v>1781</v>
      </c>
      <c r="H18" s="4"/>
      <c r="I18" s="5">
        <v>0</v>
      </c>
      <c r="J18" s="4"/>
      <c r="K18" s="5">
        <v>0</v>
      </c>
      <c r="L18" s="4"/>
      <c r="M18" s="5">
        <f t="shared" si="1"/>
        <v>0</v>
      </c>
      <c r="N18" s="4"/>
      <c r="O18" s="5">
        <v>1579568900</v>
      </c>
      <c r="P18" s="4"/>
      <c r="Q18" s="5">
        <v>148053944</v>
      </c>
      <c r="R18" s="4"/>
      <c r="S18" s="5">
        <f t="shared" si="0"/>
        <v>1431514956</v>
      </c>
    </row>
    <row r="19" spans="1:19" x14ac:dyDescent="0.55000000000000004">
      <c r="A19" s="1" t="s">
        <v>182</v>
      </c>
      <c r="C19" s="4" t="s">
        <v>183</v>
      </c>
      <c r="D19" s="4"/>
      <c r="E19" s="5">
        <v>1000000</v>
      </c>
      <c r="F19" s="4"/>
      <c r="G19" s="5">
        <v>1250</v>
      </c>
      <c r="H19" s="4"/>
      <c r="I19" s="5">
        <v>0</v>
      </c>
      <c r="J19" s="4"/>
      <c r="K19" s="5">
        <v>0</v>
      </c>
      <c r="L19" s="4"/>
      <c r="M19" s="5">
        <f t="shared" si="1"/>
        <v>0</v>
      </c>
      <c r="N19" s="4"/>
      <c r="O19" s="5">
        <v>1250000000</v>
      </c>
      <c r="P19" s="4"/>
      <c r="Q19" s="5">
        <v>0</v>
      </c>
      <c r="R19" s="4"/>
      <c r="S19" s="5">
        <f t="shared" si="0"/>
        <v>1250000000</v>
      </c>
    </row>
    <row r="20" spans="1:19" x14ac:dyDescent="0.55000000000000004">
      <c r="A20" s="1" t="s">
        <v>53</v>
      </c>
      <c r="C20" s="4" t="s">
        <v>184</v>
      </c>
      <c r="D20" s="4"/>
      <c r="E20" s="5">
        <v>6230508</v>
      </c>
      <c r="F20" s="4"/>
      <c r="G20" s="5">
        <v>1450</v>
      </c>
      <c r="H20" s="4"/>
      <c r="I20" s="5">
        <v>0</v>
      </c>
      <c r="J20" s="4"/>
      <c r="K20" s="5">
        <v>0</v>
      </c>
      <c r="L20" s="4"/>
      <c r="M20" s="5">
        <f t="shared" si="1"/>
        <v>0</v>
      </c>
      <c r="N20" s="4"/>
      <c r="O20" s="5">
        <v>9034236600</v>
      </c>
      <c r="P20" s="4"/>
      <c r="Q20" s="5">
        <v>691424813</v>
      </c>
      <c r="R20" s="4"/>
      <c r="S20" s="5">
        <f t="shared" si="0"/>
        <v>8342811787</v>
      </c>
    </row>
    <row r="21" spans="1:19" x14ac:dyDescent="0.55000000000000004">
      <c r="A21" s="1" t="s">
        <v>52</v>
      </c>
      <c r="C21" s="4" t="s">
        <v>185</v>
      </c>
      <c r="D21" s="4"/>
      <c r="E21" s="5">
        <v>5856078</v>
      </c>
      <c r="F21" s="4"/>
      <c r="G21" s="5">
        <v>3470</v>
      </c>
      <c r="H21" s="4"/>
      <c r="I21" s="5">
        <v>0</v>
      </c>
      <c r="J21" s="4"/>
      <c r="K21" s="5">
        <v>0</v>
      </c>
      <c r="L21" s="4"/>
      <c r="M21" s="5">
        <f t="shared" si="1"/>
        <v>0</v>
      </c>
      <c r="N21" s="4"/>
      <c r="O21" s="5">
        <v>20320590660</v>
      </c>
      <c r="P21" s="4"/>
      <c r="Q21" s="5">
        <v>1555212821</v>
      </c>
      <c r="R21" s="4"/>
      <c r="S21" s="5">
        <f t="shared" si="0"/>
        <v>18765377839</v>
      </c>
    </row>
    <row r="22" spans="1:19" x14ac:dyDescent="0.55000000000000004">
      <c r="A22" s="1" t="s">
        <v>186</v>
      </c>
      <c r="C22" s="4" t="s">
        <v>187</v>
      </c>
      <c r="D22" s="4"/>
      <c r="E22" s="5">
        <v>20</v>
      </c>
      <c r="F22" s="4"/>
      <c r="G22" s="5">
        <v>5730</v>
      </c>
      <c r="H22" s="4"/>
      <c r="I22" s="5">
        <v>0</v>
      </c>
      <c r="J22" s="4"/>
      <c r="K22" s="5">
        <v>0</v>
      </c>
      <c r="L22" s="4"/>
      <c r="M22" s="5">
        <f t="shared" si="1"/>
        <v>0</v>
      </c>
      <c r="N22" s="4"/>
      <c r="O22" s="5">
        <v>114600</v>
      </c>
      <c r="P22" s="4"/>
      <c r="Q22" s="5">
        <v>10677</v>
      </c>
      <c r="R22" s="4"/>
      <c r="S22" s="5">
        <f t="shared" si="0"/>
        <v>103923</v>
      </c>
    </row>
    <row r="23" spans="1:19" x14ac:dyDescent="0.55000000000000004">
      <c r="A23" s="1" t="s">
        <v>39</v>
      </c>
      <c r="C23" s="4" t="s">
        <v>188</v>
      </c>
      <c r="D23" s="4"/>
      <c r="E23" s="5">
        <v>517833</v>
      </c>
      <c r="F23" s="4"/>
      <c r="G23" s="5">
        <v>51968</v>
      </c>
      <c r="H23" s="4"/>
      <c r="I23" s="5">
        <v>0</v>
      </c>
      <c r="J23" s="4"/>
      <c r="K23" s="5">
        <v>0</v>
      </c>
      <c r="L23" s="4"/>
      <c r="M23" s="5">
        <f t="shared" si="1"/>
        <v>0</v>
      </c>
      <c r="N23" s="4"/>
      <c r="O23" s="5">
        <v>26910745344</v>
      </c>
      <c r="P23" s="4"/>
      <c r="Q23" s="5">
        <v>3113235833</v>
      </c>
      <c r="R23" s="4"/>
      <c r="S23" s="5">
        <f t="shared" si="0"/>
        <v>23797509511</v>
      </c>
    </row>
    <row r="24" spans="1:19" x14ac:dyDescent="0.55000000000000004">
      <c r="A24" s="1" t="s">
        <v>17</v>
      </c>
      <c r="C24" s="4" t="s">
        <v>4</v>
      </c>
      <c r="D24" s="4"/>
      <c r="E24" s="5">
        <v>1100000</v>
      </c>
      <c r="F24" s="4"/>
      <c r="G24" s="5">
        <v>4175</v>
      </c>
      <c r="H24" s="4"/>
      <c r="I24" s="5">
        <v>0</v>
      </c>
      <c r="J24" s="4"/>
      <c r="K24" s="5">
        <v>0</v>
      </c>
      <c r="L24" s="4"/>
      <c r="M24" s="5">
        <f t="shared" si="1"/>
        <v>0</v>
      </c>
      <c r="N24" s="4"/>
      <c r="O24" s="5">
        <v>4592500000</v>
      </c>
      <c r="P24" s="4"/>
      <c r="Q24" s="5">
        <v>95484574</v>
      </c>
      <c r="R24" s="4"/>
      <c r="S24" s="5">
        <f t="shared" si="0"/>
        <v>4497015426</v>
      </c>
    </row>
    <row r="25" spans="1:19" x14ac:dyDescent="0.55000000000000004">
      <c r="A25" s="1" t="s">
        <v>76</v>
      </c>
      <c r="C25" s="4" t="s">
        <v>189</v>
      </c>
      <c r="D25" s="4"/>
      <c r="E25" s="5">
        <v>1000000</v>
      </c>
      <c r="F25" s="4"/>
      <c r="G25" s="5">
        <v>2130</v>
      </c>
      <c r="H25" s="4"/>
      <c r="I25" s="5">
        <v>0</v>
      </c>
      <c r="J25" s="4"/>
      <c r="K25" s="5">
        <v>0</v>
      </c>
      <c r="L25" s="4"/>
      <c r="M25" s="5">
        <f t="shared" si="1"/>
        <v>0</v>
      </c>
      <c r="N25" s="4"/>
      <c r="O25" s="5">
        <v>2130000000</v>
      </c>
      <c r="P25" s="4"/>
      <c r="Q25" s="5">
        <v>85424063</v>
      </c>
      <c r="R25" s="4"/>
      <c r="S25" s="5">
        <f t="shared" si="0"/>
        <v>2044575937</v>
      </c>
    </row>
    <row r="26" spans="1:19" x14ac:dyDescent="0.55000000000000004">
      <c r="A26" s="1" t="s">
        <v>67</v>
      </c>
      <c r="C26" s="4" t="s">
        <v>190</v>
      </c>
      <c r="D26" s="4"/>
      <c r="E26" s="5">
        <v>38505741</v>
      </c>
      <c r="F26" s="4"/>
      <c r="G26" s="5">
        <v>400</v>
      </c>
      <c r="H26" s="4"/>
      <c r="I26" s="5">
        <v>15402296400</v>
      </c>
      <c r="J26" s="4"/>
      <c r="K26" s="5">
        <v>1936815715</v>
      </c>
      <c r="L26" s="4"/>
      <c r="M26" s="5">
        <f t="shared" si="1"/>
        <v>13465480685</v>
      </c>
      <c r="N26" s="4"/>
      <c r="O26" s="5">
        <v>15402296400</v>
      </c>
      <c r="P26" s="4"/>
      <c r="Q26" s="5">
        <v>1936815715</v>
      </c>
      <c r="R26" s="4"/>
      <c r="S26" s="5">
        <f t="shared" si="0"/>
        <v>13465480685</v>
      </c>
    </row>
    <row r="27" spans="1:19" x14ac:dyDescent="0.55000000000000004">
      <c r="A27" s="1" t="s">
        <v>65</v>
      </c>
      <c r="C27" s="4" t="s">
        <v>191</v>
      </c>
      <c r="D27" s="4"/>
      <c r="E27" s="5">
        <v>32145484</v>
      </c>
      <c r="F27" s="4"/>
      <c r="G27" s="5">
        <v>800</v>
      </c>
      <c r="H27" s="4"/>
      <c r="I27" s="5">
        <v>0</v>
      </c>
      <c r="J27" s="4"/>
      <c r="K27" s="5">
        <v>0</v>
      </c>
      <c r="L27" s="4"/>
      <c r="M27" s="5">
        <f t="shared" si="1"/>
        <v>0</v>
      </c>
      <c r="N27" s="4"/>
      <c r="O27" s="5">
        <v>25716387200</v>
      </c>
      <c r="P27" s="4"/>
      <c r="Q27" s="5">
        <v>1031360696</v>
      </c>
      <c r="R27" s="4"/>
      <c r="S27" s="5">
        <f t="shared" si="0"/>
        <v>24685026504</v>
      </c>
    </row>
    <row r="28" spans="1:19" x14ac:dyDescent="0.55000000000000004">
      <c r="A28" s="1" t="s">
        <v>36</v>
      </c>
      <c r="C28" s="4" t="s">
        <v>192</v>
      </c>
      <c r="D28" s="4"/>
      <c r="E28" s="5">
        <v>736145</v>
      </c>
      <c r="F28" s="4"/>
      <c r="G28" s="5">
        <v>3547</v>
      </c>
      <c r="H28" s="4"/>
      <c r="I28" s="5">
        <v>0</v>
      </c>
      <c r="J28" s="4"/>
      <c r="K28" s="5">
        <v>0</v>
      </c>
      <c r="L28" s="4"/>
      <c r="M28" s="5">
        <f t="shared" si="1"/>
        <v>0</v>
      </c>
      <c r="N28" s="4"/>
      <c r="O28" s="5">
        <v>2611106315</v>
      </c>
      <c r="P28" s="4"/>
      <c r="Q28" s="5">
        <v>153198372</v>
      </c>
      <c r="R28" s="4"/>
      <c r="S28" s="5">
        <f t="shared" si="0"/>
        <v>2457907943</v>
      </c>
    </row>
    <row r="29" spans="1:19" x14ac:dyDescent="0.55000000000000004">
      <c r="A29" s="1" t="s">
        <v>15</v>
      </c>
      <c r="C29" s="4" t="s">
        <v>178</v>
      </c>
      <c r="D29" s="4"/>
      <c r="E29" s="5">
        <v>51449352</v>
      </c>
      <c r="F29" s="4"/>
      <c r="G29" s="5">
        <v>3</v>
      </c>
      <c r="H29" s="4"/>
      <c r="I29" s="5">
        <v>0</v>
      </c>
      <c r="J29" s="4"/>
      <c r="K29" s="5">
        <v>0</v>
      </c>
      <c r="L29" s="4"/>
      <c r="M29" s="5">
        <f t="shared" si="1"/>
        <v>0</v>
      </c>
      <c r="N29" s="4"/>
      <c r="O29" s="5">
        <v>154348056</v>
      </c>
      <c r="P29" s="4"/>
      <c r="Q29" s="5">
        <v>3209115</v>
      </c>
      <c r="R29" s="4"/>
      <c r="S29" s="5">
        <f t="shared" si="0"/>
        <v>151138941</v>
      </c>
    </row>
    <row r="30" spans="1:19" x14ac:dyDescent="0.55000000000000004">
      <c r="A30" s="1" t="s">
        <v>16</v>
      </c>
      <c r="C30" s="4" t="s">
        <v>178</v>
      </c>
      <c r="D30" s="4"/>
      <c r="E30" s="5">
        <v>24077083</v>
      </c>
      <c r="F30" s="4"/>
      <c r="G30" s="5">
        <v>11</v>
      </c>
      <c r="H30" s="4"/>
      <c r="I30" s="5">
        <v>0</v>
      </c>
      <c r="J30" s="4"/>
      <c r="K30" s="5">
        <v>0</v>
      </c>
      <c r="L30" s="4"/>
      <c r="M30" s="5">
        <f t="shared" si="1"/>
        <v>0</v>
      </c>
      <c r="N30" s="4"/>
      <c r="O30" s="5">
        <v>264847913</v>
      </c>
      <c r="P30" s="4"/>
      <c r="Q30" s="5">
        <v>33304229</v>
      </c>
      <c r="R30" s="4"/>
      <c r="S30" s="5">
        <f t="shared" si="0"/>
        <v>231543684</v>
      </c>
    </row>
    <row r="31" spans="1:19" x14ac:dyDescent="0.55000000000000004">
      <c r="A31" s="1" t="s">
        <v>18</v>
      </c>
      <c r="C31" s="4" t="s">
        <v>178</v>
      </c>
      <c r="D31" s="4"/>
      <c r="E31" s="5">
        <v>1180933</v>
      </c>
      <c r="F31" s="4"/>
      <c r="G31" s="5">
        <v>14130</v>
      </c>
      <c r="H31" s="4"/>
      <c r="I31" s="5">
        <v>0</v>
      </c>
      <c r="J31" s="4"/>
      <c r="K31" s="5">
        <v>0</v>
      </c>
      <c r="L31" s="4"/>
      <c r="M31" s="5">
        <f t="shared" si="1"/>
        <v>0</v>
      </c>
      <c r="N31" s="4"/>
      <c r="O31" s="5">
        <v>16686583290</v>
      </c>
      <c r="P31" s="4"/>
      <c r="Q31" s="5">
        <v>2098312869</v>
      </c>
      <c r="R31" s="4"/>
      <c r="S31" s="5">
        <f t="shared" si="0"/>
        <v>14588270421</v>
      </c>
    </row>
    <row r="32" spans="1:19" x14ac:dyDescent="0.55000000000000004">
      <c r="A32" s="1" t="s">
        <v>22</v>
      </c>
      <c r="C32" s="4" t="s">
        <v>193</v>
      </c>
      <c r="D32" s="4"/>
      <c r="E32" s="5">
        <v>1800000</v>
      </c>
      <c r="F32" s="4"/>
      <c r="G32" s="5">
        <v>6800</v>
      </c>
      <c r="H32" s="4"/>
      <c r="I32" s="5">
        <v>0</v>
      </c>
      <c r="J32" s="4"/>
      <c r="K32" s="5">
        <v>0</v>
      </c>
      <c r="L32" s="4"/>
      <c r="M32" s="5">
        <f t="shared" si="1"/>
        <v>0</v>
      </c>
      <c r="N32" s="4"/>
      <c r="O32" s="5">
        <v>12240000000</v>
      </c>
      <c r="P32" s="4"/>
      <c r="Q32" s="5">
        <v>0</v>
      </c>
      <c r="R32" s="4"/>
      <c r="S32" s="5">
        <f t="shared" si="0"/>
        <v>12240000000</v>
      </c>
    </row>
    <row r="33" spans="1:19" x14ac:dyDescent="0.55000000000000004">
      <c r="A33" s="1" t="s">
        <v>24</v>
      </c>
      <c r="C33" s="4" t="s">
        <v>194</v>
      </c>
      <c r="D33" s="4"/>
      <c r="E33" s="5">
        <v>497153</v>
      </c>
      <c r="F33" s="4"/>
      <c r="G33" s="5">
        <v>23000</v>
      </c>
      <c r="H33" s="4"/>
      <c r="I33" s="5">
        <v>0</v>
      </c>
      <c r="J33" s="4"/>
      <c r="K33" s="5">
        <v>0</v>
      </c>
      <c r="L33" s="4"/>
      <c r="M33" s="5">
        <f t="shared" si="1"/>
        <v>0</v>
      </c>
      <c r="N33" s="4"/>
      <c r="O33" s="5">
        <v>11434519000</v>
      </c>
      <c r="P33" s="4"/>
      <c r="Q33" s="5">
        <v>0</v>
      </c>
      <c r="R33" s="4"/>
      <c r="S33" s="5">
        <f t="shared" si="0"/>
        <v>11434519000</v>
      </c>
    </row>
    <row r="34" spans="1:19" x14ac:dyDescent="0.55000000000000004">
      <c r="A34" s="1" t="s">
        <v>78</v>
      </c>
      <c r="C34" s="4" t="s">
        <v>176</v>
      </c>
      <c r="D34" s="4"/>
      <c r="E34" s="5">
        <v>5000000</v>
      </c>
      <c r="F34" s="4"/>
      <c r="G34" s="5">
        <v>1550</v>
      </c>
      <c r="H34" s="4"/>
      <c r="I34" s="5">
        <v>0</v>
      </c>
      <c r="J34" s="4"/>
      <c r="K34" s="5">
        <v>0</v>
      </c>
      <c r="L34" s="4"/>
      <c r="M34" s="5">
        <f t="shared" si="1"/>
        <v>0</v>
      </c>
      <c r="N34" s="4"/>
      <c r="O34" s="5">
        <v>7750000000</v>
      </c>
      <c r="P34" s="4"/>
      <c r="Q34" s="5">
        <v>454706641</v>
      </c>
      <c r="R34" s="4"/>
      <c r="S34" s="5">
        <f t="shared" si="0"/>
        <v>7295293359</v>
      </c>
    </row>
    <row r="35" spans="1:19" x14ac:dyDescent="0.55000000000000004">
      <c r="A35" s="1" t="s">
        <v>77</v>
      </c>
      <c r="C35" s="4" t="s">
        <v>195</v>
      </c>
      <c r="D35" s="4"/>
      <c r="E35" s="5">
        <v>3168111</v>
      </c>
      <c r="F35" s="4"/>
      <c r="G35" s="5">
        <v>5000</v>
      </c>
      <c r="H35" s="4"/>
      <c r="I35" s="5">
        <v>0</v>
      </c>
      <c r="J35" s="4"/>
      <c r="K35" s="5">
        <v>0</v>
      </c>
      <c r="L35" s="4"/>
      <c r="M35" s="5">
        <f t="shared" si="1"/>
        <v>0</v>
      </c>
      <c r="N35" s="4"/>
      <c r="O35" s="5">
        <v>15840555000</v>
      </c>
      <c r="P35" s="4"/>
      <c r="Q35" s="5">
        <v>329347555</v>
      </c>
      <c r="R35" s="4"/>
      <c r="S35" s="5">
        <f t="shared" si="0"/>
        <v>15511207445</v>
      </c>
    </row>
    <row r="36" spans="1:19" x14ac:dyDescent="0.55000000000000004">
      <c r="A36" s="1" t="s">
        <v>56</v>
      </c>
      <c r="C36" s="4" t="s">
        <v>196</v>
      </c>
      <c r="D36" s="4"/>
      <c r="E36" s="5">
        <v>1620000</v>
      </c>
      <c r="F36" s="4"/>
      <c r="G36" s="5">
        <v>2080</v>
      </c>
      <c r="H36" s="4"/>
      <c r="I36" s="5">
        <v>0</v>
      </c>
      <c r="J36" s="4"/>
      <c r="K36" s="5">
        <v>0</v>
      </c>
      <c r="L36" s="4"/>
      <c r="M36" s="5">
        <f t="shared" si="1"/>
        <v>0</v>
      </c>
      <c r="N36" s="4"/>
      <c r="O36" s="5">
        <v>3369600000</v>
      </c>
      <c r="P36" s="4"/>
      <c r="Q36" s="5">
        <v>0</v>
      </c>
      <c r="R36" s="4"/>
      <c r="S36" s="5">
        <f t="shared" si="0"/>
        <v>3369600000</v>
      </c>
    </row>
    <row r="37" spans="1:19" x14ac:dyDescent="0.55000000000000004">
      <c r="A37" s="1" t="s">
        <v>59</v>
      </c>
      <c r="C37" s="4" t="s">
        <v>197</v>
      </c>
      <c r="D37" s="4"/>
      <c r="E37" s="5">
        <v>3100000</v>
      </c>
      <c r="F37" s="4"/>
      <c r="G37" s="5">
        <v>1650</v>
      </c>
      <c r="H37" s="4"/>
      <c r="I37" s="5">
        <v>0</v>
      </c>
      <c r="J37" s="4"/>
      <c r="K37" s="5">
        <v>0</v>
      </c>
      <c r="L37" s="4"/>
      <c r="M37" s="5">
        <f t="shared" si="1"/>
        <v>0</v>
      </c>
      <c r="N37" s="4"/>
      <c r="O37" s="5">
        <v>5115000000</v>
      </c>
      <c r="P37" s="4"/>
      <c r="Q37" s="5">
        <v>300106383</v>
      </c>
      <c r="R37" s="4"/>
      <c r="S37" s="5">
        <f t="shared" si="0"/>
        <v>4814893617</v>
      </c>
    </row>
    <row r="38" spans="1:19" x14ac:dyDescent="0.55000000000000004">
      <c r="A38" s="1" t="s">
        <v>55</v>
      </c>
      <c r="C38" s="4" t="s">
        <v>187</v>
      </c>
      <c r="D38" s="4"/>
      <c r="E38" s="5">
        <v>9347168</v>
      </c>
      <c r="F38" s="4"/>
      <c r="G38" s="5">
        <v>2200</v>
      </c>
      <c r="H38" s="4"/>
      <c r="I38" s="5">
        <v>0</v>
      </c>
      <c r="J38" s="4"/>
      <c r="K38" s="5">
        <v>0</v>
      </c>
      <c r="L38" s="4"/>
      <c r="M38" s="5">
        <f t="shared" si="1"/>
        <v>0</v>
      </c>
      <c r="N38" s="4"/>
      <c r="O38" s="5">
        <v>20563769600</v>
      </c>
      <c r="P38" s="4"/>
      <c r="Q38" s="5">
        <v>0</v>
      </c>
      <c r="R38" s="4"/>
      <c r="S38" s="5">
        <f t="shared" si="0"/>
        <v>20563769600</v>
      </c>
    </row>
    <row r="39" spans="1:19" x14ac:dyDescent="0.55000000000000004">
      <c r="A39" s="1" t="s">
        <v>198</v>
      </c>
      <c r="C39" s="4" t="s">
        <v>199</v>
      </c>
      <c r="D39" s="4"/>
      <c r="E39" s="5">
        <v>236421</v>
      </c>
      <c r="F39" s="4"/>
      <c r="G39" s="5">
        <v>2050</v>
      </c>
      <c r="H39" s="4"/>
      <c r="I39" s="5">
        <v>0</v>
      </c>
      <c r="J39" s="4"/>
      <c r="K39" s="5">
        <v>0</v>
      </c>
      <c r="L39" s="4"/>
      <c r="M39" s="5">
        <f t="shared" si="1"/>
        <v>0</v>
      </c>
      <c r="N39" s="4"/>
      <c r="O39" s="5">
        <v>484663050</v>
      </c>
      <c r="P39" s="4"/>
      <c r="Q39" s="5">
        <v>48137416</v>
      </c>
      <c r="R39" s="4"/>
      <c r="S39" s="5">
        <f t="shared" si="0"/>
        <v>436525634</v>
      </c>
    </row>
    <row r="40" spans="1:19" x14ac:dyDescent="0.55000000000000004">
      <c r="A40" s="1" t="s">
        <v>57</v>
      </c>
      <c r="C40" s="4" t="s">
        <v>189</v>
      </c>
      <c r="D40" s="4"/>
      <c r="E40" s="5">
        <v>6000000</v>
      </c>
      <c r="F40" s="4"/>
      <c r="G40" s="5">
        <v>105</v>
      </c>
      <c r="H40" s="4"/>
      <c r="I40" s="5">
        <v>0</v>
      </c>
      <c r="J40" s="4"/>
      <c r="K40" s="5">
        <v>0</v>
      </c>
      <c r="L40" s="4"/>
      <c r="M40" s="5">
        <f t="shared" si="1"/>
        <v>0</v>
      </c>
      <c r="N40" s="4"/>
      <c r="O40" s="5">
        <v>630000000</v>
      </c>
      <c r="P40" s="4"/>
      <c r="Q40" s="5">
        <v>73557169</v>
      </c>
      <c r="R40" s="4"/>
      <c r="S40" s="5">
        <f t="shared" si="0"/>
        <v>556442831</v>
      </c>
    </row>
    <row r="41" spans="1:19" x14ac:dyDescent="0.55000000000000004">
      <c r="A41" s="1" t="s">
        <v>19</v>
      </c>
      <c r="C41" s="4" t="s">
        <v>200</v>
      </c>
      <c r="D41" s="4"/>
      <c r="E41" s="5">
        <v>1240188</v>
      </c>
      <c r="F41" s="4"/>
      <c r="G41" s="5">
        <v>10200</v>
      </c>
      <c r="H41" s="4"/>
      <c r="I41" s="5">
        <v>0</v>
      </c>
      <c r="J41" s="4"/>
      <c r="K41" s="5">
        <v>0</v>
      </c>
      <c r="L41" s="4"/>
      <c r="M41" s="5">
        <f t="shared" si="1"/>
        <v>0</v>
      </c>
      <c r="N41" s="4"/>
      <c r="O41" s="5">
        <v>12649917600</v>
      </c>
      <c r="P41" s="4"/>
      <c r="Q41" s="5">
        <v>263009689</v>
      </c>
      <c r="R41" s="4"/>
      <c r="S41" s="5">
        <f t="shared" si="0"/>
        <v>12386907911</v>
      </c>
    </row>
    <row r="42" spans="1:19" x14ac:dyDescent="0.55000000000000004">
      <c r="A42" s="1" t="s">
        <v>37</v>
      </c>
      <c r="C42" s="4" t="s">
        <v>201</v>
      </c>
      <c r="D42" s="4"/>
      <c r="E42" s="5">
        <v>2780253</v>
      </c>
      <c r="F42" s="4"/>
      <c r="G42" s="5">
        <v>1200</v>
      </c>
      <c r="H42" s="4"/>
      <c r="I42" s="5">
        <v>0</v>
      </c>
      <c r="J42" s="4"/>
      <c r="K42" s="5">
        <v>0</v>
      </c>
      <c r="L42" s="4"/>
      <c r="M42" s="5">
        <f t="shared" si="1"/>
        <v>0</v>
      </c>
      <c r="N42" s="4"/>
      <c r="O42" s="5">
        <v>3336303600</v>
      </c>
      <c r="P42" s="4"/>
      <c r="Q42" s="5">
        <v>336917359</v>
      </c>
      <c r="R42" s="4"/>
      <c r="S42" s="5">
        <f t="shared" si="0"/>
        <v>2999386241</v>
      </c>
    </row>
    <row r="43" spans="1:19" x14ac:dyDescent="0.55000000000000004">
      <c r="A43" s="1" t="s">
        <v>71</v>
      </c>
      <c r="C43" s="4" t="s">
        <v>202</v>
      </c>
      <c r="D43" s="4"/>
      <c r="E43" s="5">
        <v>19047711</v>
      </c>
      <c r="F43" s="4"/>
      <c r="G43" s="5">
        <v>1800</v>
      </c>
      <c r="H43" s="4"/>
      <c r="I43" s="5">
        <v>0</v>
      </c>
      <c r="J43" s="4"/>
      <c r="K43" s="5">
        <v>0</v>
      </c>
      <c r="L43" s="4"/>
      <c r="M43" s="5">
        <f t="shared" si="1"/>
        <v>0</v>
      </c>
      <c r="N43" s="4"/>
      <c r="O43" s="5">
        <v>34285879800</v>
      </c>
      <c r="P43" s="4"/>
      <c r="Q43" s="5">
        <v>0</v>
      </c>
      <c r="R43" s="4"/>
      <c r="S43" s="5">
        <f t="shared" si="0"/>
        <v>34285879800</v>
      </c>
    </row>
    <row r="44" spans="1:19" x14ac:dyDescent="0.55000000000000004">
      <c r="A44" s="1" t="s">
        <v>203</v>
      </c>
      <c r="C44" s="4" t="s">
        <v>189</v>
      </c>
      <c r="D44" s="4"/>
      <c r="E44" s="5">
        <v>85435</v>
      </c>
      <c r="F44" s="4"/>
      <c r="G44" s="5">
        <v>6500</v>
      </c>
      <c r="H44" s="4"/>
      <c r="I44" s="5">
        <v>0</v>
      </c>
      <c r="J44" s="4"/>
      <c r="K44" s="5">
        <v>0</v>
      </c>
      <c r="L44" s="4"/>
      <c r="M44" s="5">
        <f t="shared" si="1"/>
        <v>0</v>
      </c>
      <c r="N44" s="4"/>
      <c r="O44" s="5">
        <v>555327500</v>
      </c>
      <c r="P44" s="4"/>
      <c r="Q44" s="5">
        <v>11546045</v>
      </c>
      <c r="R44" s="4"/>
      <c r="S44" s="5">
        <f t="shared" si="0"/>
        <v>543781455</v>
      </c>
    </row>
    <row r="45" spans="1:19" x14ac:dyDescent="0.55000000000000004">
      <c r="A45" s="1" t="s">
        <v>63</v>
      </c>
      <c r="C45" s="4" t="s">
        <v>204</v>
      </c>
      <c r="D45" s="4"/>
      <c r="E45" s="5">
        <v>5193373</v>
      </c>
      <c r="F45" s="4"/>
      <c r="G45" s="5">
        <v>2000</v>
      </c>
      <c r="H45" s="4"/>
      <c r="I45" s="5">
        <v>0</v>
      </c>
      <c r="J45" s="4"/>
      <c r="K45" s="5">
        <v>0</v>
      </c>
      <c r="L45" s="4"/>
      <c r="M45" s="5">
        <f t="shared" si="1"/>
        <v>0</v>
      </c>
      <c r="N45" s="4"/>
      <c r="O45" s="5">
        <v>10386746000</v>
      </c>
      <c r="P45" s="4"/>
      <c r="Q45" s="5">
        <v>609409340</v>
      </c>
      <c r="R45" s="4"/>
      <c r="S45" s="5">
        <f t="shared" si="0"/>
        <v>9777336660</v>
      </c>
    </row>
    <row r="46" spans="1:19" x14ac:dyDescent="0.55000000000000004">
      <c r="A46" s="1" t="s">
        <v>79</v>
      </c>
      <c r="C46" s="4" t="s">
        <v>205</v>
      </c>
      <c r="D46" s="4"/>
      <c r="E46" s="5">
        <v>6285523</v>
      </c>
      <c r="F46" s="4"/>
      <c r="G46" s="5">
        <v>138</v>
      </c>
      <c r="H46" s="4"/>
      <c r="I46" s="5">
        <v>0</v>
      </c>
      <c r="J46" s="4"/>
      <c r="K46" s="5">
        <v>0</v>
      </c>
      <c r="L46" s="4"/>
      <c r="M46" s="5">
        <f t="shared" si="1"/>
        <v>0</v>
      </c>
      <c r="N46" s="4"/>
      <c r="O46" s="5">
        <v>867402174</v>
      </c>
      <c r="P46" s="4"/>
      <c r="Q46" s="5">
        <v>80324999</v>
      </c>
      <c r="R46" s="4"/>
      <c r="S46" s="5">
        <f t="shared" si="0"/>
        <v>787077175</v>
      </c>
    </row>
    <row r="47" spans="1:19" x14ac:dyDescent="0.55000000000000004">
      <c r="A47" s="1" t="s">
        <v>68</v>
      </c>
      <c r="C47" s="4" t="s">
        <v>206</v>
      </c>
      <c r="D47" s="4"/>
      <c r="E47" s="5">
        <v>8293376</v>
      </c>
      <c r="F47" s="4"/>
      <c r="G47" s="5">
        <v>400</v>
      </c>
      <c r="H47" s="4"/>
      <c r="I47" s="5">
        <v>3317350400</v>
      </c>
      <c r="J47" s="4"/>
      <c r="K47" s="5">
        <v>454861284</v>
      </c>
      <c r="L47" s="4"/>
      <c r="M47" s="5">
        <f t="shared" si="1"/>
        <v>2862489116</v>
      </c>
      <c r="N47" s="4"/>
      <c r="O47" s="5">
        <v>3317350400</v>
      </c>
      <c r="P47" s="4"/>
      <c r="Q47" s="5">
        <v>454861284</v>
      </c>
      <c r="R47" s="4"/>
      <c r="S47" s="5">
        <f t="shared" si="0"/>
        <v>2862489116</v>
      </c>
    </row>
    <row r="48" spans="1:19" x14ac:dyDescent="0.55000000000000004">
      <c r="A48" s="1" t="s">
        <v>207</v>
      </c>
      <c r="C48" s="4" t="s">
        <v>184</v>
      </c>
      <c r="D48" s="4"/>
      <c r="E48" s="5">
        <v>598340</v>
      </c>
      <c r="F48" s="4"/>
      <c r="G48" s="5">
        <v>1079</v>
      </c>
      <c r="H48" s="4"/>
      <c r="I48" s="5">
        <v>0</v>
      </c>
      <c r="J48" s="4"/>
      <c r="K48" s="5">
        <v>0</v>
      </c>
      <c r="L48" s="4"/>
      <c r="M48" s="5">
        <f t="shared" si="1"/>
        <v>0</v>
      </c>
      <c r="N48" s="4"/>
      <c r="O48" s="5">
        <v>645608860</v>
      </c>
      <c r="P48" s="4"/>
      <c r="Q48" s="5">
        <v>21790901</v>
      </c>
      <c r="R48" s="4"/>
      <c r="S48" s="5">
        <f t="shared" si="0"/>
        <v>623817959</v>
      </c>
    </row>
    <row r="49" spans="1:19" x14ac:dyDescent="0.55000000000000004">
      <c r="A49" s="1" t="s">
        <v>208</v>
      </c>
      <c r="C49" s="4" t="s">
        <v>209</v>
      </c>
      <c r="D49" s="4"/>
      <c r="E49" s="5">
        <v>1864726</v>
      </c>
      <c r="F49" s="4"/>
      <c r="G49" s="5">
        <v>350</v>
      </c>
      <c r="H49" s="4"/>
      <c r="I49" s="5">
        <v>0</v>
      </c>
      <c r="J49" s="4"/>
      <c r="K49" s="5">
        <v>0</v>
      </c>
      <c r="L49" s="4"/>
      <c r="M49" s="5">
        <f t="shared" si="1"/>
        <v>0</v>
      </c>
      <c r="N49" s="4"/>
      <c r="O49" s="5">
        <v>652654100</v>
      </c>
      <c r="P49" s="4"/>
      <c r="Q49" s="5">
        <v>8819650</v>
      </c>
      <c r="R49" s="4"/>
      <c r="S49" s="5">
        <f t="shared" si="0"/>
        <v>643834450</v>
      </c>
    </row>
    <row r="50" spans="1:19" x14ac:dyDescent="0.55000000000000004">
      <c r="A50" s="1" t="s">
        <v>21</v>
      </c>
      <c r="C50" s="4" t="s">
        <v>210</v>
      </c>
      <c r="D50" s="4"/>
      <c r="E50" s="5">
        <v>716817</v>
      </c>
      <c r="F50" s="4"/>
      <c r="G50" s="5">
        <v>20000</v>
      </c>
      <c r="H50" s="4"/>
      <c r="I50" s="5">
        <v>0</v>
      </c>
      <c r="J50" s="4"/>
      <c r="K50" s="5">
        <v>0</v>
      </c>
      <c r="L50" s="4"/>
      <c r="M50" s="5">
        <f t="shared" si="1"/>
        <v>0</v>
      </c>
      <c r="N50" s="4"/>
      <c r="O50" s="5">
        <v>14336340000</v>
      </c>
      <c r="P50" s="4"/>
      <c r="Q50" s="5">
        <v>0</v>
      </c>
      <c r="R50" s="4"/>
      <c r="S50" s="5">
        <f t="shared" si="0"/>
        <v>14336340000</v>
      </c>
    </row>
    <row r="51" spans="1:19" x14ac:dyDescent="0.55000000000000004">
      <c r="A51" s="1" t="s">
        <v>31</v>
      </c>
      <c r="C51" s="4" t="s">
        <v>211</v>
      </c>
      <c r="D51" s="4"/>
      <c r="E51" s="5">
        <v>3600000</v>
      </c>
      <c r="F51" s="4"/>
      <c r="G51" s="5">
        <v>867</v>
      </c>
      <c r="H51" s="4"/>
      <c r="I51" s="5">
        <v>0</v>
      </c>
      <c r="J51" s="4"/>
      <c r="K51" s="5">
        <v>0</v>
      </c>
      <c r="L51" s="4"/>
      <c r="M51" s="5">
        <f t="shared" si="1"/>
        <v>0</v>
      </c>
      <c r="N51" s="4"/>
      <c r="O51" s="5">
        <v>3121200000</v>
      </c>
      <c r="P51" s="4"/>
      <c r="Q51" s="5">
        <v>162140260</v>
      </c>
      <c r="R51" s="4"/>
      <c r="S51" s="5">
        <f t="shared" si="0"/>
        <v>2959059740</v>
      </c>
    </row>
    <row r="52" spans="1:19" x14ac:dyDescent="0.55000000000000004">
      <c r="A52" s="1" t="s">
        <v>32</v>
      </c>
      <c r="C52" s="4" t="s">
        <v>212</v>
      </c>
      <c r="D52" s="4"/>
      <c r="E52" s="5">
        <v>28041811</v>
      </c>
      <c r="F52" s="4"/>
      <c r="G52" s="5">
        <v>84</v>
      </c>
      <c r="H52" s="4"/>
      <c r="I52" s="5">
        <v>0</v>
      </c>
      <c r="J52" s="4"/>
      <c r="K52" s="5">
        <v>0</v>
      </c>
      <c r="L52" s="4"/>
      <c r="M52" s="5">
        <f t="shared" si="1"/>
        <v>0</v>
      </c>
      <c r="N52" s="4"/>
      <c r="O52" s="5">
        <v>2355512124</v>
      </c>
      <c r="P52" s="4"/>
      <c r="Q52" s="5">
        <v>0</v>
      </c>
      <c r="R52" s="4"/>
      <c r="S52" s="5">
        <f t="shared" si="0"/>
        <v>2355512124</v>
      </c>
    </row>
    <row r="53" spans="1:19" x14ac:dyDescent="0.55000000000000004">
      <c r="A53" s="1" t="s">
        <v>62</v>
      </c>
      <c r="C53" s="4" t="s">
        <v>200</v>
      </c>
      <c r="D53" s="4"/>
      <c r="E53" s="5">
        <v>1300793</v>
      </c>
      <c r="F53" s="4"/>
      <c r="G53" s="5">
        <v>850</v>
      </c>
      <c r="H53" s="4"/>
      <c r="I53" s="5">
        <v>0</v>
      </c>
      <c r="J53" s="4"/>
      <c r="K53" s="5">
        <v>0</v>
      </c>
      <c r="L53" s="4"/>
      <c r="M53" s="5">
        <f t="shared" si="1"/>
        <v>0</v>
      </c>
      <c r="N53" s="4"/>
      <c r="O53" s="5">
        <v>1105674050</v>
      </c>
      <c r="P53" s="4"/>
      <c r="Q53" s="5">
        <v>112879393</v>
      </c>
      <c r="R53" s="4"/>
      <c r="S53" s="5">
        <f t="shared" si="0"/>
        <v>992794657</v>
      </c>
    </row>
    <row r="54" spans="1:19" x14ac:dyDescent="0.55000000000000004">
      <c r="A54" s="1" t="s">
        <v>26</v>
      </c>
      <c r="C54" s="4" t="s">
        <v>213</v>
      </c>
      <c r="D54" s="4"/>
      <c r="E54" s="5">
        <v>3500000</v>
      </c>
      <c r="F54" s="4"/>
      <c r="G54" s="5">
        <v>14200</v>
      </c>
      <c r="H54" s="4"/>
      <c r="I54" s="5">
        <v>0</v>
      </c>
      <c r="J54" s="4"/>
      <c r="K54" s="5">
        <v>0</v>
      </c>
      <c r="L54" s="4"/>
      <c r="M54" s="5">
        <f t="shared" si="1"/>
        <v>0</v>
      </c>
      <c r="N54" s="4"/>
      <c r="O54" s="5">
        <v>49700000000</v>
      </c>
      <c r="P54" s="4"/>
      <c r="Q54" s="5">
        <v>1033333333</v>
      </c>
      <c r="R54" s="4"/>
      <c r="S54" s="5">
        <f t="shared" si="0"/>
        <v>48666666667</v>
      </c>
    </row>
    <row r="55" spans="1:19" x14ac:dyDescent="0.55000000000000004">
      <c r="A55" s="1" t="s">
        <v>29</v>
      </c>
      <c r="C55" s="4" t="s">
        <v>214</v>
      </c>
      <c r="D55" s="4"/>
      <c r="E55" s="5">
        <v>519932</v>
      </c>
      <c r="F55" s="4"/>
      <c r="G55" s="5">
        <v>10000</v>
      </c>
      <c r="H55" s="4"/>
      <c r="I55" s="5">
        <v>0</v>
      </c>
      <c r="J55" s="4"/>
      <c r="K55" s="5">
        <v>0</v>
      </c>
      <c r="L55" s="4"/>
      <c r="M55" s="5">
        <f t="shared" si="1"/>
        <v>0</v>
      </c>
      <c r="N55" s="4"/>
      <c r="O55" s="5">
        <v>5199320000</v>
      </c>
      <c r="P55" s="4"/>
      <c r="Q55" s="5">
        <v>457903885</v>
      </c>
      <c r="R55" s="4"/>
      <c r="S55" s="5">
        <f t="shared" si="0"/>
        <v>4741416115</v>
      </c>
    </row>
    <row r="56" spans="1:19" x14ac:dyDescent="0.55000000000000004">
      <c r="A56" s="1" t="s">
        <v>28</v>
      </c>
      <c r="C56" s="4" t="s">
        <v>212</v>
      </c>
      <c r="D56" s="4"/>
      <c r="E56" s="5">
        <v>1750968</v>
      </c>
      <c r="F56" s="4"/>
      <c r="G56" s="5">
        <v>1868</v>
      </c>
      <c r="H56" s="4"/>
      <c r="I56" s="5">
        <v>0</v>
      </c>
      <c r="J56" s="4"/>
      <c r="K56" s="5">
        <v>0</v>
      </c>
      <c r="L56" s="4"/>
      <c r="M56" s="5">
        <f t="shared" si="1"/>
        <v>0</v>
      </c>
      <c r="N56" s="4"/>
      <c r="O56" s="5">
        <v>3270808224</v>
      </c>
      <c r="P56" s="4"/>
      <c r="Q56" s="5">
        <v>250327511</v>
      </c>
      <c r="R56" s="4"/>
      <c r="S56" s="5">
        <f t="shared" si="0"/>
        <v>3020480713</v>
      </c>
    </row>
    <row r="57" spans="1:19" x14ac:dyDescent="0.55000000000000004">
      <c r="A57" s="1" t="s">
        <v>61</v>
      </c>
      <c r="C57" s="4" t="s">
        <v>4</v>
      </c>
      <c r="D57" s="4"/>
      <c r="E57" s="5">
        <v>328467</v>
      </c>
      <c r="F57" s="4"/>
      <c r="G57" s="5">
        <v>680</v>
      </c>
      <c r="H57" s="4"/>
      <c r="I57" s="5">
        <v>0</v>
      </c>
      <c r="J57" s="4"/>
      <c r="K57" s="5">
        <v>0</v>
      </c>
      <c r="L57" s="4"/>
      <c r="M57" s="5">
        <f t="shared" si="1"/>
        <v>0</v>
      </c>
      <c r="N57" s="4"/>
      <c r="O57" s="5">
        <v>223357560</v>
      </c>
      <c r="P57" s="4"/>
      <c r="Q57" s="5">
        <v>24636026</v>
      </c>
      <c r="R57" s="4"/>
      <c r="S57" s="5">
        <f t="shared" si="0"/>
        <v>198721534</v>
      </c>
    </row>
    <row r="58" spans="1:19" x14ac:dyDescent="0.55000000000000004">
      <c r="A58" s="1" t="s">
        <v>60</v>
      </c>
      <c r="C58" s="4" t="s">
        <v>215</v>
      </c>
      <c r="D58" s="4"/>
      <c r="E58" s="5">
        <v>120000</v>
      </c>
      <c r="F58" s="4"/>
      <c r="G58" s="5">
        <v>500</v>
      </c>
      <c r="H58" s="4"/>
      <c r="I58" s="5">
        <v>0</v>
      </c>
      <c r="J58" s="4"/>
      <c r="K58" s="5">
        <v>0</v>
      </c>
      <c r="L58" s="4"/>
      <c r="M58" s="5">
        <f t="shared" si="1"/>
        <v>0</v>
      </c>
      <c r="N58" s="4"/>
      <c r="O58" s="5">
        <v>60000000</v>
      </c>
      <c r="P58" s="4"/>
      <c r="Q58" s="5">
        <v>5454545</v>
      </c>
      <c r="R58" s="4"/>
      <c r="S58" s="5">
        <f t="shared" si="0"/>
        <v>54545455</v>
      </c>
    </row>
    <row r="59" spans="1:19" x14ac:dyDescent="0.55000000000000004">
      <c r="A59" s="1" t="s">
        <v>38</v>
      </c>
      <c r="C59" s="4" t="s">
        <v>199</v>
      </c>
      <c r="D59" s="4"/>
      <c r="E59" s="5">
        <v>63539</v>
      </c>
      <c r="F59" s="4"/>
      <c r="G59" s="5">
        <v>5500</v>
      </c>
      <c r="H59" s="4"/>
      <c r="I59" s="5">
        <v>0</v>
      </c>
      <c r="J59" s="4"/>
      <c r="K59" s="5">
        <v>0</v>
      </c>
      <c r="L59" s="4"/>
      <c r="M59" s="5">
        <f t="shared" si="1"/>
        <v>0</v>
      </c>
      <c r="N59" s="4"/>
      <c r="O59" s="5">
        <v>349464500</v>
      </c>
      <c r="P59" s="4"/>
      <c r="Q59" s="5">
        <v>0</v>
      </c>
      <c r="R59" s="4"/>
      <c r="S59" s="5">
        <f t="shared" si="0"/>
        <v>349464500</v>
      </c>
    </row>
    <row r="60" spans="1:19" x14ac:dyDescent="0.55000000000000004">
      <c r="A60" s="1" t="s">
        <v>23</v>
      </c>
      <c r="C60" s="4" t="s">
        <v>216</v>
      </c>
      <c r="D60" s="4"/>
      <c r="E60" s="5">
        <v>8000000</v>
      </c>
      <c r="F60" s="4"/>
      <c r="G60" s="5">
        <v>780</v>
      </c>
      <c r="H60" s="4"/>
      <c r="I60" s="5">
        <v>0</v>
      </c>
      <c r="J60" s="4"/>
      <c r="K60" s="5">
        <v>0</v>
      </c>
      <c r="L60" s="4"/>
      <c r="M60" s="5">
        <f t="shared" si="1"/>
        <v>0</v>
      </c>
      <c r="N60" s="4"/>
      <c r="O60" s="5">
        <v>6240000000</v>
      </c>
      <c r="P60" s="4"/>
      <c r="Q60" s="5">
        <v>0</v>
      </c>
      <c r="R60" s="4"/>
      <c r="S60" s="5">
        <f t="shared" si="0"/>
        <v>6240000000</v>
      </c>
    </row>
    <row r="61" spans="1:19" x14ac:dyDescent="0.55000000000000004">
      <c r="A61" s="1" t="s">
        <v>30</v>
      </c>
      <c r="C61" s="4" t="s">
        <v>205</v>
      </c>
      <c r="D61" s="4"/>
      <c r="E61" s="5">
        <v>2913123</v>
      </c>
      <c r="F61" s="4"/>
      <c r="G61" s="5">
        <v>11500</v>
      </c>
      <c r="H61" s="4"/>
      <c r="I61" s="5">
        <v>0</v>
      </c>
      <c r="J61" s="4"/>
      <c r="K61" s="5">
        <v>0</v>
      </c>
      <c r="L61" s="4"/>
      <c r="M61" s="5">
        <f t="shared" si="1"/>
        <v>0</v>
      </c>
      <c r="N61" s="4"/>
      <c r="O61" s="5">
        <v>33500914500</v>
      </c>
      <c r="P61" s="4"/>
      <c r="Q61" s="5">
        <v>0</v>
      </c>
      <c r="R61" s="4"/>
      <c r="S61" s="5">
        <f t="shared" si="0"/>
        <v>33500914500</v>
      </c>
    </row>
    <row r="62" spans="1:19" x14ac:dyDescent="0.55000000000000004">
      <c r="A62" s="1" t="s">
        <v>40</v>
      </c>
      <c r="C62" s="4" t="s">
        <v>210</v>
      </c>
      <c r="D62" s="4"/>
      <c r="E62" s="5">
        <v>635792</v>
      </c>
      <c r="F62" s="4"/>
      <c r="G62" s="5">
        <v>3000</v>
      </c>
      <c r="H62" s="4"/>
      <c r="I62" s="5">
        <v>0</v>
      </c>
      <c r="J62" s="4"/>
      <c r="K62" s="5">
        <v>0</v>
      </c>
      <c r="L62" s="4"/>
      <c r="M62" s="5">
        <f t="shared" si="1"/>
        <v>0</v>
      </c>
      <c r="N62" s="4"/>
      <c r="O62" s="5">
        <v>1907376000</v>
      </c>
      <c r="P62" s="4"/>
      <c r="Q62" s="5">
        <v>0</v>
      </c>
      <c r="R62" s="4"/>
      <c r="S62" s="5">
        <f t="shared" si="0"/>
        <v>1907376000</v>
      </c>
    </row>
    <row r="63" spans="1:19" x14ac:dyDescent="0.55000000000000004">
      <c r="A63" s="1" t="s">
        <v>20</v>
      </c>
      <c r="C63" s="4" t="s">
        <v>217</v>
      </c>
      <c r="D63" s="4"/>
      <c r="E63" s="5">
        <v>1861297</v>
      </c>
      <c r="F63" s="4"/>
      <c r="G63" s="5">
        <v>5550</v>
      </c>
      <c r="H63" s="4"/>
      <c r="I63" s="5">
        <v>0</v>
      </c>
      <c r="J63" s="4"/>
      <c r="K63" s="5">
        <v>0</v>
      </c>
      <c r="L63" s="4"/>
      <c r="M63" s="5">
        <f t="shared" si="1"/>
        <v>0</v>
      </c>
      <c r="N63" s="4"/>
      <c r="O63" s="5">
        <v>10330198350</v>
      </c>
      <c r="P63" s="4"/>
      <c r="Q63" s="5">
        <v>0</v>
      </c>
      <c r="R63" s="4"/>
      <c r="S63" s="5">
        <f t="shared" si="0"/>
        <v>10330198350</v>
      </c>
    </row>
    <row r="64" spans="1:19" x14ac:dyDescent="0.55000000000000004">
      <c r="A64" s="1" t="s">
        <v>218</v>
      </c>
      <c r="C64" s="4" t="s">
        <v>219</v>
      </c>
      <c r="D64" s="4"/>
      <c r="E64" s="5">
        <v>139335</v>
      </c>
      <c r="F64" s="4"/>
      <c r="G64" s="5">
        <v>110</v>
      </c>
      <c r="H64" s="4"/>
      <c r="I64" s="5">
        <v>0</v>
      </c>
      <c r="J64" s="4"/>
      <c r="K64" s="5">
        <v>0</v>
      </c>
      <c r="L64" s="4"/>
      <c r="M64" s="5">
        <f t="shared" si="1"/>
        <v>0</v>
      </c>
      <c r="N64" s="4"/>
      <c r="O64" s="5">
        <v>15326850</v>
      </c>
      <c r="P64" s="4"/>
      <c r="Q64" s="5">
        <v>614686</v>
      </c>
      <c r="R64" s="4"/>
      <c r="S64" s="5">
        <f t="shared" si="0"/>
        <v>14712164</v>
      </c>
    </row>
    <row r="65" spans="1:19" x14ac:dyDescent="0.55000000000000004">
      <c r="A65" s="1" t="s">
        <v>220</v>
      </c>
      <c r="C65" s="4" t="s">
        <v>217</v>
      </c>
      <c r="D65" s="4"/>
      <c r="E65" s="5">
        <v>1933513</v>
      </c>
      <c r="F65" s="4"/>
      <c r="G65" s="5">
        <v>165</v>
      </c>
      <c r="H65" s="4"/>
      <c r="I65" s="5">
        <v>0</v>
      </c>
      <c r="J65" s="4"/>
      <c r="K65" s="5">
        <v>0</v>
      </c>
      <c r="L65" s="4"/>
      <c r="M65" s="5">
        <f t="shared" si="1"/>
        <v>0</v>
      </c>
      <c r="N65" s="4"/>
      <c r="O65" s="5">
        <v>319029645</v>
      </c>
      <c r="P65" s="4"/>
      <c r="Q65" s="5">
        <v>12995951</v>
      </c>
      <c r="R65" s="4"/>
      <c r="S65" s="5">
        <f t="shared" si="0"/>
        <v>306033694</v>
      </c>
    </row>
    <row r="66" spans="1:19" x14ac:dyDescent="0.55000000000000004">
      <c r="A66" s="1" t="s">
        <v>25</v>
      </c>
      <c r="C66" s="4" t="s">
        <v>221</v>
      </c>
      <c r="D66" s="4"/>
      <c r="E66" s="5">
        <v>600000</v>
      </c>
      <c r="F66" s="4"/>
      <c r="G66" s="5">
        <v>10000</v>
      </c>
      <c r="H66" s="4"/>
      <c r="I66" s="5">
        <v>0</v>
      </c>
      <c r="J66" s="4"/>
      <c r="K66" s="5">
        <v>0</v>
      </c>
      <c r="L66" s="4"/>
      <c r="M66" s="5">
        <f t="shared" si="1"/>
        <v>0</v>
      </c>
      <c r="N66" s="4"/>
      <c r="O66" s="5">
        <v>6000000000</v>
      </c>
      <c r="P66" s="4"/>
      <c r="Q66" s="5">
        <v>124748491</v>
      </c>
      <c r="R66" s="4"/>
      <c r="S66" s="5">
        <f>O66-Q66</f>
        <v>5875251509</v>
      </c>
    </row>
    <row r="67" spans="1:19" ht="24.75" thickBot="1" x14ac:dyDescent="0.6">
      <c r="C67" s="4"/>
      <c r="D67" s="4"/>
      <c r="E67" s="4"/>
      <c r="F67" s="4"/>
      <c r="G67" s="4"/>
      <c r="H67" s="4"/>
      <c r="I67" s="10">
        <f>SUM(I8:I66)</f>
        <v>18719646800</v>
      </c>
      <c r="J67" s="4"/>
      <c r="K67" s="10">
        <f>SUM(K8:K66)</f>
        <v>2391676999</v>
      </c>
      <c r="L67" s="4"/>
      <c r="M67" s="10">
        <f>SUM(M8:M66)</f>
        <v>16327969801</v>
      </c>
      <c r="N67" s="4"/>
      <c r="O67" s="10">
        <f>SUM(O8:O66)</f>
        <v>486025931590</v>
      </c>
      <c r="P67" s="4"/>
      <c r="Q67" s="10">
        <f>SUM(Q8:Q66)</f>
        <v>21400795980</v>
      </c>
      <c r="R67" s="4"/>
      <c r="S67" s="10">
        <f>SUM(S8:S66)</f>
        <v>464625135610</v>
      </c>
    </row>
    <row r="68" spans="1:19" ht="24.75" thickTop="1" x14ac:dyDescent="0.55000000000000004">
      <c r="I68" s="3"/>
      <c r="O68" s="3"/>
    </row>
    <row r="70" spans="1:19" x14ac:dyDescent="0.55000000000000004">
      <c r="M70" s="3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02"/>
  <sheetViews>
    <sheetView rightToLeft="1" topLeftCell="C91" workbookViewId="0">
      <selection activeCell="I97" sqref="I97"/>
    </sheetView>
  </sheetViews>
  <sheetFormatPr defaultRowHeight="24" x14ac:dyDescent="0.55000000000000004"/>
  <cols>
    <col min="1" max="1" width="34.4257812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9.140625" style="1" bestFit="1" customWidth="1"/>
    <col min="8" max="8" width="1" style="1" customWidth="1"/>
    <col min="9" max="9" width="34.5703125" style="1" bestFit="1" customWidth="1"/>
    <col min="10" max="10" width="1" style="1" customWidth="1"/>
    <col min="11" max="11" width="12.570312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34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4.75" x14ac:dyDescent="0.55000000000000004">
      <c r="A3" s="20" t="s">
        <v>157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4.75" x14ac:dyDescent="0.55000000000000004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6" spans="1:17" ht="24.75" x14ac:dyDescent="0.55000000000000004">
      <c r="A6" s="21" t="s">
        <v>3</v>
      </c>
      <c r="C6" s="22" t="s">
        <v>159</v>
      </c>
      <c r="D6" s="22" t="s">
        <v>159</v>
      </c>
      <c r="E6" s="22" t="s">
        <v>159</v>
      </c>
      <c r="F6" s="22" t="s">
        <v>159</v>
      </c>
      <c r="G6" s="22" t="s">
        <v>159</v>
      </c>
      <c r="H6" s="22" t="s">
        <v>159</v>
      </c>
      <c r="I6" s="22" t="s">
        <v>159</v>
      </c>
      <c r="K6" s="22" t="s">
        <v>160</v>
      </c>
      <c r="L6" s="22" t="s">
        <v>160</v>
      </c>
      <c r="M6" s="22" t="s">
        <v>160</v>
      </c>
      <c r="N6" s="22" t="s">
        <v>160</v>
      </c>
      <c r="O6" s="22" t="s">
        <v>160</v>
      </c>
      <c r="P6" s="22" t="s">
        <v>160</v>
      </c>
      <c r="Q6" s="22" t="s">
        <v>160</v>
      </c>
    </row>
    <row r="7" spans="1:17" ht="24.75" x14ac:dyDescent="0.55000000000000004">
      <c r="A7" s="22" t="s">
        <v>3</v>
      </c>
      <c r="C7" s="22" t="s">
        <v>7</v>
      </c>
      <c r="E7" s="22" t="s">
        <v>222</v>
      </c>
      <c r="G7" s="22" t="s">
        <v>223</v>
      </c>
      <c r="I7" s="22" t="s">
        <v>224</v>
      </c>
      <c r="K7" s="22" t="s">
        <v>7</v>
      </c>
      <c r="M7" s="22" t="s">
        <v>222</v>
      </c>
      <c r="O7" s="22" t="s">
        <v>223</v>
      </c>
      <c r="Q7" s="22" t="s">
        <v>224</v>
      </c>
    </row>
    <row r="8" spans="1:17" x14ac:dyDescent="0.55000000000000004">
      <c r="A8" s="1" t="s">
        <v>91</v>
      </c>
      <c r="C8" s="6">
        <v>368072</v>
      </c>
      <c r="D8" s="6"/>
      <c r="E8" s="6">
        <v>8539685217</v>
      </c>
      <c r="F8" s="6"/>
      <c r="G8" s="6">
        <v>11194541808</v>
      </c>
      <c r="H8" s="6"/>
      <c r="I8" s="6">
        <f>E8-G8</f>
        <v>-2654856591</v>
      </c>
      <c r="J8" s="6"/>
      <c r="K8" s="6">
        <v>368072</v>
      </c>
      <c r="L8" s="6"/>
      <c r="M8" s="6">
        <v>8539685217</v>
      </c>
      <c r="N8" s="6"/>
      <c r="O8" s="6">
        <v>11194541808</v>
      </c>
      <c r="P8" s="6"/>
      <c r="Q8" s="6">
        <f>M8-O8</f>
        <v>-2654856591</v>
      </c>
    </row>
    <row r="9" spans="1:17" x14ac:dyDescent="0.55000000000000004">
      <c r="A9" s="1" t="s">
        <v>18</v>
      </c>
      <c r="C9" s="6">
        <v>1230933</v>
      </c>
      <c r="D9" s="6"/>
      <c r="E9" s="6">
        <v>151519496111</v>
      </c>
      <c r="F9" s="6"/>
      <c r="G9" s="6">
        <v>137090264944</v>
      </c>
      <c r="H9" s="6"/>
      <c r="I9" s="6">
        <f t="shared" ref="I9:I72" si="0">E9-G9</f>
        <v>14429231167</v>
      </c>
      <c r="J9" s="6"/>
      <c r="K9" s="6">
        <v>1230933</v>
      </c>
      <c r="L9" s="6"/>
      <c r="M9" s="6">
        <v>151519496111</v>
      </c>
      <c r="N9" s="6"/>
      <c r="O9" s="6">
        <v>128737920562</v>
      </c>
      <c r="P9" s="6"/>
      <c r="Q9" s="6">
        <f t="shared" ref="Q9:Q72" si="1">M9-O9</f>
        <v>22781575549</v>
      </c>
    </row>
    <row r="10" spans="1:17" x14ac:dyDescent="0.55000000000000004">
      <c r="A10" s="1" t="s">
        <v>69</v>
      </c>
      <c r="C10" s="6">
        <v>5000000</v>
      </c>
      <c r="D10" s="6"/>
      <c r="E10" s="6">
        <v>148411665000</v>
      </c>
      <c r="F10" s="6"/>
      <c r="G10" s="6">
        <v>126691672500</v>
      </c>
      <c r="H10" s="6"/>
      <c r="I10" s="6">
        <f t="shared" si="0"/>
        <v>21719992500</v>
      </c>
      <c r="J10" s="6"/>
      <c r="K10" s="6">
        <v>5000000</v>
      </c>
      <c r="L10" s="6"/>
      <c r="M10" s="6">
        <v>148411665000</v>
      </c>
      <c r="N10" s="6"/>
      <c r="O10" s="6">
        <v>91084448000</v>
      </c>
      <c r="P10" s="6"/>
      <c r="Q10" s="6">
        <f t="shared" si="1"/>
        <v>57327217000</v>
      </c>
    </row>
    <row r="11" spans="1:17" x14ac:dyDescent="0.55000000000000004">
      <c r="A11" s="1" t="s">
        <v>22</v>
      </c>
      <c r="C11" s="6">
        <v>2521994</v>
      </c>
      <c r="D11" s="6"/>
      <c r="E11" s="6">
        <v>407360502169</v>
      </c>
      <c r="F11" s="6"/>
      <c r="G11" s="6">
        <v>332125788217</v>
      </c>
      <c r="H11" s="6"/>
      <c r="I11" s="6">
        <f t="shared" si="0"/>
        <v>75234713952</v>
      </c>
      <c r="J11" s="6"/>
      <c r="K11" s="6">
        <v>2521994</v>
      </c>
      <c r="L11" s="6"/>
      <c r="M11" s="6">
        <v>407360502169</v>
      </c>
      <c r="N11" s="6"/>
      <c r="O11" s="6">
        <v>230817197591</v>
      </c>
      <c r="P11" s="6"/>
      <c r="Q11" s="6">
        <f t="shared" si="1"/>
        <v>176543304578</v>
      </c>
    </row>
    <row r="12" spans="1:17" x14ac:dyDescent="0.55000000000000004">
      <c r="A12" s="1" t="s">
        <v>86</v>
      </c>
      <c r="C12" s="6">
        <v>1200000</v>
      </c>
      <c r="D12" s="6"/>
      <c r="E12" s="6">
        <v>22425768000</v>
      </c>
      <c r="F12" s="6"/>
      <c r="G12" s="6">
        <v>19845603433</v>
      </c>
      <c r="H12" s="6"/>
      <c r="I12" s="6">
        <f t="shared" si="0"/>
        <v>2580164567</v>
      </c>
      <c r="J12" s="6"/>
      <c r="K12" s="6">
        <v>1200000</v>
      </c>
      <c r="L12" s="6"/>
      <c r="M12" s="6">
        <v>22425768000</v>
      </c>
      <c r="N12" s="6"/>
      <c r="O12" s="6">
        <v>19845603433</v>
      </c>
      <c r="P12" s="6"/>
      <c r="Q12" s="6">
        <f t="shared" si="1"/>
        <v>2580164567</v>
      </c>
    </row>
    <row r="13" spans="1:17" x14ac:dyDescent="0.55000000000000004">
      <c r="A13" s="1" t="s">
        <v>59</v>
      </c>
      <c r="C13" s="6">
        <v>3177000</v>
      </c>
      <c r="D13" s="6"/>
      <c r="E13" s="6">
        <v>80942022265</v>
      </c>
      <c r="F13" s="6"/>
      <c r="G13" s="6">
        <v>77910249289</v>
      </c>
      <c r="H13" s="6"/>
      <c r="I13" s="6">
        <f t="shared" si="0"/>
        <v>3031772976</v>
      </c>
      <c r="J13" s="6"/>
      <c r="K13" s="6">
        <v>3177000</v>
      </c>
      <c r="L13" s="6"/>
      <c r="M13" s="6">
        <v>80942022265</v>
      </c>
      <c r="N13" s="6"/>
      <c r="O13" s="6">
        <v>96331951739</v>
      </c>
      <c r="P13" s="6"/>
      <c r="Q13" s="6">
        <f t="shared" si="1"/>
        <v>-15389929474</v>
      </c>
    </row>
    <row r="14" spans="1:17" x14ac:dyDescent="0.55000000000000004">
      <c r="A14" s="1" t="s">
        <v>55</v>
      </c>
      <c r="C14" s="6">
        <v>9347168</v>
      </c>
      <c r="D14" s="6"/>
      <c r="E14" s="6">
        <v>163066743749</v>
      </c>
      <c r="F14" s="6"/>
      <c r="G14" s="6">
        <v>134913340127</v>
      </c>
      <c r="H14" s="6"/>
      <c r="I14" s="6">
        <f t="shared" si="0"/>
        <v>28153403622</v>
      </c>
      <c r="J14" s="6"/>
      <c r="K14" s="6">
        <v>9347168</v>
      </c>
      <c r="L14" s="6"/>
      <c r="M14" s="6">
        <v>163066743749</v>
      </c>
      <c r="N14" s="6"/>
      <c r="O14" s="6">
        <v>104571700240</v>
      </c>
      <c r="P14" s="6"/>
      <c r="Q14" s="6">
        <f t="shared" si="1"/>
        <v>58495043509</v>
      </c>
    </row>
    <row r="15" spans="1:17" x14ac:dyDescent="0.55000000000000004">
      <c r="A15" s="1" t="s">
        <v>57</v>
      </c>
      <c r="C15" s="6">
        <v>7000000</v>
      </c>
      <c r="D15" s="6"/>
      <c r="E15" s="6">
        <v>55645924950</v>
      </c>
      <c r="F15" s="6"/>
      <c r="G15" s="6">
        <v>50370716077</v>
      </c>
      <c r="H15" s="6"/>
      <c r="I15" s="6">
        <f t="shared" si="0"/>
        <v>5275208873</v>
      </c>
      <c r="J15" s="6"/>
      <c r="K15" s="6">
        <v>7000000</v>
      </c>
      <c r="L15" s="6"/>
      <c r="M15" s="6">
        <v>55645924950</v>
      </c>
      <c r="N15" s="6"/>
      <c r="O15" s="6">
        <v>54813353838</v>
      </c>
      <c r="P15" s="6"/>
      <c r="Q15" s="6">
        <f t="shared" si="1"/>
        <v>832571112</v>
      </c>
    </row>
    <row r="16" spans="1:17" x14ac:dyDescent="0.55000000000000004">
      <c r="A16" s="1" t="s">
        <v>70</v>
      </c>
      <c r="C16" s="6">
        <v>165424</v>
      </c>
      <c r="D16" s="6"/>
      <c r="E16" s="6">
        <v>32571234525</v>
      </c>
      <c r="F16" s="6"/>
      <c r="G16" s="6">
        <v>28218186066</v>
      </c>
      <c r="H16" s="6"/>
      <c r="I16" s="6">
        <f t="shared" si="0"/>
        <v>4353048459</v>
      </c>
      <c r="J16" s="6"/>
      <c r="K16" s="6">
        <v>165424</v>
      </c>
      <c r="L16" s="6"/>
      <c r="M16" s="6">
        <v>32571234525</v>
      </c>
      <c r="N16" s="6"/>
      <c r="O16" s="6">
        <v>26085959364</v>
      </c>
      <c r="P16" s="6"/>
      <c r="Q16" s="6">
        <f t="shared" si="1"/>
        <v>6485275161</v>
      </c>
    </row>
    <row r="17" spans="1:17" x14ac:dyDescent="0.55000000000000004">
      <c r="A17" s="1" t="s">
        <v>19</v>
      </c>
      <c r="C17" s="6">
        <v>1452611</v>
      </c>
      <c r="D17" s="6"/>
      <c r="E17" s="6">
        <v>149730814116</v>
      </c>
      <c r="F17" s="6"/>
      <c r="G17" s="6">
        <v>118905654961</v>
      </c>
      <c r="H17" s="6"/>
      <c r="I17" s="6">
        <f t="shared" si="0"/>
        <v>30825159155</v>
      </c>
      <c r="J17" s="6"/>
      <c r="K17" s="6">
        <v>1452611</v>
      </c>
      <c r="L17" s="6"/>
      <c r="M17" s="6">
        <v>149730814116</v>
      </c>
      <c r="N17" s="6"/>
      <c r="O17" s="6">
        <v>123048704241</v>
      </c>
      <c r="P17" s="6"/>
      <c r="Q17" s="6">
        <f t="shared" si="1"/>
        <v>26682109875</v>
      </c>
    </row>
    <row r="18" spans="1:17" x14ac:dyDescent="0.55000000000000004">
      <c r="A18" s="1" t="s">
        <v>37</v>
      </c>
      <c r="C18" s="6">
        <v>2780253</v>
      </c>
      <c r="D18" s="6"/>
      <c r="E18" s="6">
        <v>97357229595</v>
      </c>
      <c r="F18" s="6"/>
      <c r="G18" s="6">
        <v>87720171100</v>
      </c>
      <c r="H18" s="6"/>
      <c r="I18" s="6">
        <f t="shared" si="0"/>
        <v>9637058495</v>
      </c>
      <c r="J18" s="6"/>
      <c r="K18" s="6">
        <v>2780253</v>
      </c>
      <c r="L18" s="6"/>
      <c r="M18" s="6">
        <v>97357229595</v>
      </c>
      <c r="N18" s="6"/>
      <c r="O18" s="6">
        <v>68715603915</v>
      </c>
      <c r="P18" s="6"/>
      <c r="Q18" s="6">
        <f t="shared" si="1"/>
        <v>28641625680</v>
      </c>
    </row>
    <row r="19" spans="1:17" x14ac:dyDescent="0.55000000000000004">
      <c r="A19" s="1" t="s">
        <v>83</v>
      </c>
      <c r="C19" s="6">
        <v>67532</v>
      </c>
      <c r="D19" s="6"/>
      <c r="E19" s="6">
        <v>2387149364</v>
      </c>
      <c r="F19" s="6"/>
      <c r="G19" s="6">
        <v>2356100305</v>
      </c>
      <c r="H19" s="6"/>
      <c r="I19" s="6">
        <f t="shared" si="0"/>
        <v>31049059</v>
      </c>
      <c r="J19" s="6"/>
      <c r="K19" s="6">
        <v>67532</v>
      </c>
      <c r="L19" s="6"/>
      <c r="M19" s="6">
        <v>2387149364</v>
      </c>
      <c r="N19" s="6"/>
      <c r="O19" s="6">
        <v>2356100305</v>
      </c>
      <c r="P19" s="6"/>
      <c r="Q19" s="6">
        <f t="shared" si="1"/>
        <v>31049059</v>
      </c>
    </row>
    <row r="20" spans="1:17" x14ac:dyDescent="0.55000000000000004">
      <c r="A20" s="1" t="s">
        <v>71</v>
      </c>
      <c r="C20" s="6">
        <v>19047711</v>
      </c>
      <c r="D20" s="6"/>
      <c r="E20" s="6">
        <v>418639078113</v>
      </c>
      <c r="F20" s="6"/>
      <c r="G20" s="6">
        <v>331351599592</v>
      </c>
      <c r="H20" s="6"/>
      <c r="I20" s="6">
        <f t="shared" si="0"/>
        <v>87287478521</v>
      </c>
      <c r="J20" s="6"/>
      <c r="K20" s="6">
        <v>19047711</v>
      </c>
      <c r="L20" s="6"/>
      <c r="M20" s="6">
        <v>418639078113</v>
      </c>
      <c r="N20" s="6"/>
      <c r="O20" s="6">
        <v>310683793917</v>
      </c>
      <c r="P20" s="6"/>
      <c r="Q20" s="6">
        <f t="shared" si="1"/>
        <v>107955284196</v>
      </c>
    </row>
    <row r="21" spans="1:17" x14ac:dyDescent="0.55000000000000004">
      <c r="A21" s="1" t="s">
        <v>58</v>
      </c>
      <c r="C21" s="6">
        <v>13000000</v>
      </c>
      <c r="D21" s="6"/>
      <c r="E21" s="6">
        <v>64458178200</v>
      </c>
      <c r="F21" s="6"/>
      <c r="G21" s="6">
        <v>67327006500</v>
      </c>
      <c r="H21" s="6"/>
      <c r="I21" s="6">
        <f t="shared" si="0"/>
        <v>-2868828300</v>
      </c>
      <c r="J21" s="6"/>
      <c r="K21" s="6">
        <v>13000000</v>
      </c>
      <c r="L21" s="6"/>
      <c r="M21" s="6">
        <v>64458178200</v>
      </c>
      <c r="N21" s="6"/>
      <c r="O21" s="6">
        <v>57272956462</v>
      </c>
      <c r="P21" s="6"/>
      <c r="Q21" s="6">
        <f t="shared" si="1"/>
        <v>7185221738</v>
      </c>
    </row>
    <row r="22" spans="1:17" x14ac:dyDescent="0.55000000000000004">
      <c r="A22" s="1" t="s">
        <v>63</v>
      </c>
      <c r="C22" s="6">
        <v>5193373</v>
      </c>
      <c r="D22" s="6"/>
      <c r="E22" s="6">
        <v>147543462067</v>
      </c>
      <c r="F22" s="6"/>
      <c r="G22" s="6">
        <v>127719567934</v>
      </c>
      <c r="H22" s="6"/>
      <c r="I22" s="6">
        <f t="shared" si="0"/>
        <v>19823894133</v>
      </c>
      <c r="J22" s="6"/>
      <c r="K22" s="6">
        <v>5193373</v>
      </c>
      <c r="L22" s="6"/>
      <c r="M22" s="6">
        <v>147543462067</v>
      </c>
      <c r="N22" s="6"/>
      <c r="O22" s="6">
        <v>164527996370</v>
      </c>
      <c r="P22" s="6"/>
      <c r="Q22" s="6">
        <f t="shared" si="1"/>
        <v>-16984534303</v>
      </c>
    </row>
    <row r="23" spans="1:17" x14ac:dyDescent="0.55000000000000004">
      <c r="A23" s="1" t="s">
        <v>79</v>
      </c>
      <c r="C23" s="6">
        <v>6285523</v>
      </c>
      <c r="D23" s="6"/>
      <c r="E23" s="6">
        <v>35926713794</v>
      </c>
      <c r="F23" s="6"/>
      <c r="G23" s="6">
        <v>32990095449</v>
      </c>
      <c r="H23" s="6"/>
      <c r="I23" s="6">
        <f t="shared" si="0"/>
        <v>2936618345</v>
      </c>
      <c r="J23" s="6"/>
      <c r="K23" s="6">
        <v>6285523</v>
      </c>
      <c r="L23" s="6"/>
      <c r="M23" s="6">
        <v>35926713794</v>
      </c>
      <c r="N23" s="6"/>
      <c r="O23" s="6">
        <v>65129131178</v>
      </c>
      <c r="P23" s="6"/>
      <c r="Q23" s="6">
        <f t="shared" si="1"/>
        <v>-29202417384</v>
      </c>
    </row>
    <row r="24" spans="1:17" x14ac:dyDescent="0.55000000000000004">
      <c r="A24" s="1" t="s">
        <v>68</v>
      </c>
      <c r="C24" s="6">
        <v>23221453</v>
      </c>
      <c r="D24" s="6"/>
      <c r="E24" s="6">
        <v>84415574541</v>
      </c>
      <c r="F24" s="6"/>
      <c r="G24" s="6">
        <v>76751923143</v>
      </c>
      <c r="H24" s="6"/>
      <c r="I24" s="6">
        <f t="shared" si="0"/>
        <v>7663651398</v>
      </c>
      <c r="J24" s="6"/>
      <c r="K24" s="6">
        <v>23221453</v>
      </c>
      <c r="L24" s="6"/>
      <c r="M24" s="6">
        <v>84415574541</v>
      </c>
      <c r="N24" s="6"/>
      <c r="O24" s="6">
        <v>104440136000</v>
      </c>
      <c r="P24" s="6"/>
      <c r="Q24" s="6">
        <f t="shared" si="1"/>
        <v>-20024561459</v>
      </c>
    </row>
    <row r="25" spans="1:17" x14ac:dyDescent="0.55000000000000004">
      <c r="A25" s="1" t="s">
        <v>74</v>
      </c>
      <c r="C25" s="6">
        <v>26709</v>
      </c>
      <c r="D25" s="6"/>
      <c r="E25" s="6">
        <v>708887174</v>
      </c>
      <c r="F25" s="6"/>
      <c r="G25" s="6">
        <v>636139951</v>
      </c>
      <c r="H25" s="6"/>
      <c r="I25" s="6">
        <f t="shared" si="0"/>
        <v>72747223</v>
      </c>
      <c r="J25" s="6"/>
      <c r="K25" s="6">
        <v>26709</v>
      </c>
      <c r="L25" s="6"/>
      <c r="M25" s="6">
        <v>708887174</v>
      </c>
      <c r="N25" s="6"/>
      <c r="O25" s="6">
        <v>635674636</v>
      </c>
      <c r="P25" s="6"/>
      <c r="Q25" s="6">
        <f t="shared" si="1"/>
        <v>73212538</v>
      </c>
    </row>
    <row r="26" spans="1:17" x14ac:dyDescent="0.55000000000000004">
      <c r="A26" s="1" t="s">
        <v>21</v>
      </c>
      <c r="C26" s="6">
        <v>716817</v>
      </c>
      <c r="D26" s="6"/>
      <c r="E26" s="6">
        <v>153020528868</v>
      </c>
      <c r="F26" s="6"/>
      <c r="G26" s="6">
        <v>120920064022</v>
      </c>
      <c r="H26" s="6"/>
      <c r="I26" s="6">
        <f t="shared" si="0"/>
        <v>32100464846</v>
      </c>
      <c r="J26" s="6"/>
      <c r="K26" s="6">
        <v>716817</v>
      </c>
      <c r="L26" s="6"/>
      <c r="M26" s="6">
        <v>153020528868</v>
      </c>
      <c r="N26" s="6"/>
      <c r="O26" s="6">
        <v>102742864164</v>
      </c>
      <c r="P26" s="6"/>
      <c r="Q26" s="6">
        <f t="shared" si="1"/>
        <v>50277664704</v>
      </c>
    </row>
    <row r="27" spans="1:17" x14ac:dyDescent="0.55000000000000004">
      <c r="A27" s="1" t="s">
        <v>31</v>
      </c>
      <c r="C27" s="6">
        <v>3600000</v>
      </c>
      <c r="D27" s="6"/>
      <c r="E27" s="6">
        <v>32135648400</v>
      </c>
      <c r="F27" s="6"/>
      <c r="G27" s="6">
        <v>28986498000</v>
      </c>
      <c r="H27" s="6"/>
      <c r="I27" s="6">
        <f t="shared" si="0"/>
        <v>3149150400</v>
      </c>
      <c r="J27" s="6"/>
      <c r="K27" s="6">
        <v>3600000</v>
      </c>
      <c r="L27" s="6"/>
      <c r="M27" s="6">
        <v>32135648400</v>
      </c>
      <c r="N27" s="6"/>
      <c r="O27" s="6">
        <v>54966988800</v>
      </c>
      <c r="P27" s="6"/>
      <c r="Q27" s="6">
        <f t="shared" si="1"/>
        <v>-22831340400</v>
      </c>
    </row>
    <row r="28" spans="1:17" x14ac:dyDescent="0.55000000000000004">
      <c r="A28" s="1" t="s">
        <v>32</v>
      </c>
      <c r="C28" s="6">
        <v>10538346</v>
      </c>
      <c r="D28" s="6"/>
      <c r="E28" s="6">
        <v>75319872028</v>
      </c>
      <c r="F28" s="6"/>
      <c r="G28" s="6">
        <v>81980233737</v>
      </c>
      <c r="H28" s="6"/>
      <c r="I28" s="6">
        <f t="shared" si="0"/>
        <v>-6660361709</v>
      </c>
      <c r="J28" s="6"/>
      <c r="K28" s="6">
        <v>10538346</v>
      </c>
      <c r="L28" s="6"/>
      <c r="M28" s="6">
        <v>75319872028</v>
      </c>
      <c r="N28" s="6"/>
      <c r="O28" s="6">
        <v>62795134410</v>
      </c>
      <c r="P28" s="6"/>
      <c r="Q28" s="6">
        <f t="shared" si="1"/>
        <v>12524737618</v>
      </c>
    </row>
    <row r="29" spans="1:17" x14ac:dyDescent="0.55000000000000004">
      <c r="A29" s="1" t="s">
        <v>49</v>
      </c>
      <c r="C29" s="6">
        <v>12400</v>
      </c>
      <c r="D29" s="6"/>
      <c r="E29" s="6">
        <v>15276404595</v>
      </c>
      <c r="F29" s="6"/>
      <c r="G29" s="6">
        <v>13613681871</v>
      </c>
      <c r="H29" s="6"/>
      <c r="I29" s="6">
        <f t="shared" si="0"/>
        <v>1662722724</v>
      </c>
      <c r="J29" s="6"/>
      <c r="K29" s="6">
        <v>12400</v>
      </c>
      <c r="L29" s="6"/>
      <c r="M29" s="6">
        <v>15276404595</v>
      </c>
      <c r="N29" s="6"/>
      <c r="O29" s="6">
        <v>15334808850</v>
      </c>
      <c r="P29" s="6"/>
      <c r="Q29" s="6">
        <f t="shared" si="1"/>
        <v>-58404255</v>
      </c>
    </row>
    <row r="30" spans="1:17" x14ac:dyDescent="0.55000000000000004">
      <c r="A30" s="1" t="s">
        <v>62</v>
      </c>
      <c r="C30" s="6">
        <v>1100793</v>
      </c>
      <c r="D30" s="6"/>
      <c r="E30" s="6">
        <v>37062019949</v>
      </c>
      <c r="F30" s="6"/>
      <c r="G30" s="6">
        <v>34091567753</v>
      </c>
      <c r="H30" s="6"/>
      <c r="I30" s="6">
        <f t="shared" si="0"/>
        <v>2970452196</v>
      </c>
      <c r="J30" s="6"/>
      <c r="K30" s="6">
        <v>1100793</v>
      </c>
      <c r="L30" s="6"/>
      <c r="M30" s="6">
        <v>37062019949</v>
      </c>
      <c r="N30" s="6"/>
      <c r="O30" s="6">
        <v>34206692047</v>
      </c>
      <c r="P30" s="6"/>
      <c r="Q30" s="6">
        <f t="shared" si="1"/>
        <v>2855327902</v>
      </c>
    </row>
    <row r="31" spans="1:17" x14ac:dyDescent="0.55000000000000004">
      <c r="A31" s="1" t="s">
        <v>26</v>
      </c>
      <c r="C31" s="6">
        <v>3300000</v>
      </c>
      <c r="D31" s="6"/>
      <c r="E31" s="6">
        <v>363300423750</v>
      </c>
      <c r="F31" s="6"/>
      <c r="G31" s="6">
        <v>261871537950</v>
      </c>
      <c r="H31" s="6"/>
      <c r="I31" s="6">
        <f t="shared" si="0"/>
        <v>101428885800</v>
      </c>
      <c r="J31" s="6"/>
      <c r="K31" s="6">
        <v>3300000</v>
      </c>
      <c r="L31" s="6"/>
      <c r="M31" s="6">
        <v>363300423750</v>
      </c>
      <c r="N31" s="6"/>
      <c r="O31" s="6">
        <v>181207362774</v>
      </c>
      <c r="P31" s="6"/>
      <c r="Q31" s="6">
        <f t="shared" si="1"/>
        <v>182093060976</v>
      </c>
    </row>
    <row r="32" spans="1:17" x14ac:dyDescent="0.55000000000000004">
      <c r="A32" s="1" t="s">
        <v>29</v>
      </c>
      <c r="C32" s="6">
        <v>519932</v>
      </c>
      <c r="D32" s="6"/>
      <c r="E32" s="6">
        <v>61953419559</v>
      </c>
      <c r="F32" s="6"/>
      <c r="G32" s="6">
        <v>42070646134</v>
      </c>
      <c r="H32" s="6"/>
      <c r="I32" s="6">
        <f t="shared" si="0"/>
        <v>19882773425</v>
      </c>
      <c r="J32" s="6"/>
      <c r="K32" s="6">
        <v>519932</v>
      </c>
      <c r="L32" s="6"/>
      <c r="M32" s="6">
        <v>61953419559</v>
      </c>
      <c r="N32" s="6"/>
      <c r="O32" s="6">
        <v>37860130296</v>
      </c>
      <c r="P32" s="6"/>
      <c r="Q32" s="6">
        <f t="shared" si="1"/>
        <v>24093289263</v>
      </c>
    </row>
    <row r="33" spans="1:17" x14ac:dyDescent="0.55000000000000004">
      <c r="A33" s="1" t="s">
        <v>41</v>
      </c>
      <c r="C33" s="6">
        <v>8868106</v>
      </c>
      <c r="D33" s="6"/>
      <c r="E33" s="6">
        <v>81145211781</v>
      </c>
      <c r="F33" s="6"/>
      <c r="G33" s="6">
        <v>79646603850</v>
      </c>
      <c r="H33" s="6"/>
      <c r="I33" s="6">
        <f t="shared" si="0"/>
        <v>1498607931</v>
      </c>
      <c r="J33" s="6"/>
      <c r="K33" s="6">
        <v>8868106</v>
      </c>
      <c r="L33" s="6"/>
      <c r="M33" s="6">
        <v>81145211781</v>
      </c>
      <c r="N33" s="6"/>
      <c r="O33" s="6">
        <v>79055976019</v>
      </c>
      <c r="P33" s="6"/>
      <c r="Q33" s="6">
        <f t="shared" si="1"/>
        <v>2089235762</v>
      </c>
    </row>
    <row r="34" spans="1:17" x14ac:dyDescent="0.55000000000000004">
      <c r="A34" s="1" t="s">
        <v>28</v>
      </c>
      <c r="C34" s="6">
        <v>1750968</v>
      </c>
      <c r="D34" s="6"/>
      <c r="E34" s="6">
        <v>51259189854</v>
      </c>
      <c r="F34" s="6"/>
      <c r="G34" s="6">
        <v>40899437799</v>
      </c>
      <c r="H34" s="6"/>
      <c r="I34" s="6">
        <f t="shared" si="0"/>
        <v>10359752055</v>
      </c>
      <c r="J34" s="6"/>
      <c r="K34" s="6">
        <v>1750968</v>
      </c>
      <c r="L34" s="6"/>
      <c r="M34" s="6">
        <v>51259189854</v>
      </c>
      <c r="N34" s="6"/>
      <c r="O34" s="6">
        <v>46783003260</v>
      </c>
      <c r="P34" s="6"/>
      <c r="Q34" s="6">
        <f t="shared" si="1"/>
        <v>4476186594</v>
      </c>
    </row>
    <row r="35" spans="1:17" x14ac:dyDescent="0.55000000000000004">
      <c r="A35" s="1" t="s">
        <v>61</v>
      </c>
      <c r="C35" s="6">
        <v>328467</v>
      </c>
      <c r="D35" s="6"/>
      <c r="E35" s="6">
        <v>14151710034</v>
      </c>
      <c r="F35" s="6"/>
      <c r="G35" s="6">
        <v>14230073063</v>
      </c>
      <c r="H35" s="6"/>
      <c r="I35" s="6">
        <f t="shared" si="0"/>
        <v>-78363029</v>
      </c>
      <c r="J35" s="6"/>
      <c r="K35" s="6">
        <v>328467</v>
      </c>
      <c r="L35" s="6"/>
      <c r="M35" s="6">
        <v>14151710034</v>
      </c>
      <c r="N35" s="6"/>
      <c r="O35" s="6">
        <v>7365471716</v>
      </c>
      <c r="P35" s="6"/>
      <c r="Q35" s="6">
        <f t="shared" si="1"/>
        <v>6786238318</v>
      </c>
    </row>
    <row r="36" spans="1:17" x14ac:dyDescent="0.55000000000000004">
      <c r="A36" s="1" t="s">
        <v>51</v>
      </c>
      <c r="C36" s="6">
        <v>3100</v>
      </c>
      <c r="D36" s="6"/>
      <c r="E36" s="6">
        <v>3808233750</v>
      </c>
      <c r="F36" s="6"/>
      <c r="G36" s="6">
        <v>3381663197</v>
      </c>
      <c r="H36" s="6"/>
      <c r="I36" s="6">
        <f t="shared" si="0"/>
        <v>426570553</v>
      </c>
      <c r="J36" s="6"/>
      <c r="K36" s="6">
        <v>3100</v>
      </c>
      <c r="L36" s="6"/>
      <c r="M36" s="6">
        <v>3808233750</v>
      </c>
      <c r="N36" s="6"/>
      <c r="O36" s="6">
        <v>3921760595</v>
      </c>
      <c r="P36" s="6"/>
      <c r="Q36" s="6">
        <f t="shared" si="1"/>
        <v>-113526845</v>
      </c>
    </row>
    <row r="37" spans="1:17" x14ac:dyDescent="0.55000000000000004">
      <c r="A37" s="1" t="s">
        <v>60</v>
      </c>
      <c r="C37" s="6">
        <v>81785</v>
      </c>
      <c r="D37" s="6"/>
      <c r="E37" s="6">
        <v>2433341789</v>
      </c>
      <c r="F37" s="6"/>
      <c r="G37" s="6">
        <v>1633284439</v>
      </c>
      <c r="H37" s="6"/>
      <c r="I37" s="6">
        <f t="shared" si="0"/>
        <v>800057350</v>
      </c>
      <c r="J37" s="6"/>
      <c r="K37" s="6">
        <v>81785</v>
      </c>
      <c r="L37" s="6"/>
      <c r="M37" s="6">
        <v>2433341789</v>
      </c>
      <c r="N37" s="6"/>
      <c r="O37" s="6">
        <v>820892642</v>
      </c>
      <c r="P37" s="6"/>
      <c r="Q37" s="6">
        <f t="shared" si="1"/>
        <v>1612449147</v>
      </c>
    </row>
    <row r="38" spans="1:17" x14ac:dyDescent="0.55000000000000004">
      <c r="A38" s="1" t="s">
        <v>23</v>
      </c>
      <c r="C38" s="6">
        <v>12600000</v>
      </c>
      <c r="D38" s="6"/>
      <c r="E38" s="6">
        <v>154934621100</v>
      </c>
      <c r="F38" s="6"/>
      <c r="G38" s="6">
        <v>133745278245</v>
      </c>
      <c r="H38" s="6"/>
      <c r="I38" s="6">
        <f t="shared" si="0"/>
        <v>21189342855</v>
      </c>
      <c r="J38" s="6"/>
      <c r="K38" s="6">
        <v>12600000</v>
      </c>
      <c r="L38" s="6"/>
      <c r="M38" s="6">
        <v>154934621100</v>
      </c>
      <c r="N38" s="6"/>
      <c r="O38" s="6">
        <v>121403119983</v>
      </c>
      <c r="P38" s="6"/>
      <c r="Q38" s="6">
        <f t="shared" si="1"/>
        <v>33531501117</v>
      </c>
    </row>
    <row r="39" spans="1:17" x14ac:dyDescent="0.55000000000000004">
      <c r="A39" s="1" t="s">
        <v>30</v>
      </c>
      <c r="C39" s="6">
        <v>2333048</v>
      </c>
      <c r="D39" s="6"/>
      <c r="E39" s="6">
        <v>286393854339</v>
      </c>
      <c r="F39" s="6"/>
      <c r="G39" s="6">
        <v>209884555978</v>
      </c>
      <c r="H39" s="6"/>
      <c r="I39" s="6">
        <f t="shared" si="0"/>
        <v>76509298361</v>
      </c>
      <c r="J39" s="6"/>
      <c r="K39" s="6">
        <v>2333048</v>
      </c>
      <c r="L39" s="6"/>
      <c r="M39" s="6">
        <v>286393854339</v>
      </c>
      <c r="N39" s="6"/>
      <c r="O39" s="6">
        <v>191201119810</v>
      </c>
      <c r="P39" s="6"/>
      <c r="Q39" s="6">
        <f t="shared" si="1"/>
        <v>95192734529</v>
      </c>
    </row>
    <row r="40" spans="1:17" x14ac:dyDescent="0.55000000000000004">
      <c r="A40" s="1" t="s">
        <v>43</v>
      </c>
      <c r="C40" s="6">
        <v>14006000</v>
      </c>
      <c r="D40" s="6"/>
      <c r="E40" s="6">
        <v>136957248719</v>
      </c>
      <c r="F40" s="6"/>
      <c r="G40" s="6">
        <v>128582056294</v>
      </c>
      <c r="H40" s="6"/>
      <c r="I40" s="6">
        <f t="shared" si="0"/>
        <v>8375192425</v>
      </c>
      <c r="J40" s="6"/>
      <c r="K40" s="6">
        <v>14006000</v>
      </c>
      <c r="L40" s="6"/>
      <c r="M40" s="6">
        <v>136957248719</v>
      </c>
      <c r="N40" s="6"/>
      <c r="O40" s="6">
        <v>71770371964</v>
      </c>
      <c r="P40" s="6"/>
      <c r="Q40" s="6">
        <f t="shared" si="1"/>
        <v>65186876755</v>
      </c>
    </row>
    <row r="41" spans="1:17" x14ac:dyDescent="0.55000000000000004">
      <c r="A41" s="1" t="s">
        <v>42</v>
      </c>
      <c r="C41" s="6">
        <v>2306861</v>
      </c>
      <c r="D41" s="6"/>
      <c r="E41" s="6">
        <v>33181666011</v>
      </c>
      <c r="F41" s="6"/>
      <c r="G41" s="6">
        <v>29719031894</v>
      </c>
      <c r="H41" s="6"/>
      <c r="I41" s="6">
        <f t="shared" si="0"/>
        <v>3462634117</v>
      </c>
      <c r="J41" s="6"/>
      <c r="K41" s="6">
        <v>2306861</v>
      </c>
      <c r="L41" s="6"/>
      <c r="M41" s="6">
        <v>33181666011</v>
      </c>
      <c r="N41" s="6"/>
      <c r="O41" s="6">
        <v>45281345327</v>
      </c>
      <c r="P41" s="6"/>
      <c r="Q41" s="6">
        <f t="shared" si="1"/>
        <v>-12099679316</v>
      </c>
    </row>
    <row r="42" spans="1:17" x14ac:dyDescent="0.55000000000000004">
      <c r="A42" s="1" t="s">
        <v>40</v>
      </c>
      <c r="C42" s="6">
        <v>635792</v>
      </c>
      <c r="D42" s="6"/>
      <c r="E42" s="6">
        <v>31619412151</v>
      </c>
      <c r="F42" s="6"/>
      <c r="G42" s="6">
        <v>11376162676</v>
      </c>
      <c r="H42" s="6"/>
      <c r="I42" s="6">
        <f t="shared" si="0"/>
        <v>20243249475</v>
      </c>
      <c r="J42" s="6"/>
      <c r="K42" s="6">
        <v>635792</v>
      </c>
      <c r="L42" s="6"/>
      <c r="M42" s="6">
        <v>31619412178</v>
      </c>
      <c r="N42" s="6"/>
      <c r="O42" s="6">
        <v>13364022312</v>
      </c>
      <c r="P42" s="6"/>
      <c r="Q42" s="6">
        <f t="shared" si="1"/>
        <v>18255389866</v>
      </c>
    </row>
    <row r="43" spans="1:17" x14ac:dyDescent="0.55000000000000004">
      <c r="A43" s="1" t="s">
        <v>20</v>
      </c>
      <c r="C43" s="6">
        <v>1861297</v>
      </c>
      <c r="D43" s="6"/>
      <c r="E43" s="6">
        <v>125833617456</v>
      </c>
      <c r="F43" s="6"/>
      <c r="G43" s="6">
        <v>93084683050</v>
      </c>
      <c r="H43" s="6"/>
      <c r="I43" s="6">
        <f t="shared" si="0"/>
        <v>32748934406</v>
      </c>
      <c r="J43" s="6"/>
      <c r="K43" s="6">
        <v>1861297</v>
      </c>
      <c r="L43" s="6"/>
      <c r="M43" s="6">
        <v>125833617456</v>
      </c>
      <c r="N43" s="6"/>
      <c r="O43" s="6">
        <v>77185096068</v>
      </c>
      <c r="P43" s="6"/>
      <c r="Q43" s="6">
        <f t="shared" si="1"/>
        <v>48648521388</v>
      </c>
    </row>
    <row r="44" spans="1:17" x14ac:dyDescent="0.55000000000000004">
      <c r="A44" s="1" t="s">
        <v>50</v>
      </c>
      <c r="C44" s="6">
        <v>94800</v>
      </c>
      <c r="D44" s="6"/>
      <c r="E44" s="6">
        <v>116458245000</v>
      </c>
      <c r="F44" s="6"/>
      <c r="G44" s="6">
        <v>106440418051</v>
      </c>
      <c r="H44" s="6"/>
      <c r="I44" s="6">
        <f t="shared" si="0"/>
        <v>10017826949</v>
      </c>
      <c r="J44" s="6"/>
      <c r="K44" s="6">
        <v>94800</v>
      </c>
      <c r="L44" s="6"/>
      <c r="M44" s="6">
        <v>116458245000</v>
      </c>
      <c r="N44" s="6"/>
      <c r="O44" s="6">
        <v>106894899301</v>
      </c>
      <c r="P44" s="6"/>
      <c r="Q44" s="6">
        <f t="shared" si="1"/>
        <v>9563345699</v>
      </c>
    </row>
    <row r="45" spans="1:17" x14ac:dyDescent="0.55000000000000004">
      <c r="A45" s="1" t="s">
        <v>85</v>
      </c>
      <c r="C45" s="6">
        <v>241824</v>
      </c>
      <c r="D45" s="6"/>
      <c r="E45" s="6">
        <v>1348320290</v>
      </c>
      <c r="F45" s="6"/>
      <c r="G45" s="6">
        <v>1215784881</v>
      </c>
      <c r="H45" s="6"/>
      <c r="I45" s="6">
        <f t="shared" si="0"/>
        <v>132535409</v>
      </c>
      <c r="J45" s="6"/>
      <c r="K45" s="6">
        <v>241824</v>
      </c>
      <c r="L45" s="6"/>
      <c r="M45" s="6">
        <v>1348320290</v>
      </c>
      <c r="N45" s="6"/>
      <c r="O45" s="6">
        <v>1215784881</v>
      </c>
      <c r="P45" s="6"/>
      <c r="Q45" s="6">
        <f t="shared" si="1"/>
        <v>132535409</v>
      </c>
    </row>
    <row r="46" spans="1:17" x14ac:dyDescent="0.55000000000000004">
      <c r="A46" s="1" t="s">
        <v>25</v>
      </c>
      <c r="C46" s="6">
        <v>600000</v>
      </c>
      <c r="D46" s="6"/>
      <c r="E46" s="6">
        <v>52933162500</v>
      </c>
      <c r="F46" s="6"/>
      <c r="G46" s="6">
        <v>40497597000</v>
      </c>
      <c r="H46" s="6"/>
      <c r="I46" s="6">
        <f t="shared" si="0"/>
        <v>12435565500</v>
      </c>
      <c r="J46" s="6"/>
      <c r="K46" s="6">
        <v>600000</v>
      </c>
      <c r="L46" s="6"/>
      <c r="M46" s="6">
        <v>52933162500</v>
      </c>
      <c r="N46" s="6"/>
      <c r="O46" s="6">
        <v>41350200000</v>
      </c>
      <c r="P46" s="6"/>
      <c r="Q46" s="6">
        <f t="shared" si="1"/>
        <v>11582962500</v>
      </c>
    </row>
    <row r="47" spans="1:17" x14ac:dyDescent="0.55000000000000004">
      <c r="A47" s="1" t="s">
        <v>90</v>
      </c>
      <c r="C47" s="6">
        <v>434900</v>
      </c>
      <c r="D47" s="6"/>
      <c r="E47" s="6">
        <v>1434412360</v>
      </c>
      <c r="F47" s="6"/>
      <c r="G47" s="6">
        <v>827930877</v>
      </c>
      <c r="H47" s="6"/>
      <c r="I47" s="6">
        <f t="shared" si="0"/>
        <v>606481483</v>
      </c>
      <c r="J47" s="6"/>
      <c r="K47" s="6">
        <v>434900</v>
      </c>
      <c r="L47" s="6"/>
      <c r="M47" s="6">
        <v>1434412360</v>
      </c>
      <c r="N47" s="6"/>
      <c r="O47" s="6">
        <v>827930877</v>
      </c>
      <c r="P47" s="6"/>
      <c r="Q47" s="6">
        <f t="shared" si="1"/>
        <v>606481483</v>
      </c>
    </row>
    <row r="48" spans="1:17" x14ac:dyDescent="0.55000000000000004">
      <c r="A48" s="1" t="s">
        <v>24</v>
      </c>
      <c r="C48" s="6">
        <v>796980</v>
      </c>
      <c r="D48" s="6"/>
      <c r="E48" s="6">
        <v>195256554315</v>
      </c>
      <c r="F48" s="6"/>
      <c r="G48" s="6">
        <v>168011816701</v>
      </c>
      <c r="H48" s="6"/>
      <c r="I48" s="6">
        <f t="shared" si="0"/>
        <v>27244737614</v>
      </c>
      <c r="J48" s="6"/>
      <c r="K48" s="6">
        <v>796980</v>
      </c>
      <c r="L48" s="6"/>
      <c r="M48" s="6">
        <v>195256554315</v>
      </c>
      <c r="N48" s="6"/>
      <c r="O48" s="6">
        <v>145570424491</v>
      </c>
      <c r="P48" s="6"/>
      <c r="Q48" s="6">
        <f t="shared" si="1"/>
        <v>49686129824</v>
      </c>
    </row>
    <row r="49" spans="1:17" x14ac:dyDescent="0.55000000000000004">
      <c r="A49" s="1" t="s">
        <v>66</v>
      </c>
      <c r="C49" s="6">
        <v>10201307</v>
      </c>
      <c r="D49" s="6"/>
      <c r="E49" s="6">
        <v>302190154855</v>
      </c>
      <c r="F49" s="6"/>
      <c r="G49" s="6">
        <v>394569052616</v>
      </c>
      <c r="H49" s="6"/>
      <c r="I49" s="6">
        <f t="shared" si="0"/>
        <v>-92378897761</v>
      </c>
      <c r="J49" s="6"/>
      <c r="K49" s="6">
        <v>10201307</v>
      </c>
      <c r="L49" s="6"/>
      <c r="M49" s="6">
        <v>302190154855</v>
      </c>
      <c r="N49" s="6"/>
      <c r="O49" s="6">
        <v>177835751710</v>
      </c>
      <c r="P49" s="6"/>
      <c r="Q49" s="6">
        <f t="shared" si="1"/>
        <v>124354403145</v>
      </c>
    </row>
    <row r="50" spans="1:17" x14ac:dyDescent="0.55000000000000004">
      <c r="A50" s="1" t="s">
        <v>84</v>
      </c>
      <c r="C50" s="6">
        <v>7746303</v>
      </c>
      <c r="D50" s="6"/>
      <c r="E50" s="6">
        <v>87166405467</v>
      </c>
      <c r="F50" s="6"/>
      <c r="G50" s="6">
        <v>82137749740</v>
      </c>
      <c r="H50" s="6"/>
      <c r="I50" s="6">
        <f t="shared" si="0"/>
        <v>5028655727</v>
      </c>
      <c r="J50" s="6"/>
      <c r="K50" s="6">
        <v>7746303</v>
      </c>
      <c r="L50" s="6"/>
      <c r="M50" s="6">
        <v>87166405467</v>
      </c>
      <c r="N50" s="6"/>
      <c r="O50" s="6">
        <v>82137749740</v>
      </c>
      <c r="P50" s="6"/>
      <c r="Q50" s="6">
        <f t="shared" si="1"/>
        <v>5028655727</v>
      </c>
    </row>
    <row r="51" spans="1:17" x14ac:dyDescent="0.55000000000000004">
      <c r="A51" s="1" t="s">
        <v>73</v>
      </c>
      <c r="C51" s="6">
        <v>9313336</v>
      </c>
      <c r="D51" s="6"/>
      <c r="E51" s="6">
        <v>92579216508</v>
      </c>
      <c r="F51" s="6"/>
      <c r="G51" s="6">
        <v>83723480743</v>
      </c>
      <c r="H51" s="6"/>
      <c r="I51" s="6">
        <f t="shared" si="0"/>
        <v>8855735765</v>
      </c>
      <c r="J51" s="6"/>
      <c r="K51" s="6">
        <v>9313336</v>
      </c>
      <c r="L51" s="6"/>
      <c r="M51" s="6">
        <v>92579216508</v>
      </c>
      <c r="N51" s="6"/>
      <c r="O51" s="6">
        <v>110398581543</v>
      </c>
      <c r="P51" s="6"/>
      <c r="Q51" s="6">
        <f t="shared" si="1"/>
        <v>-17819365035</v>
      </c>
    </row>
    <row r="52" spans="1:17" x14ac:dyDescent="0.55000000000000004">
      <c r="A52" s="1" t="s">
        <v>46</v>
      </c>
      <c r="C52" s="6">
        <v>16789798</v>
      </c>
      <c r="D52" s="6"/>
      <c r="E52" s="6">
        <v>291572530322</v>
      </c>
      <c r="F52" s="6"/>
      <c r="G52" s="6">
        <v>268366394204</v>
      </c>
      <c r="H52" s="6"/>
      <c r="I52" s="6">
        <f t="shared" si="0"/>
        <v>23206136118</v>
      </c>
      <c r="J52" s="6"/>
      <c r="K52" s="6">
        <v>16789798</v>
      </c>
      <c r="L52" s="6"/>
      <c r="M52" s="6">
        <v>291572530322</v>
      </c>
      <c r="N52" s="6"/>
      <c r="O52" s="6">
        <v>223765206225</v>
      </c>
      <c r="P52" s="6"/>
      <c r="Q52" s="6">
        <f t="shared" si="1"/>
        <v>67807324097</v>
      </c>
    </row>
    <row r="53" spans="1:17" x14ac:dyDescent="0.55000000000000004">
      <c r="A53" s="1" t="s">
        <v>45</v>
      </c>
      <c r="C53" s="6">
        <v>11849127</v>
      </c>
      <c r="D53" s="6"/>
      <c r="E53" s="6">
        <v>106832125977</v>
      </c>
      <c r="F53" s="6"/>
      <c r="G53" s="6">
        <v>89517547677</v>
      </c>
      <c r="H53" s="6"/>
      <c r="I53" s="6">
        <f t="shared" si="0"/>
        <v>17314578300</v>
      </c>
      <c r="J53" s="6"/>
      <c r="K53" s="6">
        <v>11849127</v>
      </c>
      <c r="L53" s="6"/>
      <c r="M53" s="6">
        <v>106832125977</v>
      </c>
      <c r="N53" s="6"/>
      <c r="O53" s="6">
        <v>86958352440</v>
      </c>
      <c r="P53" s="6"/>
      <c r="Q53" s="6">
        <f t="shared" si="1"/>
        <v>19873773537</v>
      </c>
    </row>
    <row r="54" spans="1:17" x14ac:dyDescent="0.55000000000000004">
      <c r="A54" s="1" t="s">
        <v>82</v>
      </c>
      <c r="C54" s="6">
        <v>30212671</v>
      </c>
      <c r="D54" s="6"/>
      <c r="E54" s="6">
        <v>88987499315</v>
      </c>
      <c r="F54" s="6"/>
      <c r="G54" s="6">
        <v>89133445971</v>
      </c>
      <c r="H54" s="6"/>
      <c r="I54" s="6">
        <f t="shared" si="0"/>
        <v>-145946656</v>
      </c>
      <c r="J54" s="6"/>
      <c r="K54" s="6">
        <v>30212671</v>
      </c>
      <c r="L54" s="6"/>
      <c r="M54" s="6">
        <v>88987499315</v>
      </c>
      <c r="N54" s="6"/>
      <c r="O54" s="6">
        <v>89133445971</v>
      </c>
      <c r="P54" s="6"/>
      <c r="Q54" s="6">
        <f t="shared" si="1"/>
        <v>-145946656</v>
      </c>
    </row>
    <row r="55" spans="1:17" x14ac:dyDescent="0.55000000000000004">
      <c r="A55" s="1" t="s">
        <v>44</v>
      </c>
      <c r="C55" s="6">
        <v>40696739</v>
      </c>
      <c r="D55" s="6"/>
      <c r="E55" s="6">
        <v>300577628983</v>
      </c>
      <c r="F55" s="6"/>
      <c r="G55" s="6">
        <v>265061900979</v>
      </c>
      <c r="H55" s="6"/>
      <c r="I55" s="6">
        <f t="shared" si="0"/>
        <v>35515728004</v>
      </c>
      <c r="J55" s="6"/>
      <c r="K55" s="6">
        <v>40696739</v>
      </c>
      <c r="L55" s="6"/>
      <c r="M55" s="6">
        <v>300577628983</v>
      </c>
      <c r="N55" s="6"/>
      <c r="O55" s="6">
        <v>259949498573</v>
      </c>
      <c r="P55" s="6"/>
      <c r="Q55" s="6">
        <f t="shared" si="1"/>
        <v>40628130410</v>
      </c>
    </row>
    <row r="56" spans="1:17" x14ac:dyDescent="0.55000000000000004">
      <c r="A56" s="1" t="s">
        <v>47</v>
      </c>
      <c r="C56" s="6">
        <v>8700000</v>
      </c>
      <c r="D56" s="6"/>
      <c r="E56" s="6">
        <v>157397877000</v>
      </c>
      <c r="F56" s="6"/>
      <c r="G56" s="6">
        <v>127993878000</v>
      </c>
      <c r="H56" s="6"/>
      <c r="I56" s="6">
        <f t="shared" si="0"/>
        <v>29403999000</v>
      </c>
      <c r="J56" s="6"/>
      <c r="K56" s="6">
        <v>8700000</v>
      </c>
      <c r="L56" s="6"/>
      <c r="M56" s="6">
        <v>157397877000</v>
      </c>
      <c r="N56" s="6"/>
      <c r="O56" s="6">
        <v>127907395664</v>
      </c>
      <c r="P56" s="6"/>
      <c r="Q56" s="6">
        <f t="shared" si="1"/>
        <v>29490481336</v>
      </c>
    </row>
    <row r="57" spans="1:17" x14ac:dyDescent="0.55000000000000004">
      <c r="A57" s="1" t="s">
        <v>48</v>
      </c>
      <c r="C57" s="6">
        <v>20999849</v>
      </c>
      <c r="D57" s="6"/>
      <c r="E57" s="6">
        <v>339843370346</v>
      </c>
      <c r="F57" s="6"/>
      <c r="G57" s="6">
        <v>269286208690</v>
      </c>
      <c r="H57" s="6"/>
      <c r="I57" s="6">
        <f t="shared" si="0"/>
        <v>70557161656</v>
      </c>
      <c r="J57" s="6"/>
      <c r="K57" s="6">
        <v>20999849</v>
      </c>
      <c r="L57" s="6"/>
      <c r="M57" s="6">
        <v>339843370346</v>
      </c>
      <c r="N57" s="6"/>
      <c r="O57" s="6">
        <v>232094003354</v>
      </c>
      <c r="P57" s="6"/>
      <c r="Q57" s="6">
        <f t="shared" si="1"/>
        <v>107749366992</v>
      </c>
    </row>
    <row r="58" spans="1:17" x14ac:dyDescent="0.55000000000000004">
      <c r="A58" s="1" t="s">
        <v>33</v>
      </c>
      <c r="C58" s="6">
        <v>4400785</v>
      </c>
      <c r="D58" s="6"/>
      <c r="E58" s="6">
        <v>112602212474</v>
      </c>
      <c r="F58" s="6"/>
      <c r="G58" s="6">
        <v>102234409694</v>
      </c>
      <c r="H58" s="6"/>
      <c r="I58" s="6">
        <f t="shared" si="0"/>
        <v>10367802780</v>
      </c>
      <c r="J58" s="6"/>
      <c r="K58" s="6">
        <v>4400785</v>
      </c>
      <c r="L58" s="6"/>
      <c r="M58" s="6">
        <v>112602212474</v>
      </c>
      <c r="N58" s="6"/>
      <c r="O58" s="6">
        <v>101184505615</v>
      </c>
      <c r="P58" s="6"/>
      <c r="Q58" s="6">
        <f t="shared" si="1"/>
        <v>11417706859</v>
      </c>
    </row>
    <row r="59" spans="1:17" x14ac:dyDescent="0.55000000000000004">
      <c r="A59" s="1" t="s">
        <v>81</v>
      </c>
      <c r="C59" s="6">
        <v>1352522</v>
      </c>
      <c r="D59" s="6"/>
      <c r="E59" s="6">
        <v>3480844492</v>
      </c>
      <c r="F59" s="6"/>
      <c r="G59" s="6">
        <v>3379080090</v>
      </c>
      <c r="H59" s="6"/>
      <c r="I59" s="6">
        <f t="shared" si="0"/>
        <v>101764402</v>
      </c>
      <c r="J59" s="6"/>
      <c r="K59" s="6">
        <v>1352522</v>
      </c>
      <c r="L59" s="6"/>
      <c r="M59" s="6">
        <v>3480844465</v>
      </c>
      <c r="N59" s="6"/>
      <c r="O59" s="6">
        <v>3379080090</v>
      </c>
      <c r="P59" s="6"/>
      <c r="Q59" s="6">
        <f t="shared" si="1"/>
        <v>101764375</v>
      </c>
    </row>
    <row r="60" spans="1:17" x14ac:dyDescent="0.55000000000000004">
      <c r="A60" s="1" t="s">
        <v>34</v>
      </c>
      <c r="C60" s="6">
        <v>12005900</v>
      </c>
      <c r="D60" s="6"/>
      <c r="E60" s="6">
        <v>151567704166</v>
      </c>
      <c r="F60" s="6"/>
      <c r="G60" s="6">
        <v>118151202460</v>
      </c>
      <c r="H60" s="6"/>
      <c r="I60" s="6">
        <f t="shared" si="0"/>
        <v>33416501706</v>
      </c>
      <c r="J60" s="6"/>
      <c r="K60" s="6">
        <v>12005900</v>
      </c>
      <c r="L60" s="6"/>
      <c r="M60" s="6">
        <v>151567704166</v>
      </c>
      <c r="N60" s="6"/>
      <c r="O60" s="6">
        <v>99318649694</v>
      </c>
      <c r="P60" s="6"/>
      <c r="Q60" s="6">
        <f t="shared" si="1"/>
        <v>52249054472</v>
      </c>
    </row>
    <row r="61" spans="1:17" x14ac:dyDescent="0.55000000000000004">
      <c r="A61" s="1" t="s">
        <v>27</v>
      </c>
      <c r="C61" s="6">
        <v>1500000</v>
      </c>
      <c r="D61" s="6"/>
      <c r="E61" s="6">
        <v>111949911000</v>
      </c>
      <c r="F61" s="6"/>
      <c r="G61" s="6">
        <v>89464500000</v>
      </c>
      <c r="H61" s="6"/>
      <c r="I61" s="6">
        <f t="shared" si="0"/>
        <v>22485411000</v>
      </c>
      <c r="J61" s="6"/>
      <c r="K61" s="6">
        <v>1500000</v>
      </c>
      <c r="L61" s="6"/>
      <c r="M61" s="6">
        <v>111949911000</v>
      </c>
      <c r="N61" s="6"/>
      <c r="O61" s="6">
        <v>78579652500</v>
      </c>
      <c r="P61" s="6"/>
      <c r="Q61" s="6">
        <f t="shared" si="1"/>
        <v>33370258500</v>
      </c>
    </row>
    <row r="62" spans="1:17" x14ac:dyDescent="0.55000000000000004">
      <c r="A62" s="1" t="s">
        <v>80</v>
      </c>
      <c r="C62" s="6">
        <v>886900</v>
      </c>
      <c r="D62" s="6"/>
      <c r="E62" s="6">
        <v>23186683453</v>
      </c>
      <c r="F62" s="6"/>
      <c r="G62" s="6">
        <v>21696740676</v>
      </c>
      <c r="H62" s="6"/>
      <c r="I62" s="6">
        <f t="shared" si="0"/>
        <v>1489942777</v>
      </c>
      <c r="J62" s="6"/>
      <c r="K62" s="6">
        <v>886900</v>
      </c>
      <c r="L62" s="6"/>
      <c r="M62" s="6">
        <v>23186683453</v>
      </c>
      <c r="N62" s="6"/>
      <c r="O62" s="6">
        <v>11337242700</v>
      </c>
      <c r="P62" s="6"/>
      <c r="Q62" s="6">
        <f t="shared" si="1"/>
        <v>11849440753</v>
      </c>
    </row>
    <row r="63" spans="1:17" x14ac:dyDescent="0.55000000000000004">
      <c r="A63" s="1" t="s">
        <v>54</v>
      </c>
      <c r="C63" s="6">
        <v>1201089</v>
      </c>
      <c r="D63" s="6"/>
      <c r="E63" s="6">
        <v>34922818723</v>
      </c>
      <c r="F63" s="6"/>
      <c r="G63" s="6">
        <v>32280546780</v>
      </c>
      <c r="H63" s="6"/>
      <c r="I63" s="6">
        <f t="shared" si="0"/>
        <v>2642271943</v>
      </c>
      <c r="J63" s="6"/>
      <c r="K63" s="6">
        <v>1201089</v>
      </c>
      <c r="L63" s="6"/>
      <c r="M63" s="6">
        <v>34922818723</v>
      </c>
      <c r="N63" s="6"/>
      <c r="O63" s="6">
        <v>30943125062</v>
      </c>
      <c r="P63" s="6"/>
      <c r="Q63" s="6">
        <f t="shared" si="1"/>
        <v>3979693661</v>
      </c>
    </row>
    <row r="64" spans="1:17" x14ac:dyDescent="0.55000000000000004">
      <c r="A64" s="1" t="s">
        <v>53</v>
      </c>
      <c r="C64" s="6">
        <v>4524696</v>
      </c>
      <c r="D64" s="6"/>
      <c r="E64" s="6">
        <v>108576265779</v>
      </c>
      <c r="F64" s="6"/>
      <c r="G64" s="6">
        <v>114918127202</v>
      </c>
      <c r="H64" s="6"/>
      <c r="I64" s="6">
        <f t="shared" si="0"/>
        <v>-6341861423</v>
      </c>
      <c r="J64" s="6"/>
      <c r="K64" s="6">
        <v>4524696</v>
      </c>
      <c r="L64" s="6"/>
      <c r="M64" s="6">
        <v>108576265779</v>
      </c>
      <c r="N64" s="6"/>
      <c r="O64" s="6">
        <v>83733490041</v>
      </c>
      <c r="P64" s="6"/>
      <c r="Q64" s="6">
        <f t="shared" si="1"/>
        <v>24842775738</v>
      </c>
    </row>
    <row r="65" spans="1:17" x14ac:dyDescent="0.55000000000000004">
      <c r="A65" s="1" t="s">
        <v>64</v>
      </c>
      <c r="C65" s="6">
        <v>4391549</v>
      </c>
      <c r="D65" s="6"/>
      <c r="E65" s="6">
        <v>75565407796</v>
      </c>
      <c r="F65" s="6"/>
      <c r="G65" s="6">
        <v>64978483021</v>
      </c>
      <c r="H65" s="6"/>
      <c r="I65" s="6">
        <f t="shared" si="0"/>
        <v>10586924775</v>
      </c>
      <c r="J65" s="6"/>
      <c r="K65" s="6">
        <v>4391549</v>
      </c>
      <c r="L65" s="6"/>
      <c r="M65" s="6">
        <v>75565407796</v>
      </c>
      <c r="N65" s="6"/>
      <c r="O65" s="6">
        <v>61295644861</v>
      </c>
      <c r="P65" s="6"/>
      <c r="Q65" s="6">
        <f t="shared" si="1"/>
        <v>14269762935</v>
      </c>
    </row>
    <row r="66" spans="1:17" x14ac:dyDescent="0.55000000000000004">
      <c r="A66" s="1" t="s">
        <v>52</v>
      </c>
      <c r="C66" s="6">
        <v>5856078</v>
      </c>
      <c r="D66" s="6"/>
      <c r="E66" s="6">
        <v>257822468737</v>
      </c>
      <c r="F66" s="6"/>
      <c r="G66" s="6">
        <v>221206904764</v>
      </c>
      <c r="H66" s="6"/>
      <c r="I66" s="6">
        <f t="shared" si="0"/>
        <v>36615563973</v>
      </c>
      <c r="J66" s="6"/>
      <c r="K66" s="6">
        <v>5856078</v>
      </c>
      <c r="L66" s="6"/>
      <c r="M66" s="6">
        <v>257822468737</v>
      </c>
      <c r="N66" s="6"/>
      <c r="O66" s="6">
        <v>146094502480</v>
      </c>
      <c r="P66" s="6"/>
      <c r="Q66" s="6">
        <f t="shared" si="1"/>
        <v>111727966257</v>
      </c>
    </row>
    <row r="67" spans="1:17" x14ac:dyDescent="0.55000000000000004">
      <c r="A67" s="1" t="s">
        <v>39</v>
      </c>
      <c r="C67" s="6">
        <v>517833</v>
      </c>
      <c r="D67" s="6"/>
      <c r="E67" s="6">
        <v>295096965591</v>
      </c>
      <c r="F67" s="6"/>
      <c r="G67" s="6">
        <v>197664727161</v>
      </c>
      <c r="H67" s="6"/>
      <c r="I67" s="6">
        <f t="shared" si="0"/>
        <v>97432238430</v>
      </c>
      <c r="J67" s="6"/>
      <c r="K67" s="6">
        <v>517833</v>
      </c>
      <c r="L67" s="6"/>
      <c r="M67" s="6">
        <v>295096965591</v>
      </c>
      <c r="N67" s="6"/>
      <c r="O67" s="6">
        <v>189234310427</v>
      </c>
      <c r="P67" s="6"/>
      <c r="Q67" s="6">
        <f t="shared" si="1"/>
        <v>105862655164</v>
      </c>
    </row>
    <row r="68" spans="1:17" x14ac:dyDescent="0.55000000000000004">
      <c r="A68" s="1" t="s">
        <v>17</v>
      </c>
      <c r="C68" s="6">
        <v>1100000</v>
      </c>
      <c r="D68" s="6"/>
      <c r="E68" s="6">
        <v>42918108750</v>
      </c>
      <c r="F68" s="6"/>
      <c r="G68" s="6">
        <v>36220696875</v>
      </c>
      <c r="H68" s="6"/>
      <c r="I68" s="6">
        <f t="shared" si="0"/>
        <v>6697411875</v>
      </c>
      <c r="J68" s="6"/>
      <c r="K68" s="6">
        <v>1100000</v>
      </c>
      <c r="L68" s="6"/>
      <c r="M68" s="6">
        <v>42918108750</v>
      </c>
      <c r="N68" s="6"/>
      <c r="O68" s="6">
        <v>35187381900</v>
      </c>
      <c r="P68" s="6"/>
      <c r="Q68" s="6">
        <f t="shared" si="1"/>
        <v>7730726850</v>
      </c>
    </row>
    <row r="69" spans="1:17" x14ac:dyDescent="0.55000000000000004">
      <c r="A69" s="1" t="s">
        <v>76</v>
      </c>
      <c r="C69" s="6">
        <v>1000000</v>
      </c>
      <c r="D69" s="6"/>
      <c r="E69" s="6">
        <v>29702214000</v>
      </c>
      <c r="F69" s="6"/>
      <c r="G69" s="6">
        <v>25388037000</v>
      </c>
      <c r="H69" s="6"/>
      <c r="I69" s="6">
        <f t="shared" si="0"/>
        <v>4314177000</v>
      </c>
      <c r="J69" s="6"/>
      <c r="K69" s="6">
        <v>1000000</v>
      </c>
      <c r="L69" s="6"/>
      <c r="M69" s="6">
        <v>29702214000</v>
      </c>
      <c r="N69" s="6"/>
      <c r="O69" s="6">
        <v>15694551040</v>
      </c>
      <c r="P69" s="6"/>
      <c r="Q69" s="6">
        <f t="shared" si="1"/>
        <v>14007662960</v>
      </c>
    </row>
    <row r="70" spans="1:17" x14ac:dyDescent="0.55000000000000004">
      <c r="A70" s="1" t="s">
        <v>75</v>
      </c>
      <c r="C70" s="6">
        <v>700215</v>
      </c>
      <c r="D70" s="6"/>
      <c r="E70" s="6">
        <v>17074075119</v>
      </c>
      <c r="F70" s="6"/>
      <c r="G70" s="6">
        <v>13385016900</v>
      </c>
      <c r="H70" s="6"/>
      <c r="I70" s="6">
        <f t="shared" si="0"/>
        <v>3689058219</v>
      </c>
      <c r="J70" s="6"/>
      <c r="K70" s="6">
        <v>700215</v>
      </c>
      <c r="L70" s="6"/>
      <c r="M70" s="6">
        <v>17074075119</v>
      </c>
      <c r="N70" s="6"/>
      <c r="O70" s="6">
        <v>3263001900</v>
      </c>
      <c r="P70" s="6"/>
      <c r="Q70" s="6">
        <f t="shared" si="1"/>
        <v>13811073219</v>
      </c>
    </row>
    <row r="71" spans="1:17" x14ac:dyDescent="0.55000000000000004">
      <c r="A71" s="1" t="s">
        <v>67</v>
      </c>
      <c r="C71" s="6">
        <v>38505741</v>
      </c>
      <c r="D71" s="6"/>
      <c r="E71" s="6">
        <v>474630234829</v>
      </c>
      <c r="F71" s="6"/>
      <c r="G71" s="6">
        <v>404966764878</v>
      </c>
      <c r="H71" s="6"/>
      <c r="I71" s="6">
        <f t="shared" si="0"/>
        <v>69663469951</v>
      </c>
      <c r="J71" s="6"/>
      <c r="K71" s="6">
        <v>38505741</v>
      </c>
      <c r="L71" s="6"/>
      <c r="M71" s="6">
        <v>474630234829</v>
      </c>
      <c r="N71" s="6"/>
      <c r="O71" s="6">
        <v>360629951267</v>
      </c>
      <c r="P71" s="6"/>
      <c r="Q71" s="6">
        <f t="shared" si="1"/>
        <v>114000283562</v>
      </c>
    </row>
    <row r="72" spans="1:17" x14ac:dyDescent="0.55000000000000004">
      <c r="A72" s="1" t="s">
        <v>65</v>
      </c>
      <c r="C72" s="6">
        <v>37145484</v>
      </c>
      <c r="D72" s="6"/>
      <c r="E72" s="6">
        <v>666117409398</v>
      </c>
      <c r="F72" s="6"/>
      <c r="G72" s="6">
        <v>579782820666</v>
      </c>
      <c r="H72" s="6"/>
      <c r="I72" s="6">
        <f t="shared" si="0"/>
        <v>86334588732</v>
      </c>
      <c r="J72" s="6"/>
      <c r="K72" s="6">
        <v>37145484</v>
      </c>
      <c r="L72" s="6"/>
      <c r="M72" s="6">
        <v>666117409398</v>
      </c>
      <c r="N72" s="6"/>
      <c r="O72" s="6">
        <v>492343337820</v>
      </c>
      <c r="P72" s="6"/>
      <c r="Q72" s="6">
        <f t="shared" si="1"/>
        <v>173774071578</v>
      </c>
    </row>
    <row r="73" spans="1:17" x14ac:dyDescent="0.55000000000000004">
      <c r="A73" s="1" t="s">
        <v>89</v>
      </c>
      <c r="C73" s="6">
        <v>4500000</v>
      </c>
      <c r="D73" s="6"/>
      <c r="E73" s="6">
        <v>125921283750</v>
      </c>
      <c r="F73" s="6"/>
      <c r="G73" s="6">
        <v>97290201600</v>
      </c>
      <c r="H73" s="6"/>
      <c r="I73" s="6">
        <f t="shared" ref="I73:I94" si="2">E73-G73</f>
        <v>28631082150</v>
      </c>
      <c r="J73" s="6"/>
      <c r="K73" s="6">
        <v>4500000</v>
      </c>
      <c r="L73" s="6"/>
      <c r="M73" s="6">
        <v>125921283750</v>
      </c>
      <c r="N73" s="6"/>
      <c r="O73" s="6">
        <v>97290201600</v>
      </c>
      <c r="P73" s="6"/>
      <c r="Q73" s="6">
        <f t="shared" ref="Q73:Q94" si="3">M73-O73</f>
        <v>28631082150</v>
      </c>
    </row>
    <row r="74" spans="1:17" x14ac:dyDescent="0.55000000000000004">
      <c r="A74" s="1" t="s">
        <v>36</v>
      </c>
      <c r="C74" s="6">
        <v>736145</v>
      </c>
      <c r="D74" s="6"/>
      <c r="E74" s="6">
        <v>19099064862</v>
      </c>
      <c r="F74" s="6"/>
      <c r="G74" s="6">
        <v>15148995933</v>
      </c>
      <c r="H74" s="6"/>
      <c r="I74" s="6">
        <f t="shared" si="2"/>
        <v>3950068929</v>
      </c>
      <c r="J74" s="6"/>
      <c r="K74" s="6">
        <v>736145</v>
      </c>
      <c r="L74" s="6"/>
      <c r="M74" s="6">
        <v>19099064862</v>
      </c>
      <c r="N74" s="6"/>
      <c r="O74" s="6">
        <v>21808056869</v>
      </c>
      <c r="P74" s="6"/>
      <c r="Q74" s="6">
        <f t="shared" si="3"/>
        <v>-2708992007</v>
      </c>
    </row>
    <row r="75" spans="1:17" x14ac:dyDescent="0.55000000000000004">
      <c r="A75" s="1" t="s">
        <v>16</v>
      </c>
      <c r="C75" s="6">
        <v>24077083</v>
      </c>
      <c r="D75" s="6"/>
      <c r="E75" s="6">
        <v>60361105026</v>
      </c>
      <c r="F75" s="6"/>
      <c r="G75" s="6">
        <v>53324560665</v>
      </c>
      <c r="H75" s="6"/>
      <c r="I75" s="6">
        <f t="shared" si="2"/>
        <v>7036544361</v>
      </c>
      <c r="J75" s="6"/>
      <c r="K75" s="6">
        <v>24077083</v>
      </c>
      <c r="L75" s="6"/>
      <c r="M75" s="6">
        <v>60361105026</v>
      </c>
      <c r="N75" s="6"/>
      <c r="O75" s="6">
        <v>92145224158</v>
      </c>
      <c r="P75" s="6"/>
      <c r="Q75" s="6">
        <f t="shared" si="3"/>
        <v>-31784119132</v>
      </c>
    </row>
    <row r="76" spans="1:17" x14ac:dyDescent="0.55000000000000004">
      <c r="A76" s="1" t="s">
        <v>35</v>
      </c>
      <c r="C76" s="6">
        <v>20256825</v>
      </c>
      <c r="D76" s="6"/>
      <c r="E76" s="6">
        <v>142363619021</v>
      </c>
      <c r="F76" s="6"/>
      <c r="G76" s="6">
        <v>136768736196</v>
      </c>
      <c r="H76" s="6"/>
      <c r="I76" s="6">
        <f t="shared" si="2"/>
        <v>5594882825</v>
      </c>
      <c r="J76" s="6"/>
      <c r="K76" s="6">
        <v>20256825</v>
      </c>
      <c r="L76" s="6"/>
      <c r="M76" s="6">
        <v>142363619021</v>
      </c>
      <c r="N76" s="6"/>
      <c r="O76" s="6">
        <v>135846395245</v>
      </c>
      <c r="P76" s="6"/>
      <c r="Q76" s="6">
        <f t="shared" si="3"/>
        <v>6517223776</v>
      </c>
    </row>
    <row r="77" spans="1:17" x14ac:dyDescent="0.55000000000000004">
      <c r="A77" s="1" t="s">
        <v>88</v>
      </c>
      <c r="C77" s="6">
        <v>10841998</v>
      </c>
      <c r="D77" s="6"/>
      <c r="E77" s="6">
        <v>150130409398</v>
      </c>
      <c r="F77" s="6"/>
      <c r="G77" s="6">
        <v>119505092065</v>
      </c>
      <c r="H77" s="6"/>
      <c r="I77" s="6">
        <f t="shared" si="2"/>
        <v>30625317333</v>
      </c>
      <c r="J77" s="6"/>
      <c r="K77" s="6">
        <v>10841998</v>
      </c>
      <c r="L77" s="6"/>
      <c r="M77" s="6">
        <v>150130409398</v>
      </c>
      <c r="N77" s="6"/>
      <c r="O77" s="6">
        <v>119505092065</v>
      </c>
      <c r="P77" s="6"/>
      <c r="Q77" s="6">
        <f t="shared" si="3"/>
        <v>30625317333</v>
      </c>
    </row>
    <row r="78" spans="1:17" x14ac:dyDescent="0.55000000000000004">
      <c r="A78" s="1" t="s">
        <v>78</v>
      </c>
      <c r="C78" s="6">
        <v>5000000</v>
      </c>
      <c r="D78" s="6"/>
      <c r="E78" s="6">
        <v>99573988500</v>
      </c>
      <c r="F78" s="6"/>
      <c r="G78" s="6">
        <v>84032016750</v>
      </c>
      <c r="H78" s="6"/>
      <c r="I78" s="6">
        <f t="shared" si="2"/>
        <v>15541971750</v>
      </c>
      <c r="J78" s="6"/>
      <c r="K78" s="6">
        <v>5000000</v>
      </c>
      <c r="L78" s="6"/>
      <c r="M78" s="6">
        <v>99573988500</v>
      </c>
      <c r="N78" s="6"/>
      <c r="O78" s="6">
        <v>87248557239</v>
      </c>
      <c r="P78" s="6"/>
      <c r="Q78" s="6">
        <f t="shared" si="3"/>
        <v>12325431261</v>
      </c>
    </row>
    <row r="79" spans="1:17" x14ac:dyDescent="0.55000000000000004">
      <c r="A79" s="1" t="s">
        <v>77</v>
      </c>
      <c r="C79" s="6">
        <v>3168111</v>
      </c>
      <c r="D79" s="6"/>
      <c r="E79" s="6">
        <v>158089739864</v>
      </c>
      <c r="F79" s="6"/>
      <c r="G79" s="6">
        <v>146283161352</v>
      </c>
      <c r="H79" s="6"/>
      <c r="I79" s="6">
        <f t="shared" si="2"/>
        <v>11806578512</v>
      </c>
      <c r="J79" s="6"/>
      <c r="K79" s="6">
        <v>3168111</v>
      </c>
      <c r="L79" s="6"/>
      <c r="M79" s="6">
        <v>158089739864</v>
      </c>
      <c r="N79" s="6"/>
      <c r="O79" s="6">
        <v>100355321638</v>
      </c>
      <c r="P79" s="6"/>
      <c r="Q79" s="6">
        <f t="shared" si="3"/>
        <v>57734418226</v>
      </c>
    </row>
    <row r="80" spans="1:17" x14ac:dyDescent="0.55000000000000004">
      <c r="A80" s="1" t="s">
        <v>56</v>
      </c>
      <c r="C80" s="6">
        <v>7670000</v>
      </c>
      <c r="D80" s="6"/>
      <c r="E80" s="6">
        <v>72812671425</v>
      </c>
      <c r="F80" s="6"/>
      <c r="G80" s="6">
        <v>64166643216</v>
      </c>
      <c r="H80" s="6"/>
      <c r="I80" s="6">
        <f t="shared" si="2"/>
        <v>8646028209</v>
      </c>
      <c r="J80" s="6"/>
      <c r="K80" s="6">
        <v>7670000</v>
      </c>
      <c r="L80" s="6"/>
      <c r="M80" s="6">
        <v>72812671425</v>
      </c>
      <c r="N80" s="6"/>
      <c r="O80" s="6">
        <v>73972838392</v>
      </c>
      <c r="P80" s="6"/>
      <c r="Q80" s="6">
        <f t="shared" si="3"/>
        <v>-1160166967</v>
      </c>
    </row>
    <row r="81" spans="1:17" x14ac:dyDescent="0.55000000000000004">
      <c r="A81" s="1" t="s">
        <v>15</v>
      </c>
      <c r="C81" s="6">
        <v>0</v>
      </c>
      <c r="D81" s="6"/>
      <c r="E81" s="6">
        <v>0</v>
      </c>
      <c r="F81" s="6"/>
      <c r="G81" s="6">
        <v>0</v>
      </c>
      <c r="H81" s="6"/>
      <c r="I81" s="6">
        <f t="shared" si="2"/>
        <v>0</v>
      </c>
      <c r="J81" s="6"/>
      <c r="K81" s="6">
        <v>51449352</v>
      </c>
      <c r="L81" s="6"/>
      <c r="M81" s="6">
        <v>139979016009</v>
      </c>
      <c r="N81" s="6"/>
      <c r="O81" s="6">
        <v>156498279008</v>
      </c>
      <c r="P81" s="6"/>
      <c r="Q81" s="6">
        <f t="shared" si="3"/>
        <v>-16519262999</v>
      </c>
    </row>
    <row r="82" spans="1:17" x14ac:dyDescent="0.55000000000000004">
      <c r="A82" s="1" t="s">
        <v>38</v>
      </c>
      <c r="C82" s="6">
        <v>0</v>
      </c>
      <c r="D82" s="6"/>
      <c r="E82" s="6">
        <v>0</v>
      </c>
      <c r="F82" s="6"/>
      <c r="G82" s="6">
        <v>2859990658</v>
      </c>
      <c r="H82" s="6"/>
      <c r="I82" s="6">
        <f t="shared" si="2"/>
        <v>-2859990658</v>
      </c>
      <c r="J82" s="6"/>
      <c r="K82" s="6">
        <v>0</v>
      </c>
      <c r="L82" s="6"/>
      <c r="M82" s="6">
        <v>0</v>
      </c>
      <c r="N82" s="6"/>
      <c r="O82" s="6">
        <v>0</v>
      </c>
      <c r="P82" s="6"/>
      <c r="Q82" s="6">
        <f t="shared" si="3"/>
        <v>0</v>
      </c>
    </row>
    <row r="83" spans="1:17" x14ac:dyDescent="0.55000000000000004">
      <c r="A83" s="1" t="s">
        <v>72</v>
      </c>
      <c r="C83" s="6">
        <v>0</v>
      </c>
      <c r="D83" s="6"/>
      <c r="E83" s="6">
        <v>0</v>
      </c>
      <c r="F83" s="6"/>
      <c r="G83" s="6">
        <v>2703656044</v>
      </c>
      <c r="H83" s="6"/>
      <c r="I83" s="6">
        <f t="shared" si="2"/>
        <v>-2703656044</v>
      </c>
      <c r="J83" s="6"/>
      <c r="K83" s="6">
        <v>0</v>
      </c>
      <c r="L83" s="6"/>
      <c r="M83" s="6">
        <v>0</v>
      </c>
      <c r="N83" s="6"/>
      <c r="O83" s="6">
        <v>0</v>
      </c>
      <c r="P83" s="6"/>
      <c r="Q83" s="6">
        <f t="shared" si="3"/>
        <v>0</v>
      </c>
    </row>
    <row r="84" spans="1:17" x14ac:dyDescent="0.55000000000000004">
      <c r="A84" s="1" t="s">
        <v>126</v>
      </c>
      <c r="C84" s="6">
        <v>5000</v>
      </c>
      <c r="D84" s="6"/>
      <c r="E84" s="6">
        <v>4786182347</v>
      </c>
      <c r="F84" s="6"/>
      <c r="G84" s="6">
        <v>4704147218</v>
      </c>
      <c r="H84" s="6"/>
      <c r="I84" s="6">
        <f t="shared" si="2"/>
        <v>82035129</v>
      </c>
      <c r="J84" s="6"/>
      <c r="K84" s="6">
        <v>5000</v>
      </c>
      <c r="L84" s="6"/>
      <c r="M84" s="6">
        <v>4786182347</v>
      </c>
      <c r="N84" s="6"/>
      <c r="O84" s="6">
        <v>4340786625</v>
      </c>
      <c r="P84" s="6"/>
      <c r="Q84" s="6">
        <f t="shared" si="3"/>
        <v>445395722</v>
      </c>
    </row>
    <row r="85" spans="1:17" x14ac:dyDescent="0.55000000000000004">
      <c r="A85" s="1" t="s">
        <v>123</v>
      </c>
      <c r="C85" s="6">
        <v>14881</v>
      </c>
      <c r="D85" s="6"/>
      <c r="E85" s="6">
        <v>12672609304</v>
      </c>
      <c r="F85" s="6"/>
      <c r="G85" s="6">
        <v>12383226314</v>
      </c>
      <c r="H85" s="6"/>
      <c r="I85" s="6">
        <f t="shared" si="2"/>
        <v>289382990</v>
      </c>
      <c r="J85" s="6"/>
      <c r="K85" s="6">
        <v>14881</v>
      </c>
      <c r="L85" s="6"/>
      <c r="M85" s="6">
        <v>12672609304</v>
      </c>
      <c r="N85" s="6"/>
      <c r="O85" s="6">
        <v>10883478511</v>
      </c>
      <c r="P85" s="6"/>
      <c r="Q85" s="6">
        <f t="shared" si="3"/>
        <v>1789130793</v>
      </c>
    </row>
    <row r="86" spans="1:17" x14ac:dyDescent="0.55000000000000004">
      <c r="A86" s="1" t="s">
        <v>111</v>
      </c>
      <c r="C86" s="6">
        <v>91619</v>
      </c>
      <c r="D86" s="6"/>
      <c r="E86" s="6">
        <v>85465125256</v>
      </c>
      <c r="F86" s="6"/>
      <c r="G86" s="6">
        <v>83624833160</v>
      </c>
      <c r="H86" s="6"/>
      <c r="I86" s="6">
        <f t="shared" si="2"/>
        <v>1840292096</v>
      </c>
      <c r="J86" s="6"/>
      <c r="K86" s="6">
        <v>91619</v>
      </c>
      <c r="L86" s="6"/>
      <c r="M86" s="6">
        <v>85465125256</v>
      </c>
      <c r="N86" s="6"/>
      <c r="O86" s="6">
        <v>75993819410</v>
      </c>
      <c r="P86" s="6"/>
      <c r="Q86" s="6">
        <f t="shared" si="3"/>
        <v>9471305846</v>
      </c>
    </row>
    <row r="87" spans="1:17" x14ac:dyDescent="0.55000000000000004">
      <c r="A87" s="1" t="s">
        <v>132</v>
      </c>
      <c r="C87" s="6">
        <v>5000</v>
      </c>
      <c r="D87" s="6"/>
      <c r="E87" s="6">
        <v>4872116768</v>
      </c>
      <c r="F87" s="6"/>
      <c r="G87" s="6">
        <v>4786632265</v>
      </c>
      <c r="H87" s="6"/>
      <c r="I87" s="6">
        <f t="shared" si="2"/>
        <v>85484503</v>
      </c>
      <c r="J87" s="6"/>
      <c r="K87" s="6">
        <v>5000</v>
      </c>
      <c r="L87" s="6"/>
      <c r="M87" s="6">
        <v>4872116768</v>
      </c>
      <c r="N87" s="6"/>
      <c r="O87" s="6">
        <v>4425802030</v>
      </c>
      <c r="P87" s="6"/>
      <c r="Q87" s="6">
        <f t="shared" si="3"/>
        <v>446314738</v>
      </c>
    </row>
    <row r="88" spans="1:17" x14ac:dyDescent="0.55000000000000004">
      <c r="A88" s="1" t="s">
        <v>135</v>
      </c>
      <c r="C88" s="6">
        <v>56965</v>
      </c>
      <c r="D88" s="6"/>
      <c r="E88" s="6">
        <v>53705126106</v>
      </c>
      <c r="F88" s="6"/>
      <c r="G88" s="6">
        <v>52609489021</v>
      </c>
      <c r="H88" s="6"/>
      <c r="I88" s="6">
        <f t="shared" si="2"/>
        <v>1095637085</v>
      </c>
      <c r="J88" s="6"/>
      <c r="K88" s="6">
        <v>56965</v>
      </c>
      <c r="L88" s="6"/>
      <c r="M88" s="6">
        <v>53705126106</v>
      </c>
      <c r="N88" s="6"/>
      <c r="O88" s="6">
        <v>49202683598</v>
      </c>
      <c r="P88" s="6"/>
      <c r="Q88" s="6">
        <f t="shared" si="3"/>
        <v>4502442508</v>
      </c>
    </row>
    <row r="89" spans="1:17" x14ac:dyDescent="0.55000000000000004">
      <c r="A89" s="1" t="s">
        <v>120</v>
      </c>
      <c r="C89" s="6">
        <v>76584</v>
      </c>
      <c r="D89" s="6"/>
      <c r="E89" s="6">
        <v>65850302469</v>
      </c>
      <c r="F89" s="6"/>
      <c r="G89" s="6">
        <v>64386894351</v>
      </c>
      <c r="H89" s="6"/>
      <c r="I89" s="6">
        <f t="shared" si="2"/>
        <v>1463408118</v>
      </c>
      <c r="J89" s="6"/>
      <c r="K89" s="6">
        <v>76584</v>
      </c>
      <c r="L89" s="6"/>
      <c r="M89" s="6">
        <v>65850302469</v>
      </c>
      <c r="N89" s="6"/>
      <c r="O89" s="6">
        <v>57710673054</v>
      </c>
      <c r="P89" s="6"/>
      <c r="Q89" s="6">
        <f t="shared" si="3"/>
        <v>8139629415</v>
      </c>
    </row>
    <row r="90" spans="1:17" x14ac:dyDescent="0.55000000000000004">
      <c r="A90" s="1" t="s">
        <v>117</v>
      </c>
      <c r="C90" s="6">
        <v>2348</v>
      </c>
      <c r="D90" s="6"/>
      <c r="E90" s="6">
        <v>2051780047</v>
      </c>
      <c r="F90" s="6"/>
      <c r="G90" s="6">
        <v>2006723051</v>
      </c>
      <c r="H90" s="6"/>
      <c r="I90" s="6">
        <f t="shared" si="2"/>
        <v>45056996</v>
      </c>
      <c r="J90" s="6"/>
      <c r="K90" s="6">
        <v>2348</v>
      </c>
      <c r="L90" s="6"/>
      <c r="M90" s="6">
        <v>2051780047</v>
      </c>
      <c r="N90" s="6"/>
      <c r="O90" s="6">
        <v>1874064383</v>
      </c>
      <c r="P90" s="6"/>
      <c r="Q90" s="6">
        <f t="shared" si="3"/>
        <v>177715664</v>
      </c>
    </row>
    <row r="91" spans="1:17" x14ac:dyDescent="0.55000000000000004">
      <c r="A91" s="1" t="s">
        <v>114</v>
      </c>
      <c r="C91" s="6">
        <v>482778</v>
      </c>
      <c r="D91" s="6"/>
      <c r="E91" s="6">
        <v>443594979724</v>
      </c>
      <c r="F91" s="6"/>
      <c r="G91" s="6">
        <v>436352208824</v>
      </c>
      <c r="H91" s="6"/>
      <c r="I91" s="6">
        <f t="shared" si="2"/>
        <v>7242770900</v>
      </c>
      <c r="J91" s="6"/>
      <c r="K91" s="6">
        <v>482778</v>
      </c>
      <c r="L91" s="6"/>
      <c r="M91" s="6">
        <v>443594979724</v>
      </c>
      <c r="N91" s="6"/>
      <c r="O91" s="6">
        <v>390022882733</v>
      </c>
      <c r="P91" s="6"/>
      <c r="Q91" s="6">
        <f t="shared" si="3"/>
        <v>53572096991</v>
      </c>
    </row>
    <row r="92" spans="1:17" x14ac:dyDescent="0.55000000000000004">
      <c r="A92" s="1" t="s">
        <v>107</v>
      </c>
      <c r="C92" s="6">
        <v>28380</v>
      </c>
      <c r="D92" s="6"/>
      <c r="E92" s="6">
        <v>26567689916</v>
      </c>
      <c r="F92" s="6"/>
      <c r="G92" s="6">
        <v>26028567646</v>
      </c>
      <c r="H92" s="6"/>
      <c r="I92" s="6">
        <f t="shared" si="2"/>
        <v>539122270</v>
      </c>
      <c r="J92" s="6"/>
      <c r="K92" s="6">
        <v>28380</v>
      </c>
      <c r="L92" s="6"/>
      <c r="M92" s="6">
        <v>26567689916</v>
      </c>
      <c r="N92" s="6"/>
      <c r="O92" s="6">
        <v>23665738180</v>
      </c>
      <c r="P92" s="6"/>
      <c r="Q92" s="6">
        <f t="shared" si="3"/>
        <v>2901951736</v>
      </c>
    </row>
    <row r="93" spans="1:17" x14ac:dyDescent="0.55000000000000004">
      <c r="A93" s="1" t="s">
        <v>138</v>
      </c>
      <c r="C93" s="6">
        <v>0</v>
      </c>
      <c r="D93" s="6"/>
      <c r="E93" s="6">
        <v>0</v>
      </c>
      <c r="F93" s="6"/>
      <c r="G93" s="6">
        <v>0</v>
      </c>
      <c r="H93" s="6"/>
      <c r="I93" s="6">
        <f t="shared" si="2"/>
        <v>0</v>
      </c>
      <c r="J93" s="6"/>
      <c r="K93" s="6">
        <v>1000</v>
      </c>
      <c r="L93" s="6"/>
      <c r="M93" s="6">
        <v>979822375</v>
      </c>
      <c r="N93" s="6"/>
      <c r="O93" s="6">
        <v>1000179245</v>
      </c>
      <c r="P93" s="6"/>
      <c r="Q93" s="6">
        <f t="shared" si="3"/>
        <v>-20356870</v>
      </c>
    </row>
    <row r="94" spans="1:17" x14ac:dyDescent="0.55000000000000004">
      <c r="A94" s="1" t="s">
        <v>129</v>
      </c>
      <c r="C94" s="6">
        <v>0</v>
      </c>
      <c r="D94" s="6"/>
      <c r="E94" s="6">
        <v>0</v>
      </c>
      <c r="F94" s="6"/>
      <c r="G94" s="6">
        <v>52653615</v>
      </c>
      <c r="H94" s="6"/>
      <c r="I94" s="6">
        <f t="shared" si="2"/>
        <v>-52653615</v>
      </c>
      <c r="J94" s="6"/>
      <c r="K94" s="6">
        <v>0</v>
      </c>
      <c r="L94" s="6"/>
      <c r="M94" s="6">
        <v>0</v>
      </c>
      <c r="N94" s="6"/>
      <c r="O94" s="6">
        <v>0</v>
      </c>
      <c r="P94" s="6"/>
      <c r="Q94" s="6">
        <f t="shared" si="3"/>
        <v>0</v>
      </c>
    </row>
    <row r="95" spans="1:17" ht="24.75" thickBot="1" x14ac:dyDescent="0.6">
      <c r="C95" s="13"/>
      <c r="E95" s="7">
        <f>SUM(E8:E94)</f>
        <v>9799145174411</v>
      </c>
      <c r="F95" s="4"/>
      <c r="G95" s="7">
        <f>SUM(G8:G94)</f>
        <v>8515355375589</v>
      </c>
      <c r="H95" s="4"/>
      <c r="I95" s="7">
        <f>SUM(I8:I94)</f>
        <v>1283789798822</v>
      </c>
      <c r="J95" s="4"/>
      <c r="K95" s="4"/>
      <c r="L95" s="4"/>
      <c r="M95" s="7">
        <f>SUM(M8:M94)</f>
        <v>9940104012795</v>
      </c>
      <c r="N95" s="4"/>
      <c r="O95" s="7">
        <f>SUM(O8:O94)</f>
        <v>7709606660786</v>
      </c>
      <c r="P95" s="4"/>
      <c r="Q95" s="7">
        <f>SUM(Q8:Q94)</f>
        <v>2230497352009</v>
      </c>
    </row>
    <row r="96" spans="1:17" ht="24.75" thickTop="1" x14ac:dyDescent="0.55000000000000004"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</row>
    <row r="97" spans="5:17" x14ac:dyDescent="0.55000000000000004">
      <c r="G97" s="3"/>
      <c r="I97" s="3"/>
      <c r="O97" s="3"/>
      <c r="Q97" s="3"/>
    </row>
    <row r="98" spans="5:17" x14ac:dyDescent="0.55000000000000004"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</row>
    <row r="99" spans="5:17" x14ac:dyDescent="0.55000000000000004">
      <c r="Q99" s="3"/>
    </row>
    <row r="100" spans="5:17" x14ac:dyDescent="0.55000000000000004"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</row>
    <row r="101" spans="5:17" x14ac:dyDescent="0.55000000000000004">
      <c r="G101" s="3"/>
      <c r="I101" s="3"/>
      <c r="O101" s="3"/>
      <c r="Q101" s="3"/>
    </row>
    <row r="102" spans="5:17" x14ac:dyDescent="0.55000000000000004"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تاییدیه</vt:lpstr>
      <vt:lpstr>سهام</vt:lpstr>
      <vt:lpstr>تبعی</vt:lpstr>
      <vt:lpstr>اوراق مشارکت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Ali Ghayouri</cp:lastModifiedBy>
  <dcterms:created xsi:type="dcterms:W3CDTF">2021-08-29T09:05:23Z</dcterms:created>
  <dcterms:modified xsi:type="dcterms:W3CDTF">2021-08-31T13:06:07Z</dcterms:modified>
</cp:coreProperties>
</file>