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hayori\پرتفوی\پرتفوی اردیبهشت\"/>
    </mc:Choice>
  </mc:AlternateContent>
  <xr:revisionPtr revIDLastSave="0" documentId="13_ncr:1_{03441360-19BB-4BBB-9746-6A949C9F6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</workbook>
</file>

<file path=xl/calcChain.xml><?xml version="1.0" encoding="utf-8"?>
<calcChain xmlns="http://schemas.openxmlformats.org/spreadsheetml/2006/main">
  <c r="M26" i="8" l="1"/>
  <c r="K26" i="8"/>
  <c r="I26" i="8"/>
  <c r="G11" i="15"/>
  <c r="E11" i="15"/>
  <c r="E8" i="15"/>
  <c r="E9" i="15"/>
  <c r="E10" i="15"/>
  <c r="E7" i="15"/>
  <c r="C11" i="15"/>
  <c r="E10" i="14"/>
  <c r="C10" i="14"/>
  <c r="K8" i="13"/>
  <c r="G8" i="13"/>
  <c r="K9" i="13"/>
  <c r="I9" i="13"/>
  <c r="E9" i="13"/>
  <c r="G9" i="13"/>
  <c r="Q9" i="12"/>
  <c r="Q10" i="12"/>
  <c r="Q11" i="12"/>
  <c r="Q12" i="12"/>
  <c r="Q21" i="12" s="1"/>
  <c r="Q13" i="12"/>
  <c r="Q14" i="12"/>
  <c r="Q15" i="12"/>
  <c r="Q16" i="12"/>
  <c r="Q17" i="12"/>
  <c r="Q18" i="12"/>
  <c r="Q19" i="12"/>
  <c r="Q20" i="12"/>
  <c r="Q8" i="12"/>
  <c r="I9" i="12"/>
  <c r="I10" i="12"/>
  <c r="I11" i="12"/>
  <c r="I12" i="12"/>
  <c r="I21" i="12" s="1"/>
  <c r="I13" i="12"/>
  <c r="I14" i="12"/>
  <c r="I15" i="12"/>
  <c r="I16" i="12"/>
  <c r="I17" i="12"/>
  <c r="I18" i="12"/>
  <c r="I19" i="12"/>
  <c r="I20" i="12"/>
  <c r="I8" i="12"/>
  <c r="C21" i="12"/>
  <c r="E21" i="12"/>
  <c r="G21" i="12"/>
  <c r="K21" i="12"/>
  <c r="M21" i="12"/>
  <c r="O21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6" i="11" s="1"/>
  <c r="U10" i="11" s="1"/>
  <c r="S92" i="11"/>
  <c r="S93" i="11"/>
  <c r="S94" i="11"/>
  <c r="S9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96" i="11" s="1"/>
  <c r="K44" i="11" s="1"/>
  <c r="I85" i="11"/>
  <c r="I86" i="11"/>
  <c r="I87" i="11"/>
  <c r="I88" i="11"/>
  <c r="I89" i="11"/>
  <c r="I90" i="11"/>
  <c r="I91" i="11"/>
  <c r="I92" i="11"/>
  <c r="I93" i="11"/>
  <c r="I94" i="11"/>
  <c r="I95" i="11"/>
  <c r="I8" i="11"/>
  <c r="G96" i="11"/>
  <c r="E96" i="11"/>
  <c r="C96" i="11"/>
  <c r="M96" i="11"/>
  <c r="O96" i="11"/>
  <c r="Q96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8" i="10"/>
  <c r="I63" i="10" s="1"/>
  <c r="E63" i="10"/>
  <c r="G63" i="10"/>
  <c r="M63" i="10"/>
  <c r="O63" i="10"/>
  <c r="O90" i="9"/>
  <c r="M90" i="9"/>
  <c r="G90" i="9"/>
  <c r="E9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8" i="9"/>
  <c r="O26" i="8"/>
  <c r="Q26" i="8"/>
  <c r="S26" i="8"/>
  <c r="I10" i="7"/>
  <c r="K10" i="7"/>
  <c r="M10" i="7"/>
  <c r="O10" i="7"/>
  <c r="Q10" i="7"/>
  <c r="S10" i="7"/>
  <c r="S10" i="6"/>
  <c r="M10" i="6"/>
  <c r="O10" i="6"/>
  <c r="Q10" i="6"/>
  <c r="K10" i="6"/>
  <c r="I11" i="4"/>
  <c r="K11" i="4"/>
  <c r="U8" i="11" l="1"/>
  <c r="U90" i="11"/>
  <c r="U78" i="11"/>
  <c r="U70" i="11"/>
  <c r="U62" i="11"/>
  <c r="U54" i="11"/>
  <c r="U50" i="11"/>
  <c r="U42" i="11"/>
  <c r="U34" i="11"/>
  <c r="U22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94" i="11"/>
  <c r="U86" i="11"/>
  <c r="U82" i="11"/>
  <c r="U74" i="11"/>
  <c r="U66" i="11"/>
  <c r="U58" i="11"/>
  <c r="U46" i="11"/>
  <c r="U38" i="11"/>
  <c r="U30" i="11"/>
  <c r="U26" i="11"/>
  <c r="U18" i="11"/>
  <c r="U14" i="11"/>
  <c r="K81" i="11"/>
  <c r="K92" i="11"/>
  <c r="K88" i="11"/>
  <c r="K80" i="11"/>
  <c r="K76" i="11"/>
  <c r="K72" i="11"/>
  <c r="K64" i="11"/>
  <c r="K60" i="11"/>
  <c r="K52" i="11"/>
  <c r="K48" i="11"/>
  <c r="K40" i="11"/>
  <c r="K36" i="11"/>
  <c r="K32" i="11"/>
  <c r="K28" i="11"/>
  <c r="K24" i="11"/>
  <c r="K20" i="11"/>
  <c r="K16" i="11"/>
  <c r="K12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93" i="11"/>
  <c r="K85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89" i="11"/>
  <c r="K8" i="11"/>
  <c r="K96" i="11" s="1"/>
  <c r="K84" i="11"/>
  <c r="K68" i="11"/>
  <c r="K56" i="11"/>
  <c r="Q63" i="10"/>
  <c r="Q90" i="9"/>
  <c r="I90" i="9"/>
  <c r="AK22" i="3"/>
  <c r="Q22" i="3"/>
  <c r="S22" i="3"/>
  <c r="W22" i="3"/>
  <c r="AA22" i="3"/>
  <c r="AG22" i="3"/>
  <c r="AI22" i="3"/>
  <c r="Y77" i="1"/>
  <c r="E77" i="1"/>
  <c r="G77" i="1"/>
  <c r="K77" i="1"/>
  <c r="O77" i="1"/>
  <c r="U77" i="1"/>
  <c r="W77" i="1"/>
  <c r="U96" i="11" l="1"/>
</calcChain>
</file>

<file path=xl/sharedStrings.xml><?xml version="1.0" encoding="utf-8"?>
<sst xmlns="http://schemas.openxmlformats.org/spreadsheetml/2006/main" count="826" uniqueCount="236">
  <si>
    <t>صندوق سرمایه‌گذاری توسعه اندوخته آینده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</si>
  <si>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</si>
  <si>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</si>
  <si>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</si>
  <si>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</si>
  <si>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</si>
  <si>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</si>
  <si>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</si>
  <si>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</si>
  <si>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</si>
  <si>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</si>
  <si>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</si>
  <si>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</si>
  <si>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</si>
  <si>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</si>
  <si>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</si>
  <si>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</si>
  <si>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</si>
  <si>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</si>
  <si>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</si>
  <si>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</si>
  <si>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</si>
  <si>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</si>
  <si>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</si>
  <si>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</si>
  <si>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</si>
  <si>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</si>
  <si>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</si>
  <si>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</si>
  <si>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</si>
  <si>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</si>
  <si>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</si>
  <si>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</si>
  <si>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</si>
  <si>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</si>
  <si>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</si>
  <si>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</si>
  <si>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</si>
  <si>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</si>
  <si>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</si>
  <si>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ح . توسعه‌معادن‌وفلزات‌</t>
  </si>
  <si>
    <t>ح . معدنی و صنعتی گل گهر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</si>
  <si>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</si>
  <si>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</si>
  <si>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</si>
  <si>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</si>
  <si>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</si>
  <si>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</si>
  <si>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</si>
  <si>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</si>
  <si>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</si>
  <si>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</si>
  <si>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</si>
  <si>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</si>
  <si>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</si>
  <si>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</si>
  <si>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</si>
  <si>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</si>
  <si>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</si>
  <si>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</si>
  <si>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</si>
  <si>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</si>
  <si>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</si>
  <si>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</si>
  <si>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</si>
  <si>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</si>
  <si>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</si>
  <si>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</si>
  <si>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</si>
  <si>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</si>
  <si>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</si>
  <si>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</si>
  <si>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</si>
  <si>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</si>
  <si>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</si>
  <si>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</si>
  <si>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</si>
  <si>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مخابرات ایران</t>
  </si>
  <si>
    <t>معدنی‌وصنعتی‌چادرملو</t>
  </si>
  <si>
    <t>نفت ایرانول</t>
  </si>
  <si>
    <t>واسپاری ملت</t>
  </si>
  <si>
    <t>کارخانجات‌داروپخش‌</t>
  </si>
  <si>
    <t>گسترش نفت و گاز پارسیان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</si>
  <si>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</si>
  <si>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</si>
  <si>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</si>
  <si>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</si>
  <si>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</si>
  <si>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</si>
  <si>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</si>
  <si>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</si>
  <si>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</si>
  <si>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</si>
  <si>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</si>
  <si>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</si>
  <si>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</si>
  <si>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</si>
  <si>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</si>
  <si>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</si>
  <si>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</si>
  <si>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</si>
  <si>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</si>
  <si>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</si>
  <si>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</si>
  <si>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</si>
  <si>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</si>
  <si>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</si>
  <si>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</si>
  <si>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</si>
  <si>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</si>
  <si>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</si>
  <si>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اسنادخزانه-م20بودجه97-000324</t>
  </si>
  <si>
    <t>1398/03/21</t>
  </si>
  <si>
    <t>1400/03/24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</si>
  <si>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</si>
  <si>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</si>
  <si>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</si>
  <si>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</si>
  <si>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</si>
  <si>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</si>
  <si>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</si>
  <si>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</si>
  <si>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</si>
  <si>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</si>
  <si>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</si>
  <si>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</si>
  <si>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</si>
  <si>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</si>
  <si>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</si>
  <si>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</si>
  <si>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</si>
  <si>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</si>
  <si>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</si>
  <si>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</si>
  <si>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</si>
  <si>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</si>
  <si>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</si>
  <si>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-18.36 %</t>
  </si>
  <si>
    <t>1.47 %</t>
  </si>
  <si>
    <t>-9.39 %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</si>
  <si>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</si>
  <si>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</si>
  <si>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</si>
  <si>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</si>
  <si>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</si>
  <si>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</si>
  <si>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</si>
  <si>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</si>
  <si>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</si>
  <si>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</si>
  <si>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</si>
  <si>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</si>
  <si>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</si>
  <si>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</si>
  <si>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</si>
  <si>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</si>
  <si>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</si>
  <si>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</si>
  <si>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</si>
  <si>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</si>
  <si>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</si>
  <si>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</si>
  <si>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</si>
  <si>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</si>
  <si>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</si>
  <si>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</si>
  <si>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</si>
  <si>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</si>
  <si>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</si>
  <si>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</si>
  <si>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</si>
  <si>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</si>
  <si>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</si>
  <si>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</si>
  <si>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1399/12/19</t>
  </si>
  <si>
    <t>1400/02/18</t>
  </si>
  <si>
    <t>1400/02/13</t>
  </si>
  <si>
    <t>1400/02/29</t>
  </si>
  <si>
    <t>1400/02/27</t>
  </si>
  <si>
    <t>1399/09/25</t>
  </si>
  <si>
    <t>1400/02/30</t>
  </si>
  <si>
    <t>1400/02/12</t>
  </si>
  <si>
    <t>1400/02/28</t>
  </si>
  <si>
    <t>1399/12/16</t>
  </si>
  <si>
    <t>1399/12/20</t>
  </si>
  <si>
    <t>1400/02/20</t>
  </si>
  <si>
    <t>1400/02/25</t>
  </si>
  <si>
    <t>بهای فروش</t>
  </si>
  <si>
    <t>ارزش دفتری</t>
  </si>
  <si>
    <t>سود و زیان ناشی از تغییر قیمت</t>
  </si>
  <si>
    <t>سود و زیان ناشی از فروش</t>
  </si>
  <si>
    <t>صنایع چوب خزر کاسپین</t>
  </si>
  <si>
    <t>صنایع‌جوشکاب‌یزد</t>
  </si>
  <si>
    <t>پالایش نفت اصفهان</t>
  </si>
  <si>
    <t>تامین سرمایه امین</t>
  </si>
  <si>
    <t>ح . تامین سرمایه نوین</t>
  </si>
  <si>
    <t>معدنی و صنعتی گل گهر</t>
  </si>
  <si>
    <t>فرآوری معدنی اپال کانی پارس</t>
  </si>
  <si>
    <t>ملی‌ صنایع‌ مس‌ ایران‌</t>
  </si>
  <si>
    <t>ح.شرکت آهن و فولاد ارفع</t>
  </si>
  <si>
    <t>سپیدار سیستم آسیا</t>
  </si>
  <si>
    <t>سرمایه گذاری سیمان تامین</t>
  </si>
  <si>
    <t>توسعه خدمات دریایی وبندری سینا</t>
  </si>
  <si>
    <t>ح . گروه پتروشیمی س. ایرانیان</t>
  </si>
  <si>
    <t>مدیریت صنعت شوینده ت.ص.بهشهر</t>
  </si>
  <si>
    <t>پتروشیمی خراسان</t>
  </si>
  <si>
    <t>پتروشیمی ارومیه</t>
  </si>
  <si>
    <t>ایران‌یاساتایرورابر</t>
  </si>
  <si>
    <t>مجتمع صنایع لاستیک یزد</t>
  </si>
  <si>
    <t>ح . پخش هجرت</t>
  </si>
  <si>
    <t>ح . کارخانجات‌داروپخش</t>
  </si>
  <si>
    <t>مدیریت سرمایه گذاری کوثربهمن</t>
  </si>
  <si>
    <t>سکه تمام بهارتحویل1روزه صادرات</t>
  </si>
  <si>
    <t>ح . سرمایه گذاری صبا تامین</t>
  </si>
  <si>
    <t>ح . سرمایه‌گذاری‌ سپه‌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</si>
  <si>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</si>
  <si>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</si>
  <si>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</si>
  <si>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</si>
  <si>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</si>
  <si>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</si>
  <si>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</si>
  <si>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</si>
  <si>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</si>
  <si>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</si>
  <si>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</si>
  <si>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</si>
  <si>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</si>
  <si>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</si>
  <si>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</si>
  <si>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1400/02/01</t>
  </si>
  <si>
    <t>جلوگیری از نوسانات ناگهانی</t>
  </si>
  <si>
    <t>-</t>
  </si>
  <si>
    <t>سایر درآمدهای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</si>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</sst>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7" fontId="2" fillId="0" borderId="0" xfId="0" applyNumberFormat="1" applyFont="1"/>
    <xf numFmtId="37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5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1" applyNumberFormat="1" applyFont="1"/>
    <xf numFmtId="164" fontId="2" fillId="0" borderId="0" xfId="0" applyNumberFormat="1" applyFont="1"/>
    <xf numFmtId="37" fontId="3" fillId="0" borderId="0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CE40768-32EE-4A40-88D7-A5E0A3F52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DCA9-ADB4-4C78-AF91-AF68734C5C2B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4"/>
  <sheetViews>
    <sheetView rightToLeft="1" topLeftCell="A52" workbookViewId="0">
      <selection activeCell="M70" sqref="M70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x14ac:dyDescent="0.55000000000000004">
      <c r="I5" s="4"/>
    </row>
    <row r="6" spans="1:17" ht="24.75" x14ac:dyDescent="0.55000000000000004">
      <c r="A6" s="19" t="s">
        <v>3</v>
      </c>
      <c r="B6" s="4"/>
      <c r="C6" s="20" t="s">
        <v>158</v>
      </c>
      <c r="D6" s="20" t="s">
        <v>158</v>
      </c>
      <c r="E6" s="20" t="s">
        <v>158</v>
      </c>
      <c r="F6" s="20" t="s">
        <v>158</v>
      </c>
      <c r="G6" s="20" t="s">
        <v>158</v>
      </c>
      <c r="H6" s="20" t="s">
        <v>158</v>
      </c>
      <c r="I6" s="20" t="s">
        <v>158</v>
      </c>
      <c r="J6" s="4"/>
      <c r="K6" s="20" t="s">
        <v>159</v>
      </c>
      <c r="L6" s="20" t="s">
        <v>159</v>
      </c>
      <c r="M6" s="20" t="s">
        <v>159</v>
      </c>
      <c r="N6" s="20" t="s">
        <v>159</v>
      </c>
      <c r="O6" s="20" t="s">
        <v>159</v>
      </c>
      <c r="P6" s="20" t="s">
        <v>159</v>
      </c>
      <c r="Q6" s="20" t="s">
        <v>159</v>
      </c>
    </row>
    <row r="7" spans="1:17" ht="24.75" x14ac:dyDescent="0.55000000000000004">
      <c r="A7" s="20" t="s">
        <v>3</v>
      </c>
      <c r="B7" s="4"/>
      <c r="C7" s="20" t="s">
        <v>7</v>
      </c>
      <c r="D7" s="4"/>
      <c r="E7" s="20" t="s">
        <v>187</v>
      </c>
      <c r="F7" s="4"/>
      <c r="G7" s="20" t="s">
        <v>188</v>
      </c>
      <c r="H7" s="4"/>
      <c r="I7" s="20" t="s">
        <v>190</v>
      </c>
      <c r="J7" s="4"/>
      <c r="K7" s="20" t="s">
        <v>7</v>
      </c>
      <c r="L7" s="4"/>
      <c r="M7" s="20" t="s">
        <v>187</v>
      </c>
      <c r="N7" s="4"/>
      <c r="O7" s="20" t="s">
        <v>188</v>
      </c>
      <c r="P7" s="4"/>
      <c r="Q7" s="20" t="s">
        <v>190</v>
      </c>
    </row>
    <row r="8" spans="1:17" x14ac:dyDescent="0.55000000000000004">
      <c r="A8" s="4" t="s">
        <v>75</v>
      </c>
      <c r="B8" s="4"/>
      <c r="C8" s="6">
        <v>1864726</v>
      </c>
      <c r="D8" s="6"/>
      <c r="E8" s="6">
        <v>8280617180</v>
      </c>
      <c r="F8" s="6"/>
      <c r="G8" s="6">
        <v>8563774666</v>
      </c>
      <c r="H8" s="6"/>
      <c r="I8" s="6">
        <f>E8-G8</f>
        <v>-283157486</v>
      </c>
      <c r="J8" s="6"/>
      <c r="K8" s="6">
        <v>1864726</v>
      </c>
      <c r="L8" s="6"/>
      <c r="M8" s="6">
        <v>8280617180</v>
      </c>
      <c r="N8" s="6"/>
      <c r="O8" s="6">
        <v>8563774666</v>
      </c>
      <c r="P8" s="6"/>
      <c r="Q8" s="6">
        <f>M8-O8</f>
        <v>-283157486</v>
      </c>
    </row>
    <row r="9" spans="1:17" x14ac:dyDescent="0.55000000000000004">
      <c r="A9" s="4" t="s">
        <v>80</v>
      </c>
      <c r="B9" s="4"/>
      <c r="C9" s="6">
        <v>200000</v>
      </c>
      <c r="D9" s="6"/>
      <c r="E9" s="6">
        <v>1542765605</v>
      </c>
      <c r="F9" s="6"/>
      <c r="G9" s="6">
        <v>2072353602</v>
      </c>
      <c r="H9" s="6"/>
      <c r="I9" s="6">
        <f t="shared" ref="I9:I62" si="0">E9-G9</f>
        <v>-529587997</v>
      </c>
      <c r="J9" s="6"/>
      <c r="K9" s="6">
        <v>400000</v>
      </c>
      <c r="L9" s="6"/>
      <c r="M9" s="6">
        <v>3479175027</v>
      </c>
      <c r="N9" s="6"/>
      <c r="O9" s="6">
        <v>4187583081</v>
      </c>
      <c r="P9" s="6"/>
      <c r="Q9" s="6">
        <f t="shared" ref="Q9:Q62" si="1">M9-O9</f>
        <v>-708408054</v>
      </c>
    </row>
    <row r="10" spans="1:17" x14ac:dyDescent="0.55000000000000004">
      <c r="A10" s="4" t="s">
        <v>77</v>
      </c>
      <c r="B10" s="4"/>
      <c r="C10" s="6">
        <v>2000000</v>
      </c>
      <c r="D10" s="6"/>
      <c r="E10" s="6">
        <v>18629491145</v>
      </c>
      <c r="F10" s="6"/>
      <c r="G10" s="6">
        <v>24929367074</v>
      </c>
      <c r="H10" s="6"/>
      <c r="I10" s="6">
        <f t="shared" si="0"/>
        <v>-6299875929</v>
      </c>
      <c r="J10" s="6"/>
      <c r="K10" s="6">
        <v>4000000</v>
      </c>
      <c r="L10" s="6"/>
      <c r="M10" s="6">
        <v>44763065817</v>
      </c>
      <c r="N10" s="6"/>
      <c r="O10" s="6">
        <v>49858734160</v>
      </c>
      <c r="P10" s="6"/>
      <c r="Q10" s="6">
        <f t="shared" si="1"/>
        <v>-5095668343</v>
      </c>
    </row>
    <row r="11" spans="1:17" x14ac:dyDescent="0.55000000000000004">
      <c r="A11" s="4" t="s">
        <v>72</v>
      </c>
      <c r="B11" s="4"/>
      <c r="C11" s="6">
        <v>506481</v>
      </c>
      <c r="D11" s="6"/>
      <c r="E11" s="6">
        <v>27693890196</v>
      </c>
      <c r="F11" s="6"/>
      <c r="G11" s="6">
        <v>25294204104</v>
      </c>
      <c r="H11" s="6"/>
      <c r="I11" s="6">
        <f t="shared" si="0"/>
        <v>2399686092</v>
      </c>
      <c r="J11" s="6"/>
      <c r="K11" s="6">
        <v>735259</v>
      </c>
      <c r="L11" s="6"/>
      <c r="M11" s="6">
        <v>39569421059</v>
      </c>
      <c r="N11" s="6"/>
      <c r="O11" s="6">
        <v>36719622617</v>
      </c>
      <c r="P11" s="6"/>
      <c r="Q11" s="6">
        <f t="shared" si="1"/>
        <v>2849798442</v>
      </c>
    </row>
    <row r="12" spans="1:17" x14ac:dyDescent="0.55000000000000004">
      <c r="A12" s="4" t="s">
        <v>16</v>
      </c>
      <c r="B12" s="4"/>
      <c r="C12" s="6">
        <v>21006742</v>
      </c>
      <c r="D12" s="6"/>
      <c r="E12" s="6">
        <v>46416389063</v>
      </c>
      <c r="F12" s="6"/>
      <c r="G12" s="6">
        <v>80394744352</v>
      </c>
      <c r="H12" s="6"/>
      <c r="I12" s="6">
        <f t="shared" si="0"/>
        <v>-33978355289</v>
      </c>
      <c r="J12" s="6"/>
      <c r="K12" s="6">
        <v>26006742</v>
      </c>
      <c r="L12" s="6"/>
      <c r="M12" s="6">
        <v>61386782096</v>
      </c>
      <c r="N12" s="6"/>
      <c r="O12" s="6">
        <v>99530206839</v>
      </c>
      <c r="P12" s="6"/>
      <c r="Q12" s="6">
        <f t="shared" si="1"/>
        <v>-38143424743</v>
      </c>
    </row>
    <row r="13" spans="1:17" x14ac:dyDescent="0.55000000000000004">
      <c r="A13" s="4" t="s">
        <v>17</v>
      </c>
      <c r="B13" s="4"/>
      <c r="C13" s="6">
        <v>598339</v>
      </c>
      <c r="D13" s="6"/>
      <c r="E13" s="6">
        <v>13876378190</v>
      </c>
      <c r="F13" s="6"/>
      <c r="G13" s="6">
        <v>12876065716</v>
      </c>
      <c r="H13" s="6"/>
      <c r="I13" s="6">
        <f t="shared" si="0"/>
        <v>1000312474</v>
      </c>
      <c r="J13" s="6"/>
      <c r="K13" s="6">
        <v>1458348</v>
      </c>
      <c r="L13" s="6"/>
      <c r="M13" s="6">
        <v>41597416644</v>
      </c>
      <c r="N13" s="6"/>
      <c r="O13" s="6">
        <v>38290588767</v>
      </c>
      <c r="P13" s="6"/>
      <c r="Q13" s="6">
        <f t="shared" si="1"/>
        <v>3306827877</v>
      </c>
    </row>
    <row r="14" spans="1:17" x14ac:dyDescent="0.55000000000000004">
      <c r="A14" s="4" t="s">
        <v>61</v>
      </c>
      <c r="B14" s="4"/>
      <c r="C14" s="6">
        <v>170855</v>
      </c>
      <c r="D14" s="6"/>
      <c r="E14" s="6">
        <v>5361913347</v>
      </c>
      <c r="F14" s="6"/>
      <c r="G14" s="6">
        <v>3161822466</v>
      </c>
      <c r="H14" s="6"/>
      <c r="I14" s="6">
        <f t="shared" si="0"/>
        <v>2200090881</v>
      </c>
      <c r="J14" s="6"/>
      <c r="K14" s="6">
        <v>1370855</v>
      </c>
      <c r="L14" s="6"/>
      <c r="M14" s="6">
        <v>40372354950</v>
      </c>
      <c r="N14" s="6"/>
      <c r="O14" s="6">
        <v>25368880788</v>
      </c>
      <c r="P14" s="6"/>
      <c r="Q14" s="6">
        <f t="shared" si="1"/>
        <v>15003474162</v>
      </c>
    </row>
    <row r="15" spans="1:17" x14ac:dyDescent="0.55000000000000004">
      <c r="A15" s="4" t="s">
        <v>37</v>
      </c>
      <c r="B15" s="4"/>
      <c r="C15" s="6">
        <v>2150000</v>
      </c>
      <c r="D15" s="6"/>
      <c r="E15" s="6">
        <v>51205656409</v>
      </c>
      <c r="F15" s="6"/>
      <c r="G15" s="6">
        <v>34900598476</v>
      </c>
      <c r="H15" s="6"/>
      <c r="I15" s="6">
        <f t="shared" si="0"/>
        <v>16305057933</v>
      </c>
      <c r="J15" s="6"/>
      <c r="K15" s="6">
        <v>2250000</v>
      </c>
      <c r="L15" s="6"/>
      <c r="M15" s="6">
        <v>53728555333</v>
      </c>
      <c r="N15" s="6"/>
      <c r="O15" s="6">
        <v>36523882125</v>
      </c>
      <c r="P15" s="6"/>
      <c r="Q15" s="6">
        <f t="shared" si="1"/>
        <v>17204673208</v>
      </c>
    </row>
    <row r="16" spans="1:17" x14ac:dyDescent="0.55000000000000004">
      <c r="A16" s="4" t="s">
        <v>28</v>
      </c>
      <c r="B16" s="4"/>
      <c r="C16" s="6">
        <v>600000</v>
      </c>
      <c r="D16" s="6"/>
      <c r="E16" s="6">
        <v>41350200000</v>
      </c>
      <c r="F16" s="6"/>
      <c r="G16" s="6">
        <v>26177312702</v>
      </c>
      <c r="H16" s="6"/>
      <c r="I16" s="6">
        <f t="shared" si="0"/>
        <v>15172887298</v>
      </c>
      <c r="J16" s="6"/>
      <c r="K16" s="6">
        <v>800000</v>
      </c>
      <c r="L16" s="6"/>
      <c r="M16" s="6">
        <v>55917406456</v>
      </c>
      <c r="N16" s="6"/>
      <c r="O16" s="6">
        <v>34903083600</v>
      </c>
      <c r="P16" s="6"/>
      <c r="Q16" s="6">
        <f t="shared" si="1"/>
        <v>21014322856</v>
      </c>
    </row>
    <row r="17" spans="1:17" x14ac:dyDescent="0.55000000000000004">
      <c r="A17" s="4" t="s">
        <v>20</v>
      </c>
      <c r="B17" s="4"/>
      <c r="C17" s="6">
        <v>1000000</v>
      </c>
      <c r="D17" s="6"/>
      <c r="E17" s="6">
        <v>23133734990</v>
      </c>
      <c r="F17" s="6"/>
      <c r="G17" s="6">
        <v>27823459500</v>
      </c>
      <c r="H17" s="6"/>
      <c r="I17" s="6">
        <f t="shared" si="0"/>
        <v>-4689724510</v>
      </c>
      <c r="J17" s="6"/>
      <c r="K17" s="6">
        <v>1000000</v>
      </c>
      <c r="L17" s="6"/>
      <c r="M17" s="6">
        <v>23133734990</v>
      </c>
      <c r="N17" s="6"/>
      <c r="O17" s="6">
        <v>27823459500</v>
      </c>
      <c r="P17" s="6"/>
      <c r="Q17" s="6">
        <f t="shared" si="1"/>
        <v>-4689724510</v>
      </c>
    </row>
    <row r="18" spans="1:17" x14ac:dyDescent="0.55000000000000004">
      <c r="A18" s="4" t="s">
        <v>30</v>
      </c>
      <c r="B18" s="4"/>
      <c r="C18" s="6">
        <v>88116</v>
      </c>
      <c r="D18" s="6"/>
      <c r="E18" s="6">
        <v>3790614382</v>
      </c>
      <c r="F18" s="6"/>
      <c r="G18" s="6">
        <v>3816518734</v>
      </c>
      <c r="H18" s="6"/>
      <c r="I18" s="6">
        <f t="shared" si="0"/>
        <v>-25904352</v>
      </c>
      <c r="J18" s="6"/>
      <c r="K18" s="6">
        <v>88116</v>
      </c>
      <c r="L18" s="6"/>
      <c r="M18" s="6">
        <v>3790614382</v>
      </c>
      <c r="N18" s="6"/>
      <c r="O18" s="6">
        <v>3816518734</v>
      </c>
      <c r="P18" s="6"/>
      <c r="Q18" s="6">
        <f t="shared" si="1"/>
        <v>-25904352</v>
      </c>
    </row>
    <row r="19" spans="1:17" x14ac:dyDescent="0.55000000000000004">
      <c r="A19" s="4" t="s">
        <v>67</v>
      </c>
      <c r="B19" s="4"/>
      <c r="C19" s="6">
        <v>120000</v>
      </c>
      <c r="D19" s="6"/>
      <c r="E19" s="6">
        <v>2254505400</v>
      </c>
      <c r="F19" s="6"/>
      <c r="G19" s="6">
        <v>1204464352</v>
      </c>
      <c r="H19" s="6"/>
      <c r="I19" s="6">
        <f t="shared" si="0"/>
        <v>1050041048</v>
      </c>
      <c r="J19" s="6"/>
      <c r="K19" s="6">
        <v>120000</v>
      </c>
      <c r="L19" s="6"/>
      <c r="M19" s="6">
        <v>2254505400</v>
      </c>
      <c r="N19" s="6"/>
      <c r="O19" s="6">
        <v>1204464352</v>
      </c>
      <c r="P19" s="6"/>
      <c r="Q19" s="6">
        <f t="shared" si="1"/>
        <v>1050041048</v>
      </c>
    </row>
    <row r="20" spans="1:17" x14ac:dyDescent="0.55000000000000004">
      <c r="A20" s="4" t="s">
        <v>43</v>
      </c>
      <c r="B20" s="4"/>
      <c r="C20" s="6">
        <v>41358</v>
      </c>
      <c r="D20" s="6"/>
      <c r="E20" s="6">
        <v>1030429174</v>
      </c>
      <c r="F20" s="6"/>
      <c r="G20" s="6">
        <v>1027798002</v>
      </c>
      <c r="H20" s="6"/>
      <c r="I20" s="6">
        <f t="shared" si="0"/>
        <v>2631172</v>
      </c>
      <c r="J20" s="6"/>
      <c r="K20" s="6">
        <v>94259</v>
      </c>
      <c r="L20" s="6"/>
      <c r="M20" s="6">
        <v>2321684291</v>
      </c>
      <c r="N20" s="6"/>
      <c r="O20" s="6">
        <v>2342453978</v>
      </c>
      <c r="P20" s="6"/>
      <c r="Q20" s="6">
        <f t="shared" si="1"/>
        <v>-20769687</v>
      </c>
    </row>
    <row r="21" spans="1:17" x14ac:dyDescent="0.55000000000000004">
      <c r="A21" s="4" t="s">
        <v>44</v>
      </c>
      <c r="B21" s="4"/>
      <c r="C21" s="6">
        <v>200000</v>
      </c>
      <c r="D21" s="6"/>
      <c r="E21" s="6">
        <v>7272469842</v>
      </c>
      <c r="F21" s="6"/>
      <c r="G21" s="6">
        <v>8966330999</v>
      </c>
      <c r="H21" s="6"/>
      <c r="I21" s="6">
        <f t="shared" si="0"/>
        <v>-1693861157</v>
      </c>
      <c r="J21" s="6"/>
      <c r="K21" s="6">
        <v>800000</v>
      </c>
      <c r="L21" s="6"/>
      <c r="M21" s="6">
        <v>33473639994</v>
      </c>
      <c r="N21" s="6"/>
      <c r="O21" s="6">
        <v>35865323992</v>
      </c>
      <c r="P21" s="6"/>
      <c r="Q21" s="6">
        <f t="shared" si="1"/>
        <v>-2391683998</v>
      </c>
    </row>
    <row r="22" spans="1:17" x14ac:dyDescent="0.55000000000000004">
      <c r="A22" s="4" t="s">
        <v>32</v>
      </c>
      <c r="B22" s="4"/>
      <c r="C22" s="6">
        <v>1500</v>
      </c>
      <c r="D22" s="6"/>
      <c r="E22" s="6">
        <v>40604970</v>
      </c>
      <c r="F22" s="6"/>
      <c r="G22" s="6">
        <v>40077548</v>
      </c>
      <c r="H22" s="6"/>
      <c r="I22" s="6">
        <f t="shared" si="0"/>
        <v>527422</v>
      </c>
      <c r="J22" s="6"/>
      <c r="K22" s="6">
        <v>1500</v>
      </c>
      <c r="L22" s="6"/>
      <c r="M22" s="6">
        <v>40604970</v>
      </c>
      <c r="N22" s="6"/>
      <c r="O22" s="6">
        <v>40077548</v>
      </c>
      <c r="P22" s="6"/>
      <c r="Q22" s="6">
        <f t="shared" si="1"/>
        <v>527422</v>
      </c>
    </row>
    <row r="23" spans="1:17" x14ac:dyDescent="0.55000000000000004">
      <c r="A23" s="4" t="s">
        <v>191</v>
      </c>
      <c r="B23" s="4"/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119693</v>
      </c>
      <c r="L23" s="6"/>
      <c r="M23" s="6">
        <v>7159671281</v>
      </c>
      <c r="N23" s="6"/>
      <c r="O23" s="6">
        <v>2995042029</v>
      </c>
      <c r="P23" s="6"/>
      <c r="Q23" s="6">
        <f t="shared" si="1"/>
        <v>4164629252</v>
      </c>
    </row>
    <row r="24" spans="1:17" x14ac:dyDescent="0.55000000000000004">
      <c r="A24" s="4" t="s">
        <v>192</v>
      </c>
      <c r="B24" s="4"/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741669</v>
      </c>
      <c r="L24" s="6"/>
      <c r="M24" s="6">
        <v>294018578238</v>
      </c>
      <c r="N24" s="6"/>
      <c r="O24" s="6">
        <v>114731789527</v>
      </c>
      <c r="P24" s="6"/>
      <c r="Q24" s="6">
        <f t="shared" si="1"/>
        <v>179286788711</v>
      </c>
    </row>
    <row r="25" spans="1:17" x14ac:dyDescent="0.55000000000000004">
      <c r="A25" s="4" t="s">
        <v>193</v>
      </c>
      <c r="B25" s="4"/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100000</v>
      </c>
      <c r="L25" s="6"/>
      <c r="M25" s="6">
        <v>1789330031</v>
      </c>
      <c r="N25" s="6"/>
      <c r="O25" s="6">
        <v>1582467017</v>
      </c>
      <c r="P25" s="6"/>
      <c r="Q25" s="6">
        <f t="shared" si="1"/>
        <v>206863014</v>
      </c>
    </row>
    <row r="26" spans="1:17" x14ac:dyDescent="0.55000000000000004">
      <c r="A26" s="4" t="s">
        <v>70</v>
      </c>
      <c r="B26" s="4"/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510000</v>
      </c>
      <c r="L26" s="6"/>
      <c r="M26" s="6">
        <v>14619592780</v>
      </c>
      <c r="N26" s="6"/>
      <c r="O26" s="6">
        <v>16156990479</v>
      </c>
      <c r="P26" s="6"/>
      <c r="Q26" s="6">
        <f t="shared" si="1"/>
        <v>-1537397699</v>
      </c>
    </row>
    <row r="27" spans="1:17" x14ac:dyDescent="0.55000000000000004">
      <c r="A27" s="4" t="s">
        <v>76</v>
      </c>
      <c r="B27" s="4"/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1000000</v>
      </c>
      <c r="L27" s="6"/>
      <c r="M27" s="6">
        <v>19821357000</v>
      </c>
      <c r="N27" s="6"/>
      <c r="O27" s="6">
        <v>23161364990</v>
      </c>
      <c r="P27" s="6"/>
      <c r="Q27" s="6">
        <f t="shared" si="1"/>
        <v>-3340007990</v>
      </c>
    </row>
    <row r="28" spans="1:17" x14ac:dyDescent="0.55000000000000004">
      <c r="A28" s="4" t="s">
        <v>54</v>
      </c>
      <c r="B28" s="4"/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500000</v>
      </c>
      <c r="L28" s="6"/>
      <c r="M28" s="6">
        <v>6486176284</v>
      </c>
      <c r="N28" s="6"/>
      <c r="O28" s="6">
        <v>7350999736</v>
      </c>
      <c r="P28" s="6"/>
      <c r="Q28" s="6">
        <f t="shared" si="1"/>
        <v>-864823452</v>
      </c>
    </row>
    <row r="29" spans="1:17" x14ac:dyDescent="0.55000000000000004">
      <c r="A29" s="4" t="s">
        <v>194</v>
      </c>
      <c r="B29" s="4"/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15551</v>
      </c>
      <c r="L29" s="6"/>
      <c r="M29" s="6">
        <v>167724419</v>
      </c>
      <c r="N29" s="6"/>
      <c r="O29" s="6">
        <v>184419565</v>
      </c>
      <c r="P29" s="6"/>
      <c r="Q29" s="6">
        <f t="shared" si="1"/>
        <v>-16695146</v>
      </c>
    </row>
    <row r="30" spans="1:17" x14ac:dyDescent="0.55000000000000004">
      <c r="A30" s="4" t="s">
        <v>195</v>
      </c>
      <c r="B30" s="4"/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11216724</v>
      </c>
      <c r="L30" s="6"/>
      <c r="M30" s="6">
        <v>42859102404</v>
      </c>
      <c r="N30" s="6"/>
      <c r="O30" s="6">
        <v>42859102404</v>
      </c>
      <c r="P30" s="6"/>
      <c r="Q30" s="6">
        <f t="shared" si="1"/>
        <v>0</v>
      </c>
    </row>
    <row r="31" spans="1:17" x14ac:dyDescent="0.55000000000000004">
      <c r="A31" s="4" t="s">
        <v>39</v>
      </c>
      <c r="B31" s="4"/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1500000</v>
      </c>
      <c r="L31" s="6"/>
      <c r="M31" s="6">
        <v>18116561327</v>
      </c>
      <c r="N31" s="6"/>
      <c r="O31" s="6">
        <v>17428438979</v>
      </c>
      <c r="P31" s="6"/>
      <c r="Q31" s="6">
        <f t="shared" si="1"/>
        <v>688122348</v>
      </c>
    </row>
    <row r="32" spans="1:17" x14ac:dyDescent="0.55000000000000004">
      <c r="A32" s="4" t="s">
        <v>196</v>
      </c>
      <c r="B32" s="4"/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2035000</v>
      </c>
      <c r="L32" s="6"/>
      <c r="M32" s="6">
        <v>30466414365</v>
      </c>
      <c r="N32" s="6"/>
      <c r="O32" s="6">
        <v>31219505325</v>
      </c>
      <c r="P32" s="6"/>
      <c r="Q32" s="6">
        <f t="shared" si="1"/>
        <v>-753090960</v>
      </c>
    </row>
    <row r="33" spans="1:17" x14ac:dyDescent="0.55000000000000004">
      <c r="A33" s="4" t="s">
        <v>197</v>
      </c>
      <c r="B33" s="4"/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3600000</v>
      </c>
      <c r="L33" s="6"/>
      <c r="M33" s="6">
        <v>49885406446</v>
      </c>
      <c r="N33" s="6"/>
      <c r="O33" s="6">
        <v>44753492736</v>
      </c>
      <c r="P33" s="6"/>
      <c r="Q33" s="6">
        <f t="shared" si="1"/>
        <v>5131913710</v>
      </c>
    </row>
    <row r="34" spans="1:17" x14ac:dyDescent="0.55000000000000004">
      <c r="A34" s="4" t="s">
        <v>63</v>
      </c>
      <c r="B34" s="4"/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1870779</v>
      </c>
      <c r="L34" s="6"/>
      <c r="M34" s="6">
        <v>49749771749</v>
      </c>
      <c r="N34" s="6"/>
      <c r="O34" s="6">
        <v>56558216068</v>
      </c>
      <c r="P34" s="6"/>
      <c r="Q34" s="6">
        <f t="shared" si="1"/>
        <v>-6808444319</v>
      </c>
    </row>
    <row r="35" spans="1:17" x14ac:dyDescent="0.55000000000000004">
      <c r="A35" s="4" t="s">
        <v>69</v>
      </c>
      <c r="B35" s="4"/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486620</v>
      </c>
      <c r="L35" s="6"/>
      <c r="M35" s="6">
        <v>17620656125</v>
      </c>
      <c r="N35" s="6"/>
      <c r="O35" s="6">
        <v>15079155212</v>
      </c>
      <c r="P35" s="6"/>
      <c r="Q35" s="6">
        <f t="shared" si="1"/>
        <v>2541500913</v>
      </c>
    </row>
    <row r="36" spans="1:17" x14ac:dyDescent="0.55000000000000004">
      <c r="A36" s="4" t="s">
        <v>198</v>
      </c>
      <c r="B36" s="4"/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300000</v>
      </c>
      <c r="L36" s="6"/>
      <c r="M36" s="6">
        <v>8141400836</v>
      </c>
      <c r="N36" s="6"/>
      <c r="O36" s="6">
        <v>7076641950</v>
      </c>
      <c r="P36" s="6"/>
      <c r="Q36" s="6">
        <f t="shared" si="1"/>
        <v>1064758886</v>
      </c>
    </row>
    <row r="37" spans="1:17" x14ac:dyDescent="0.55000000000000004">
      <c r="A37" s="4" t="s">
        <v>199</v>
      </c>
      <c r="B37" s="4"/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2486792</v>
      </c>
      <c r="L37" s="6"/>
      <c r="M37" s="6">
        <v>13478407221</v>
      </c>
      <c r="N37" s="6"/>
      <c r="O37" s="6">
        <v>27978046060</v>
      </c>
      <c r="P37" s="6"/>
      <c r="Q37" s="6">
        <f t="shared" si="1"/>
        <v>-14499638839</v>
      </c>
    </row>
    <row r="38" spans="1:17" x14ac:dyDescent="0.55000000000000004">
      <c r="A38" s="4" t="s">
        <v>15</v>
      </c>
      <c r="B38" s="4"/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15000000</v>
      </c>
      <c r="L38" s="6"/>
      <c r="M38" s="6">
        <v>50726372032</v>
      </c>
      <c r="N38" s="6"/>
      <c r="O38" s="6">
        <v>45626894760</v>
      </c>
      <c r="P38" s="6"/>
      <c r="Q38" s="6">
        <f t="shared" si="1"/>
        <v>5099477272</v>
      </c>
    </row>
    <row r="39" spans="1:17" x14ac:dyDescent="0.55000000000000004">
      <c r="A39" s="4" t="s">
        <v>200</v>
      </c>
      <c r="B39" s="4"/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60390</v>
      </c>
      <c r="L39" s="6"/>
      <c r="M39" s="6">
        <v>4413875781</v>
      </c>
      <c r="N39" s="6"/>
      <c r="O39" s="6">
        <v>2405704395</v>
      </c>
      <c r="P39" s="6"/>
      <c r="Q39" s="6">
        <f t="shared" si="1"/>
        <v>2008171386</v>
      </c>
    </row>
    <row r="40" spans="1:17" x14ac:dyDescent="0.55000000000000004">
      <c r="A40" s="4" t="s">
        <v>60</v>
      </c>
      <c r="B40" s="4"/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2000000</v>
      </c>
      <c r="L40" s="6"/>
      <c r="M40" s="6">
        <v>79205904457</v>
      </c>
      <c r="N40" s="6"/>
      <c r="O40" s="6">
        <v>49894998871</v>
      </c>
      <c r="P40" s="6"/>
      <c r="Q40" s="6">
        <f t="shared" si="1"/>
        <v>29310905586</v>
      </c>
    </row>
    <row r="41" spans="1:17" x14ac:dyDescent="0.55000000000000004">
      <c r="A41" s="4" t="s">
        <v>201</v>
      </c>
      <c r="B41" s="4"/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4186181</v>
      </c>
      <c r="L41" s="6"/>
      <c r="M41" s="6">
        <v>62420045403</v>
      </c>
      <c r="N41" s="6"/>
      <c r="O41" s="6">
        <v>74694854353</v>
      </c>
      <c r="P41" s="6"/>
      <c r="Q41" s="6">
        <f t="shared" si="1"/>
        <v>-12274808950</v>
      </c>
    </row>
    <row r="42" spans="1:17" x14ac:dyDescent="0.55000000000000004">
      <c r="A42" s="4" t="s">
        <v>59</v>
      </c>
      <c r="B42" s="4"/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2671707</v>
      </c>
      <c r="L42" s="6"/>
      <c r="M42" s="6">
        <v>287436662081</v>
      </c>
      <c r="N42" s="6"/>
      <c r="O42" s="6">
        <v>150887541543</v>
      </c>
      <c r="P42" s="6"/>
      <c r="Q42" s="6">
        <f t="shared" si="1"/>
        <v>136549120538</v>
      </c>
    </row>
    <row r="43" spans="1:17" x14ac:dyDescent="0.55000000000000004">
      <c r="A43" s="4" t="s">
        <v>45</v>
      </c>
      <c r="B43" s="4"/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600000</v>
      </c>
      <c r="L43" s="6"/>
      <c r="M43" s="6">
        <v>20526337520</v>
      </c>
      <c r="N43" s="6"/>
      <c r="O43" s="6">
        <v>13819083258</v>
      </c>
      <c r="P43" s="6"/>
      <c r="Q43" s="6">
        <f t="shared" si="1"/>
        <v>6707254262</v>
      </c>
    </row>
    <row r="44" spans="1:17" x14ac:dyDescent="0.55000000000000004">
      <c r="A44" s="4" t="s">
        <v>202</v>
      </c>
      <c r="B44" s="4"/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587339</v>
      </c>
      <c r="L44" s="6"/>
      <c r="M44" s="6">
        <v>40831993463</v>
      </c>
      <c r="N44" s="6"/>
      <c r="O44" s="6">
        <v>36770516089</v>
      </c>
      <c r="P44" s="6"/>
      <c r="Q44" s="6">
        <f t="shared" si="1"/>
        <v>4061477374</v>
      </c>
    </row>
    <row r="45" spans="1:17" x14ac:dyDescent="0.55000000000000004">
      <c r="A45" s="4" t="s">
        <v>29</v>
      </c>
      <c r="B45" s="4"/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1000000</v>
      </c>
      <c r="L45" s="6"/>
      <c r="M45" s="6">
        <v>80643923387</v>
      </c>
      <c r="N45" s="6"/>
      <c r="O45" s="6">
        <v>76875850595</v>
      </c>
      <c r="P45" s="6"/>
      <c r="Q45" s="6">
        <f t="shared" si="1"/>
        <v>3768072792</v>
      </c>
    </row>
    <row r="46" spans="1:17" x14ac:dyDescent="0.55000000000000004">
      <c r="A46" s="4" t="s">
        <v>82</v>
      </c>
      <c r="B46" s="4"/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300000</v>
      </c>
      <c r="L46" s="6"/>
      <c r="M46" s="6">
        <v>6097999976</v>
      </c>
      <c r="N46" s="6"/>
      <c r="O46" s="6">
        <v>5765345256</v>
      </c>
      <c r="P46" s="6"/>
      <c r="Q46" s="6">
        <f t="shared" si="1"/>
        <v>332654720</v>
      </c>
    </row>
    <row r="47" spans="1:17" x14ac:dyDescent="0.55000000000000004">
      <c r="A47" s="4" t="s">
        <v>203</v>
      </c>
      <c r="B47" s="4"/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2600000</v>
      </c>
      <c r="L47" s="6"/>
      <c r="M47" s="6">
        <v>22380749950</v>
      </c>
      <c r="N47" s="6"/>
      <c r="O47" s="6">
        <v>22380749950</v>
      </c>
      <c r="P47" s="6"/>
      <c r="Q47" s="6">
        <f t="shared" si="1"/>
        <v>0</v>
      </c>
    </row>
    <row r="48" spans="1:17" x14ac:dyDescent="0.55000000000000004">
      <c r="A48" s="4" t="s">
        <v>74</v>
      </c>
      <c r="B48" s="4"/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2600000</v>
      </c>
      <c r="L48" s="6"/>
      <c r="M48" s="6">
        <v>26833884484</v>
      </c>
      <c r="N48" s="6"/>
      <c r="O48" s="6">
        <v>36286800945</v>
      </c>
      <c r="P48" s="6"/>
      <c r="Q48" s="6">
        <f t="shared" si="1"/>
        <v>-9452916461</v>
      </c>
    </row>
    <row r="49" spans="1:17" x14ac:dyDescent="0.55000000000000004">
      <c r="A49" s="4" t="s">
        <v>204</v>
      </c>
      <c r="B49" s="4"/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24</v>
      </c>
      <c r="L49" s="6"/>
      <c r="M49" s="6">
        <v>799218</v>
      </c>
      <c r="N49" s="6"/>
      <c r="O49" s="6">
        <v>906812</v>
      </c>
      <c r="P49" s="6"/>
      <c r="Q49" s="6">
        <f t="shared" si="1"/>
        <v>-107594</v>
      </c>
    </row>
    <row r="50" spans="1:17" x14ac:dyDescent="0.55000000000000004">
      <c r="A50" s="4" t="s">
        <v>23</v>
      </c>
      <c r="B50" s="4"/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510209</v>
      </c>
      <c r="L50" s="6"/>
      <c r="M50" s="6">
        <v>70418713346</v>
      </c>
      <c r="N50" s="6"/>
      <c r="O50" s="6">
        <v>73129311746</v>
      </c>
      <c r="P50" s="6"/>
      <c r="Q50" s="6">
        <f t="shared" si="1"/>
        <v>-2710598400</v>
      </c>
    </row>
    <row r="51" spans="1:17" x14ac:dyDescent="0.55000000000000004">
      <c r="A51" s="4" t="s">
        <v>205</v>
      </c>
      <c r="B51" s="4"/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419338</v>
      </c>
      <c r="L51" s="6"/>
      <c r="M51" s="6">
        <v>28591257205</v>
      </c>
      <c r="N51" s="6"/>
      <c r="O51" s="6">
        <v>33326592965</v>
      </c>
      <c r="P51" s="6"/>
      <c r="Q51" s="6">
        <f t="shared" si="1"/>
        <v>-4735335760</v>
      </c>
    </row>
    <row r="52" spans="1:17" x14ac:dyDescent="0.55000000000000004">
      <c r="A52" s="4" t="s">
        <v>206</v>
      </c>
      <c r="B52" s="4"/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659148</v>
      </c>
      <c r="L52" s="6"/>
      <c r="M52" s="6">
        <v>13786459012</v>
      </c>
      <c r="N52" s="6"/>
      <c r="O52" s="6">
        <v>13538281045</v>
      </c>
      <c r="P52" s="6"/>
      <c r="Q52" s="6">
        <f t="shared" si="1"/>
        <v>248177967</v>
      </c>
    </row>
    <row r="53" spans="1:17" x14ac:dyDescent="0.55000000000000004">
      <c r="A53" s="4" t="s">
        <v>207</v>
      </c>
      <c r="B53" s="4"/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1032820</v>
      </c>
      <c r="L53" s="6"/>
      <c r="M53" s="6">
        <v>27843418512</v>
      </c>
      <c r="N53" s="6"/>
      <c r="O53" s="6">
        <v>20217313531</v>
      </c>
      <c r="P53" s="6"/>
      <c r="Q53" s="6">
        <f t="shared" si="1"/>
        <v>7626104981</v>
      </c>
    </row>
    <row r="54" spans="1:17" x14ac:dyDescent="0.55000000000000004">
      <c r="A54" s="4" t="s">
        <v>208</v>
      </c>
      <c r="B54" s="4"/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170400</v>
      </c>
      <c r="L54" s="6"/>
      <c r="M54" s="6">
        <v>12100798147</v>
      </c>
      <c r="N54" s="6"/>
      <c r="O54" s="6">
        <v>16368966478</v>
      </c>
      <c r="P54" s="6"/>
      <c r="Q54" s="6">
        <f t="shared" si="1"/>
        <v>-4268168331</v>
      </c>
    </row>
    <row r="55" spans="1:17" x14ac:dyDescent="0.55000000000000004">
      <c r="A55" s="4" t="s">
        <v>81</v>
      </c>
      <c r="B55" s="4"/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886900</v>
      </c>
      <c r="L55" s="6"/>
      <c r="M55" s="6">
        <v>27897800729</v>
      </c>
      <c r="N55" s="6"/>
      <c r="O55" s="6">
        <v>41071702205</v>
      </c>
      <c r="P55" s="6"/>
      <c r="Q55" s="6">
        <f t="shared" si="1"/>
        <v>-13173901476</v>
      </c>
    </row>
    <row r="56" spans="1:17" x14ac:dyDescent="0.55000000000000004">
      <c r="A56" s="4" t="s">
        <v>209</v>
      </c>
      <c r="B56" s="4"/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963857</v>
      </c>
      <c r="L56" s="6"/>
      <c r="M56" s="6">
        <v>20254490998</v>
      </c>
      <c r="N56" s="6"/>
      <c r="O56" s="6">
        <v>20254490998</v>
      </c>
      <c r="P56" s="6"/>
      <c r="Q56" s="6">
        <f t="shared" si="1"/>
        <v>0</v>
      </c>
    </row>
    <row r="57" spans="1:17" x14ac:dyDescent="0.55000000000000004">
      <c r="A57" s="4" t="s">
        <v>210</v>
      </c>
      <c r="B57" s="4"/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886900</v>
      </c>
      <c r="L57" s="6"/>
      <c r="M57" s="6">
        <v>10450342700</v>
      </c>
      <c r="N57" s="6"/>
      <c r="O57" s="6">
        <v>10450342700</v>
      </c>
      <c r="P57" s="6"/>
      <c r="Q57" s="6">
        <f t="shared" si="1"/>
        <v>0</v>
      </c>
    </row>
    <row r="58" spans="1:17" x14ac:dyDescent="0.55000000000000004">
      <c r="A58" s="4" t="s">
        <v>50</v>
      </c>
      <c r="B58" s="4"/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1800000</v>
      </c>
      <c r="L58" s="6"/>
      <c r="M58" s="6">
        <v>13703576025</v>
      </c>
      <c r="N58" s="6"/>
      <c r="O58" s="6">
        <v>16692286274</v>
      </c>
      <c r="P58" s="6"/>
      <c r="Q58" s="6">
        <f t="shared" si="1"/>
        <v>-2988710249</v>
      </c>
    </row>
    <row r="59" spans="1:17" x14ac:dyDescent="0.55000000000000004">
      <c r="A59" s="4" t="s">
        <v>211</v>
      </c>
      <c r="B59" s="4"/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760914</v>
      </c>
      <c r="L59" s="6"/>
      <c r="M59" s="6">
        <v>9885979725</v>
      </c>
      <c r="N59" s="6"/>
      <c r="O59" s="6">
        <v>11031085513</v>
      </c>
      <c r="P59" s="6"/>
      <c r="Q59" s="6">
        <f t="shared" si="1"/>
        <v>-1145105788</v>
      </c>
    </row>
    <row r="60" spans="1:17" x14ac:dyDescent="0.55000000000000004">
      <c r="A60" s="4" t="s">
        <v>212</v>
      </c>
      <c r="B60" s="4"/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15000</v>
      </c>
      <c r="L60" s="6"/>
      <c r="M60" s="6">
        <v>16020000000</v>
      </c>
      <c r="N60" s="6"/>
      <c r="O60" s="6">
        <v>20843484375</v>
      </c>
      <c r="P60" s="6"/>
      <c r="Q60" s="6">
        <f t="shared" si="1"/>
        <v>-4823484375</v>
      </c>
    </row>
    <row r="61" spans="1:17" x14ac:dyDescent="0.55000000000000004">
      <c r="A61" s="4" t="s">
        <v>213</v>
      </c>
      <c r="B61" s="4"/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14006000</v>
      </c>
      <c r="L61" s="6"/>
      <c r="M61" s="6">
        <v>51528074000</v>
      </c>
      <c r="N61" s="6"/>
      <c r="O61" s="6">
        <v>94479199939</v>
      </c>
      <c r="P61" s="6"/>
      <c r="Q61" s="6">
        <f t="shared" si="1"/>
        <v>-42951125939</v>
      </c>
    </row>
    <row r="62" spans="1:17" x14ac:dyDescent="0.55000000000000004">
      <c r="A62" s="4" t="s">
        <v>214</v>
      </c>
      <c r="B62" s="4"/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2472724</v>
      </c>
      <c r="L62" s="6"/>
      <c r="M62" s="6">
        <v>2220506152</v>
      </c>
      <c r="N62" s="6"/>
      <c r="O62" s="6">
        <v>2220506152</v>
      </c>
      <c r="P62" s="6"/>
      <c r="Q62" s="6">
        <f t="shared" si="1"/>
        <v>0</v>
      </c>
    </row>
    <row r="63" spans="1:17" ht="24.75" thickBot="1" x14ac:dyDescent="0.6">
      <c r="A63" s="4"/>
      <c r="B63" s="4"/>
      <c r="C63" s="6"/>
      <c r="D63" s="6"/>
      <c r="E63" s="7">
        <f>SUM(E8:E62)</f>
        <v>251879659893</v>
      </c>
      <c r="F63" s="6"/>
      <c r="G63" s="7">
        <f>SUM(G8:G62)</f>
        <v>261248892293</v>
      </c>
      <c r="H63" s="6"/>
      <c r="I63" s="7">
        <f>SUM(I8:I62)</f>
        <v>-9369232400</v>
      </c>
      <c r="J63" s="6"/>
      <c r="K63" s="6"/>
      <c r="L63" s="6"/>
      <c r="M63" s="7">
        <f>SUM(M8:M62)</f>
        <v>1974709693398</v>
      </c>
      <c r="N63" s="6"/>
      <c r="O63" s="7">
        <f>SUM(O8:O62)</f>
        <v>1703187137572</v>
      </c>
      <c r="P63" s="6"/>
      <c r="Q63" s="7">
        <f>SUM(Q8:Q62)</f>
        <v>271522555826</v>
      </c>
    </row>
    <row r="64" spans="1:17" ht="24.75" thickTop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topLeftCell="A82" workbookViewId="0">
      <selection activeCell="O101" sqref="O101"/>
    </sheetView>
  </sheetViews>
  <sheetFormatPr defaultRowHeight="24" x14ac:dyDescent="0.55000000000000004"/>
  <cols>
    <col min="1" max="1" width="32.1406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8.140625" style="4" bestFit="1" customWidth="1"/>
    <col min="8" max="8" width="1" style="4" customWidth="1"/>
    <col min="9" max="9" width="18.140625" style="4" bestFit="1" customWidth="1"/>
    <col min="10" max="10" width="1" style="4" customWidth="1"/>
    <col min="11" max="11" width="24.855468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2.4257812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18.7109375" style="4" bestFit="1" customWidth="1"/>
    <col min="20" max="20" width="1" style="4" customWidth="1"/>
    <col min="21" max="21" width="24.855468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156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19" t="s">
        <v>3</v>
      </c>
      <c r="C6" s="20" t="s">
        <v>158</v>
      </c>
      <c r="D6" s="20" t="s">
        <v>158</v>
      </c>
      <c r="E6" s="20" t="s">
        <v>158</v>
      </c>
      <c r="F6" s="20" t="s">
        <v>158</v>
      </c>
      <c r="G6" s="20" t="s">
        <v>158</v>
      </c>
      <c r="H6" s="20" t="s">
        <v>158</v>
      </c>
      <c r="I6" s="20" t="s">
        <v>158</v>
      </c>
      <c r="J6" s="20" t="s">
        <v>158</v>
      </c>
      <c r="K6" s="20" t="s">
        <v>158</v>
      </c>
      <c r="M6" s="20" t="s">
        <v>159</v>
      </c>
      <c r="N6" s="20" t="s">
        <v>159</v>
      </c>
      <c r="O6" s="20" t="s">
        <v>159</v>
      </c>
      <c r="P6" s="20" t="s">
        <v>159</v>
      </c>
      <c r="Q6" s="20" t="s">
        <v>159</v>
      </c>
      <c r="R6" s="20" t="s">
        <v>159</v>
      </c>
      <c r="S6" s="20" t="s">
        <v>159</v>
      </c>
      <c r="T6" s="20" t="s">
        <v>159</v>
      </c>
      <c r="U6" s="20" t="s">
        <v>159</v>
      </c>
    </row>
    <row r="7" spans="1:21" ht="24.75" x14ac:dyDescent="0.55000000000000004">
      <c r="A7" s="20" t="s">
        <v>3</v>
      </c>
      <c r="C7" s="20" t="s">
        <v>215</v>
      </c>
      <c r="E7" s="20" t="s">
        <v>216</v>
      </c>
      <c r="G7" s="20" t="s">
        <v>217</v>
      </c>
      <c r="I7" s="20" t="s">
        <v>146</v>
      </c>
      <c r="K7" s="20" t="s">
        <v>218</v>
      </c>
      <c r="M7" s="20" t="s">
        <v>215</v>
      </c>
      <c r="O7" s="20" t="s">
        <v>216</v>
      </c>
      <c r="Q7" s="20" t="s">
        <v>217</v>
      </c>
      <c r="S7" s="20" t="s">
        <v>146</v>
      </c>
      <c r="U7" s="20" t="s">
        <v>218</v>
      </c>
    </row>
    <row r="8" spans="1:21" x14ac:dyDescent="0.55000000000000004">
      <c r="A8" s="4" t="s">
        <v>75</v>
      </c>
      <c r="C8" s="6">
        <v>0</v>
      </c>
      <c r="D8" s="6"/>
      <c r="E8" s="6">
        <v>-537552956</v>
      </c>
      <c r="F8" s="6"/>
      <c r="G8" s="6">
        <v>-283157486</v>
      </c>
      <c r="H8" s="6"/>
      <c r="I8" s="6">
        <f>C8+E8+G8</f>
        <v>-820710442</v>
      </c>
      <c r="J8" s="6"/>
      <c r="K8" s="8">
        <f>I8/$I$96</f>
        <v>2.3177667272399815E-3</v>
      </c>
      <c r="L8" s="6"/>
      <c r="M8" s="6">
        <v>605769222</v>
      </c>
      <c r="N8" s="6"/>
      <c r="O8" s="6">
        <v>0</v>
      </c>
      <c r="P8" s="6"/>
      <c r="Q8" s="6">
        <v>-283157486</v>
      </c>
      <c r="R8" s="6"/>
      <c r="S8" s="6">
        <f>M8+O8+Q8</f>
        <v>322611736</v>
      </c>
      <c r="T8" s="6"/>
      <c r="U8" s="8">
        <f>S8/$S$96</f>
        <v>1.1610723058474242E-3</v>
      </c>
    </row>
    <row r="9" spans="1:21" x14ac:dyDescent="0.55000000000000004">
      <c r="A9" s="4" t="s">
        <v>80</v>
      </c>
      <c r="C9" s="6">
        <v>744070020</v>
      </c>
      <c r="D9" s="6"/>
      <c r="E9" s="6">
        <v>-3883293245</v>
      </c>
      <c r="F9" s="6"/>
      <c r="G9" s="6">
        <v>-529587997</v>
      </c>
      <c r="H9" s="6"/>
      <c r="I9" s="6">
        <f t="shared" ref="I9:I72" si="0">C9+E9+G9</f>
        <v>-3668811222</v>
      </c>
      <c r="J9" s="6"/>
      <c r="K9" s="8">
        <f t="shared" ref="K9:K72" si="1">I9/$I$96</f>
        <v>1.0361082476487192E-2</v>
      </c>
      <c r="L9" s="6"/>
      <c r="M9" s="6">
        <v>744070020</v>
      </c>
      <c r="N9" s="6"/>
      <c r="O9" s="6">
        <v>-19380366238</v>
      </c>
      <c r="P9" s="6"/>
      <c r="Q9" s="6">
        <v>-708408054</v>
      </c>
      <c r="R9" s="6"/>
      <c r="S9" s="6">
        <f t="shared" ref="S9:S72" si="2">M9+O9+Q9</f>
        <v>-19344704272</v>
      </c>
      <c r="T9" s="6"/>
      <c r="U9" s="8">
        <f t="shared" ref="U9:U72" si="3">S9/$S$96</f>
        <v>-6.9621151026655642E-2</v>
      </c>
    </row>
    <row r="10" spans="1:21" x14ac:dyDescent="0.55000000000000004">
      <c r="A10" s="4" t="s">
        <v>77</v>
      </c>
      <c r="C10" s="6">
        <v>0</v>
      </c>
      <c r="D10" s="6"/>
      <c r="E10" s="6">
        <v>-15400309115</v>
      </c>
      <c r="F10" s="6"/>
      <c r="G10" s="6">
        <v>-6299875929</v>
      </c>
      <c r="H10" s="6"/>
      <c r="I10" s="6">
        <f t="shared" si="0"/>
        <v>-21700185044</v>
      </c>
      <c r="J10" s="6"/>
      <c r="K10" s="8">
        <f t="shared" si="1"/>
        <v>6.1283449431162318E-2</v>
      </c>
      <c r="L10" s="6"/>
      <c r="M10" s="6">
        <v>0</v>
      </c>
      <c r="N10" s="6"/>
      <c r="O10" s="6">
        <v>-37797927925</v>
      </c>
      <c r="P10" s="6"/>
      <c r="Q10" s="6">
        <v>-5095668343</v>
      </c>
      <c r="R10" s="6"/>
      <c r="S10" s="6">
        <f t="shared" si="2"/>
        <v>-42893596268</v>
      </c>
      <c r="T10" s="6"/>
      <c r="U10" s="8">
        <f t="shared" si="3"/>
        <v>-0.15437307812315679</v>
      </c>
    </row>
    <row r="11" spans="1:21" x14ac:dyDescent="0.55000000000000004">
      <c r="A11" s="4" t="s">
        <v>72</v>
      </c>
      <c r="C11" s="6">
        <v>0</v>
      </c>
      <c r="D11" s="6"/>
      <c r="E11" s="6">
        <v>44756732046</v>
      </c>
      <c r="F11" s="6"/>
      <c r="G11" s="6">
        <v>2399686092</v>
      </c>
      <c r="H11" s="6"/>
      <c r="I11" s="6">
        <f t="shared" si="0"/>
        <v>47156418138</v>
      </c>
      <c r="J11" s="6"/>
      <c r="K11" s="8">
        <f t="shared" si="1"/>
        <v>-0.13317434669129308</v>
      </c>
      <c r="L11" s="6"/>
      <c r="M11" s="6">
        <v>0</v>
      </c>
      <c r="N11" s="6"/>
      <c r="O11" s="6">
        <v>76069306989</v>
      </c>
      <c r="P11" s="6"/>
      <c r="Q11" s="6">
        <v>2849798442</v>
      </c>
      <c r="R11" s="6"/>
      <c r="S11" s="6">
        <f t="shared" si="2"/>
        <v>78919105431</v>
      </c>
      <c r="T11" s="6"/>
      <c r="U11" s="8">
        <f t="shared" si="3"/>
        <v>0.28402806684685256</v>
      </c>
    </row>
    <row r="12" spans="1:21" x14ac:dyDescent="0.55000000000000004">
      <c r="A12" s="4" t="s">
        <v>16</v>
      </c>
      <c r="C12" s="6">
        <v>0</v>
      </c>
      <c r="D12" s="6"/>
      <c r="E12" s="6">
        <v>21010885654</v>
      </c>
      <c r="F12" s="6"/>
      <c r="G12" s="6">
        <v>-33978355289</v>
      </c>
      <c r="H12" s="6"/>
      <c r="I12" s="6">
        <f t="shared" si="0"/>
        <v>-12967469635</v>
      </c>
      <c r="J12" s="6"/>
      <c r="K12" s="8">
        <f t="shared" si="1"/>
        <v>3.6621405209923949E-2</v>
      </c>
      <c r="L12" s="6"/>
      <c r="M12" s="6">
        <v>0</v>
      </c>
      <c r="N12" s="6"/>
      <c r="O12" s="6">
        <v>-54688009958</v>
      </c>
      <c r="P12" s="6"/>
      <c r="Q12" s="6">
        <v>-38143424743</v>
      </c>
      <c r="R12" s="6"/>
      <c r="S12" s="6">
        <f t="shared" si="2"/>
        <v>-92831434701</v>
      </c>
      <c r="T12" s="6"/>
      <c r="U12" s="8">
        <f t="shared" si="3"/>
        <v>-0.33409822370322778</v>
      </c>
    </row>
    <row r="13" spans="1:21" x14ac:dyDescent="0.55000000000000004">
      <c r="A13" s="4" t="s">
        <v>17</v>
      </c>
      <c r="C13" s="6">
        <v>587648962</v>
      </c>
      <c r="D13" s="6"/>
      <c r="E13" s="6">
        <v>-6168763479</v>
      </c>
      <c r="F13" s="6"/>
      <c r="G13" s="6">
        <v>1000312474</v>
      </c>
      <c r="H13" s="6"/>
      <c r="I13" s="6">
        <f t="shared" si="0"/>
        <v>-4580802043</v>
      </c>
      <c r="J13" s="6"/>
      <c r="K13" s="8">
        <f t="shared" si="1"/>
        <v>1.2936633940546758E-2</v>
      </c>
      <c r="L13" s="6"/>
      <c r="M13" s="6">
        <v>587648962</v>
      </c>
      <c r="N13" s="6"/>
      <c r="O13" s="6">
        <v>951</v>
      </c>
      <c r="P13" s="6"/>
      <c r="Q13" s="6">
        <v>3306827877</v>
      </c>
      <c r="R13" s="6"/>
      <c r="S13" s="6">
        <f t="shared" si="2"/>
        <v>3894477790</v>
      </c>
      <c r="T13" s="6"/>
      <c r="U13" s="8">
        <f t="shared" si="3"/>
        <v>1.4016137056176037E-2</v>
      </c>
    </row>
    <row r="14" spans="1:21" x14ac:dyDescent="0.55000000000000004">
      <c r="A14" s="4" t="s">
        <v>61</v>
      </c>
      <c r="C14" s="6">
        <v>7879322244</v>
      </c>
      <c r="D14" s="6"/>
      <c r="E14" s="6">
        <v>-52319312025</v>
      </c>
      <c r="F14" s="6"/>
      <c r="G14" s="6">
        <v>2200090881</v>
      </c>
      <c r="H14" s="6"/>
      <c r="I14" s="6">
        <f t="shared" si="0"/>
        <v>-42239898900</v>
      </c>
      <c r="J14" s="6"/>
      <c r="K14" s="8">
        <f t="shared" si="1"/>
        <v>0.11928961448793252</v>
      </c>
      <c r="L14" s="6"/>
      <c r="M14" s="6">
        <v>7879322244</v>
      </c>
      <c r="N14" s="6"/>
      <c r="O14" s="6">
        <v>59010633383</v>
      </c>
      <c r="P14" s="6"/>
      <c r="Q14" s="6">
        <v>15003474162</v>
      </c>
      <c r="R14" s="6"/>
      <c r="S14" s="6">
        <f t="shared" si="2"/>
        <v>81893429789</v>
      </c>
      <c r="T14" s="6"/>
      <c r="U14" s="8">
        <f t="shared" si="3"/>
        <v>0.29473259261364371</v>
      </c>
    </row>
    <row r="15" spans="1:21" x14ac:dyDescent="0.55000000000000004">
      <c r="A15" s="4" t="s">
        <v>37</v>
      </c>
      <c r="C15" s="6">
        <v>0</v>
      </c>
      <c r="D15" s="6"/>
      <c r="E15" s="6">
        <v>-23231445524</v>
      </c>
      <c r="F15" s="6"/>
      <c r="G15" s="6">
        <v>16305057933</v>
      </c>
      <c r="H15" s="6"/>
      <c r="I15" s="6">
        <f t="shared" si="0"/>
        <v>-6926387591</v>
      </c>
      <c r="J15" s="6"/>
      <c r="K15" s="8">
        <f t="shared" si="1"/>
        <v>1.9560797422372371E-2</v>
      </c>
      <c r="L15" s="6"/>
      <c r="M15" s="6">
        <v>0</v>
      </c>
      <c r="N15" s="6"/>
      <c r="O15" s="6">
        <v>0</v>
      </c>
      <c r="P15" s="6"/>
      <c r="Q15" s="6">
        <v>17204673208</v>
      </c>
      <c r="R15" s="6"/>
      <c r="S15" s="6">
        <f t="shared" si="2"/>
        <v>17204673208</v>
      </c>
      <c r="T15" s="6"/>
      <c r="U15" s="8">
        <f t="shared" si="3"/>
        <v>6.1919227863935992E-2</v>
      </c>
    </row>
    <row r="16" spans="1:21" x14ac:dyDescent="0.55000000000000004">
      <c r="A16" s="4" t="s">
        <v>28</v>
      </c>
      <c r="C16" s="6">
        <v>0</v>
      </c>
      <c r="D16" s="6"/>
      <c r="E16" s="6">
        <v>-14926853608</v>
      </c>
      <c r="F16" s="6"/>
      <c r="G16" s="6">
        <v>15172887298</v>
      </c>
      <c r="H16" s="6"/>
      <c r="I16" s="6">
        <f t="shared" si="0"/>
        <v>246033690</v>
      </c>
      <c r="J16" s="6"/>
      <c r="K16" s="8">
        <f t="shared" si="1"/>
        <v>-6.9482325468216252E-4</v>
      </c>
      <c r="L16" s="6"/>
      <c r="M16" s="6">
        <v>0</v>
      </c>
      <c r="N16" s="6"/>
      <c r="O16" s="6">
        <v>0</v>
      </c>
      <c r="P16" s="6"/>
      <c r="Q16" s="6">
        <v>21014322856</v>
      </c>
      <c r="R16" s="6"/>
      <c r="S16" s="6">
        <f t="shared" si="2"/>
        <v>21014322856</v>
      </c>
      <c r="T16" s="6"/>
      <c r="U16" s="8">
        <f t="shared" si="3"/>
        <v>7.5630070364948371E-2</v>
      </c>
    </row>
    <row r="17" spans="1:21" x14ac:dyDescent="0.55000000000000004">
      <c r="A17" s="4" t="s">
        <v>20</v>
      </c>
      <c r="C17" s="6">
        <v>0</v>
      </c>
      <c r="D17" s="6"/>
      <c r="E17" s="6">
        <v>616311000</v>
      </c>
      <c r="F17" s="6"/>
      <c r="G17" s="6">
        <v>-4689724510</v>
      </c>
      <c r="H17" s="6"/>
      <c r="I17" s="6">
        <f t="shared" si="0"/>
        <v>-4073413510</v>
      </c>
      <c r="J17" s="6"/>
      <c r="K17" s="8">
        <f t="shared" si="1"/>
        <v>1.1503718993461797E-2</v>
      </c>
      <c r="L17" s="6"/>
      <c r="M17" s="6">
        <v>1224010731</v>
      </c>
      <c r="N17" s="6"/>
      <c r="O17" s="6">
        <v>0</v>
      </c>
      <c r="P17" s="6"/>
      <c r="Q17" s="6">
        <v>-4689724510</v>
      </c>
      <c r="R17" s="6"/>
      <c r="S17" s="6">
        <f t="shared" si="2"/>
        <v>-3465713779</v>
      </c>
      <c r="T17" s="6"/>
      <c r="U17" s="8">
        <f t="shared" si="3"/>
        <v>-1.2473025125132833E-2</v>
      </c>
    </row>
    <row r="18" spans="1:21" x14ac:dyDescent="0.55000000000000004">
      <c r="A18" s="4" t="s">
        <v>30</v>
      </c>
      <c r="C18" s="6">
        <v>0</v>
      </c>
      <c r="D18" s="6"/>
      <c r="E18" s="6">
        <v>-600235080</v>
      </c>
      <c r="F18" s="6"/>
      <c r="G18" s="6">
        <v>-25904352</v>
      </c>
      <c r="H18" s="6"/>
      <c r="I18" s="6">
        <f t="shared" si="0"/>
        <v>-626139432</v>
      </c>
      <c r="J18" s="6"/>
      <c r="K18" s="8">
        <f t="shared" si="1"/>
        <v>1.7682791248104298E-3</v>
      </c>
      <c r="L18" s="6"/>
      <c r="M18" s="6">
        <v>0</v>
      </c>
      <c r="N18" s="6"/>
      <c r="O18" s="6">
        <v>-478470603</v>
      </c>
      <c r="P18" s="6"/>
      <c r="Q18" s="6">
        <v>-25904352</v>
      </c>
      <c r="R18" s="6"/>
      <c r="S18" s="6">
        <f t="shared" si="2"/>
        <v>-504374955</v>
      </c>
      <c r="T18" s="6"/>
      <c r="U18" s="8">
        <f t="shared" si="3"/>
        <v>-1.815234000084674E-3</v>
      </c>
    </row>
    <row r="19" spans="1:21" x14ac:dyDescent="0.55000000000000004">
      <c r="A19" s="4" t="s">
        <v>67</v>
      </c>
      <c r="C19" s="6">
        <v>51559741</v>
      </c>
      <c r="D19" s="6"/>
      <c r="E19" s="6">
        <v>-171483256</v>
      </c>
      <c r="F19" s="6"/>
      <c r="G19" s="6">
        <v>1050041048</v>
      </c>
      <c r="H19" s="6"/>
      <c r="I19" s="6">
        <f t="shared" si="0"/>
        <v>930117533</v>
      </c>
      <c r="J19" s="6"/>
      <c r="K19" s="8">
        <f t="shared" si="1"/>
        <v>-2.6267430753731482E-3</v>
      </c>
      <c r="L19" s="6"/>
      <c r="M19" s="6">
        <v>51559741</v>
      </c>
      <c r="N19" s="6"/>
      <c r="O19" s="6">
        <v>715646725</v>
      </c>
      <c r="P19" s="6"/>
      <c r="Q19" s="6">
        <v>1050041048</v>
      </c>
      <c r="R19" s="6"/>
      <c r="S19" s="6">
        <f t="shared" si="2"/>
        <v>1817247514</v>
      </c>
      <c r="T19" s="6"/>
      <c r="U19" s="8">
        <f t="shared" si="3"/>
        <v>6.5402325021910526E-3</v>
      </c>
    </row>
    <row r="20" spans="1:21" x14ac:dyDescent="0.55000000000000004">
      <c r="A20" s="4" t="s">
        <v>43</v>
      </c>
      <c r="C20" s="6">
        <v>0</v>
      </c>
      <c r="D20" s="6"/>
      <c r="E20" s="6">
        <v>-272818928</v>
      </c>
      <c r="F20" s="6"/>
      <c r="G20" s="6">
        <v>2631172</v>
      </c>
      <c r="H20" s="6"/>
      <c r="I20" s="6">
        <f t="shared" si="0"/>
        <v>-270187756</v>
      </c>
      <c r="J20" s="6"/>
      <c r="K20" s="8">
        <f t="shared" si="1"/>
        <v>7.63036704441534E-4</v>
      </c>
      <c r="L20" s="6"/>
      <c r="M20" s="6">
        <v>0</v>
      </c>
      <c r="N20" s="6"/>
      <c r="O20" s="6">
        <v>-110456714</v>
      </c>
      <c r="P20" s="6"/>
      <c r="Q20" s="6">
        <v>-20769687</v>
      </c>
      <c r="R20" s="6"/>
      <c r="S20" s="6">
        <f t="shared" si="2"/>
        <v>-131226401</v>
      </c>
      <c r="T20" s="6"/>
      <c r="U20" s="8">
        <f t="shared" si="3"/>
        <v>-4.7228083480859091E-4</v>
      </c>
    </row>
    <row r="21" spans="1:21" x14ac:dyDescent="0.55000000000000004">
      <c r="A21" s="4" t="s">
        <v>44</v>
      </c>
      <c r="C21" s="6">
        <v>2318865706</v>
      </c>
      <c r="D21" s="6"/>
      <c r="E21" s="6">
        <v>-7622152981</v>
      </c>
      <c r="F21" s="6"/>
      <c r="G21" s="6">
        <v>-1693861157</v>
      </c>
      <c r="H21" s="6"/>
      <c r="I21" s="6">
        <f t="shared" si="0"/>
        <v>-6997148432</v>
      </c>
      <c r="J21" s="6"/>
      <c r="K21" s="8">
        <f t="shared" si="1"/>
        <v>1.9760632972729997E-2</v>
      </c>
      <c r="L21" s="6"/>
      <c r="M21" s="6">
        <v>2318865706</v>
      </c>
      <c r="N21" s="6"/>
      <c r="O21" s="6">
        <v>-13903533814</v>
      </c>
      <c r="P21" s="6"/>
      <c r="Q21" s="6">
        <v>-2391683998</v>
      </c>
      <c r="R21" s="6"/>
      <c r="S21" s="6">
        <f t="shared" si="2"/>
        <v>-13976352106</v>
      </c>
      <c r="T21" s="6"/>
      <c r="U21" s="8">
        <f t="shared" si="3"/>
        <v>-5.0300573588088329E-2</v>
      </c>
    </row>
    <row r="22" spans="1:21" x14ac:dyDescent="0.55000000000000004">
      <c r="A22" s="4" t="s">
        <v>32</v>
      </c>
      <c r="C22" s="6">
        <v>0</v>
      </c>
      <c r="D22" s="6"/>
      <c r="E22" s="6">
        <v>-2248646221</v>
      </c>
      <c r="F22" s="6"/>
      <c r="G22" s="6">
        <v>527422</v>
      </c>
      <c r="H22" s="6"/>
      <c r="I22" s="6">
        <f t="shared" si="0"/>
        <v>-2248118799</v>
      </c>
      <c r="J22" s="6"/>
      <c r="K22" s="8">
        <f t="shared" si="1"/>
        <v>6.3489078297908489E-3</v>
      </c>
      <c r="L22" s="6"/>
      <c r="M22" s="6">
        <v>0</v>
      </c>
      <c r="N22" s="6"/>
      <c r="O22" s="6">
        <v>-383428280</v>
      </c>
      <c r="P22" s="6"/>
      <c r="Q22" s="6">
        <v>527422</v>
      </c>
      <c r="R22" s="6"/>
      <c r="S22" s="6">
        <f t="shared" si="2"/>
        <v>-382900858</v>
      </c>
      <c r="T22" s="6"/>
      <c r="U22" s="8">
        <f t="shared" si="3"/>
        <v>-1.378051485730876E-3</v>
      </c>
    </row>
    <row r="23" spans="1:21" x14ac:dyDescent="0.55000000000000004">
      <c r="A23" s="4" t="s">
        <v>191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8">
        <f t="shared" si="1"/>
        <v>0</v>
      </c>
      <c r="L23" s="6"/>
      <c r="M23" s="6">
        <v>0</v>
      </c>
      <c r="N23" s="6"/>
      <c r="O23" s="6">
        <v>0</v>
      </c>
      <c r="P23" s="6"/>
      <c r="Q23" s="6">
        <v>4164629252</v>
      </c>
      <c r="R23" s="6"/>
      <c r="S23" s="6">
        <f t="shared" si="2"/>
        <v>4164629252</v>
      </c>
      <c r="T23" s="6"/>
      <c r="U23" s="8">
        <f t="shared" si="3"/>
        <v>1.4988406028165304E-2</v>
      </c>
    </row>
    <row r="24" spans="1:21" x14ac:dyDescent="0.55000000000000004">
      <c r="A24" s="4" t="s">
        <v>192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8">
        <f t="shared" si="1"/>
        <v>0</v>
      </c>
      <c r="L24" s="6"/>
      <c r="M24" s="6">
        <v>0</v>
      </c>
      <c r="N24" s="6"/>
      <c r="O24" s="6">
        <v>0</v>
      </c>
      <c r="P24" s="6"/>
      <c r="Q24" s="6">
        <v>179286788711</v>
      </c>
      <c r="R24" s="6"/>
      <c r="S24" s="6">
        <f t="shared" si="2"/>
        <v>179286788711</v>
      </c>
      <c r="T24" s="6"/>
      <c r="U24" s="8">
        <f t="shared" si="3"/>
        <v>0.64524907790912078</v>
      </c>
    </row>
    <row r="25" spans="1:21" x14ac:dyDescent="0.55000000000000004">
      <c r="A25" s="4" t="s">
        <v>193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8">
        <f t="shared" si="1"/>
        <v>0</v>
      </c>
      <c r="L25" s="6"/>
      <c r="M25" s="6">
        <v>0</v>
      </c>
      <c r="N25" s="6"/>
      <c r="O25" s="6">
        <v>0</v>
      </c>
      <c r="P25" s="6"/>
      <c r="Q25" s="6">
        <v>206863014</v>
      </c>
      <c r="R25" s="6"/>
      <c r="S25" s="6">
        <f t="shared" si="2"/>
        <v>206863014</v>
      </c>
      <c r="T25" s="6"/>
      <c r="U25" s="8">
        <f t="shared" si="3"/>
        <v>7.4449528599767993E-4</v>
      </c>
    </row>
    <row r="26" spans="1:21" x14ac:dyDescent="0.55000000000000004">
      <c r="A26" s="4" t="s">
        <v>70</v>
      </c>
      <c r="C26" s="6">
        <v>0</v>
      </c>
      <c r="D26" s="6"/>
      <c r="E26" s="6">
        <v>-2736110387</v>
      </c>
      <c r="F26" s="6"/>
      <c r="G26" s="6">
        <v>0</v>
      </c>
      <c r="H26" s="6"/>
      <c r="I26" s="6">
        <f t="shared" si="0"/>
        <v>-2736110387</v>
      </c>
      <c r="J26" s="6"/>
      <c r="K26" s="8">
        <f t="shared" si="1"/>
        <v>7.7270439030728329E-3</v>
      </c>
      <c r="L26" s="6"/>
      <c r="M26" s="6">
        <v>0</v>
      </c>
      <c r="N26" s="6"/>
      <c r="O26" s="6">
        <v>-52605594073</v>
      </c>
      <c r="P26" s="6"/>
      <c r="Q26" s="6">
        <v>-1537397699</v>
      </c>
      <c r="R26" s="6"/>
      <c r="S26" s="6">
        <f t="shared" si="2"/>
        <v>-54142991772</v>
      </c>
      <c r="T26" s="6"/>
      <c r="U26" s="8">
        <f t="shared" si="3"/>
        <v>-0.19485939687635592</v>
      </c>
    </row>
    <row r="27" spans="1:21" x14ac:dyDescent="0.55000000000000004">
      <c r="A27" s="4" t="s">
        <v>76</v>
      </c>
      <c r="C27" s="6">
        <v>0</v>
      </c>
      <c r="D27" s="6"/>
      <c r="E27" s="6">
        <v>-6248344449</v>
      </c>
      <c r="F27" s="6"/>
      <c r="G27" s="6">
        <v>0</v>
      </c>
      <c r="H27" s="6"/>
      <c r="I27" s="6">
        <f t="shared" si="0"/>
        <v>-6248344449</v>
      </c>
      <c r="J27" s="6"/>
      <c r="K27" s="8">
        <f t="shared" si="1"/>
        <v>1.7645937133363335E-2</v>
      </c>
      <c r="L27" s="6"/>
      <c r="M27" s="6">
        <v>0</v>
      </c>
      <c r="N27" s="6"/>
      <c r="O27" s="6">
        <v>-15686198394</v>
      </c>
      <c r="P27" s="6"/>
      <c r="Q27" s="6">
        <v>-3340007990</v>
      </c>
      <c r="R27" s="6"/>
      <c r="S27" s="6">
        <f t="shared" si="2"/>
        <v>-19026206384</v>
      </c>
      <c r="T27" s="6"/>
      <c r="U27" s="8">
        <f t="shared" si="3"/>
        <v>-6.8474884366264546E-2</v>
      </c>
    </row>
    <row r="28" spans="1:21" x14ac:dyDescent="0.55000000000000004">
      <c r="A28" s="4" t="s">
        <v>54</v>
      </c>
      <c r="C28" s="6">
        <v>0</v>
      </c>
      <c r="D28" s="6"/>
      <c r="E28" s="6">
        <v>-6313211550</v>
      </c>
      <c r="F28" s="6"/>
      <c r="G28" s="6">
        <v>0</v>
      </c>
      <c r="H28" s="6"/>
      <c r="I28" s="6">
        <f t="shared" si="0"/>
        <v>-6313211550</v>
      </c>
      <c r="J28" s="6"/>
      <c r="K28" s="8">
        <f t="shared" si="1"/>
        <v>1.7829128184306875E-2</v>
      </c>
      <c r="L28" s="6"/>
      <c r="M28" s="6">
        <v>0</v>
      </c>
      <c r="N28" s="6"/>
      <c r="O28" s="6">
        <v>-11156223164</v>
      </c>
      <c r="P28" s="6"/>
      <c r="Q28" s="6">
        <v>-864823452</v>
      </c>
      <c r="R28" s="6"/>
      <c r="S28" s="6">
        <f t="shared" si="2"/>
        <v>-12021046616</v>
      </c>
      <c r="T28" s="6"/>
      <c r="U28" s="8">
        <f t="shared" si="3"/>
        <v>-4.3263473567925301E-2</v>
      </c>
    </row>
    <row r="29" spans="1:21" x14ac:dyDescent="0.55000000000000004">
      <c r="A29" s="4" t="s">
        <v>194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8">
        <f t="shared" si="1"/>
        <v>0</v>
      </c>
      <c r="L29" s="6"/>
      <c r="M29" s="6">
        <v>0</v>
      </c>
      <c r="N29" s="6"/>
      <c r="O29" s="6">
        <v>0</v>
      </c>
      <c r="P29" s="6"/>
      <c r="Q29" s="6">
        <v>-16695146</v>
      </c>
      <c r="R29" s="6"/>
      <c r="S29" s="6">
        <f t="shared" si="2"/>
        <v>-16695146</v>
      </c>
      <c r="T29" s="6"/>
      <c r="U29" s="8">
        <f t="shared" si="3"/>
        <v>-6.0085451022399886E-5</v>
      </c>
    </row>
    <row r="30" spans="1:21" x14ac:dyDescent="0.55000000000000004">
      <c r="A30" s="4" t="s">
        <v>39</v>
      </c>
      <c r="C30" s="6">
        <v>0</v>
      </c>
      <c r="D30" s="6"/>
      <c r="E30" s="6">
        <v>2813183893</v>
      </c>
      <c r="F30" s="6"/>
      <c r="G30" s="6">
        <v>0</v>
      </c>
      <c r="H30" s="6"/>
      <c r="I30" s="6">
        <f t="shared" si="0"/>
        <v>2813183893</v>
      </c>
      <c r="J30" s="6"/>
      <c r="K30" s="8">
        <f t="shared" si="1"/>
        <v>-7.9447070381039944E-3</v>
      </c>
      <c r="L30" s="6"/>
      <c r="M30" s="6">
        <v>0</v>
      </c>
      <c r="N30" s="6"/>
      <c r="O30" s="6">
        <v>-2483427017</v>
      </c>
      <c r="P30" s="6"/>
      <c r="Q30" s="6">
        <v>688122348</v>
      </c>
      <c r="R30" s="6"/>
      <c r="S30" s="6">
        <f t="shared" si="2"/>
        <v>-1795304669</v>
      </c>
      <c r="T30" s="6"/>
      <c r="U30" s="8">
        <f t="shared" si="3"/>
        <v>-6.4612607017324282E-3</v>
      </c>
    </row>
    <row r="31" spans="1:21" x14ac:dyDescent="0.55000000000000004">
      <c r="A31" s="4" t="s">
        <v>196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8">
        <f t="shared" si="1"/>
        <v>0</v>
      </c>
      <c r="L31" s="6"/>
      <c r="M31" s="6">
        <v>0</v>
      </c>
      <c r="N31" s="6"/>
      <c r="O31" s="6">
        <v>0</v>
      </c>
      <c r="P31" s="6"/>
      <c r="Q31" s="6">
        <v>-753090960</v>
      </c>
      <c r="R31" s="6"/>
      <c r="S31" s="6">
        <f t="shared" si="2"/>
        <v>-753090960</v>
      </c>
      <c r="T31" s="6"/>
      <c r="U31" s="8">
        <f t="shared" si="3"/>
        <v>-2.710357249495878E-3</v>
      </c>
    </row>
    <row r="32" spans="1:21" x14ac:dyDescent="0.55000000000000004">
      <c r="A32" s="4" t="s">
        <v>197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8">
        <f t="shared" si="1"/>
        <v>0</v>
      </c>
      <c r="L32" s="6"/>
      <c r="M32" s="6">
        <v>0</v>
      </c>
      <c r="N32" s="6"/>
      <c r="O32" s="6">
        <v>0</v>
      </c>
      <c r="P32" s="6"/>
      <c r="Q32" s="6">
        <v>5131913710</v>
      </c>
      <c r="R32" s="6"/>
      <c r="S32" s="6">
        <f t="shared" si="2"/>
        <v>5131913710</v>
      </c>
      <c r="T32" s="6"/>
      <c r="U32" s="8">
        <f t="shared" si="3"/>
        <v>1.8469640808974504E-2</v>
      </c>
    </row>
    <row r="33" spans="1:21" x14ac:dyDescent="0.55000000000000004">
      <c r="A33" s="4" t="s">
        <v>63</v>
      </c>
      <c r="C33" s="6">
        <v>2887098592</v>
      </c>
      <c r="D33" s="6"/>
      <c r="E33" s="6">
        <v>-8728156620</v>
      </c>
      <c r="F33" s="6"/>
      <c r="G33" s="6">
        <v>0</v>
      </c>
      <c r="H33" s="6"/>
      <c r="I33" s="6">
        <f t="shared" si="0"/>
        <v>-5841058028</v>
      </c>
      <c r="J33" s="6"/>
      <c r="K33" s="8">
        <f t="shared" si="1"/>
        <v>1.6495720361720926E-2</v>
      </c>
      <c r="L33" s="6"/>
      <c r="M33" s="6">
        <v>2887098592</v>
      </c>
      <c r="N33" s="6"/>
      <c r="O33" s="6">
        <v>-10988737982</v>
      </c>
      <c r="P33" s="6"/>
      <c r="Q33" s="6">
        <v>-6808444319</v>
      </c>
      <c r="R33" s="6"/>
      <c r="S33" s="6">
        <f t="shared" si="2"/>
        <v>-14910083709</v>
      </c>
      <c r="T33" s="6"/>
      <c r="U33" s="8">
        <f t="shared" si="3"/>
        <v>-5.3661052406310306E-2</v>
      </c>
    </row>
    <row r="34" spans="1:21" x14ac:dyDescent="0.55000000000000004">
      <c r="A34" s="4" t="s">
        <v>69</v>
      </c>
      <c r="C34" s="6">
        <v>0</v>
      </c>
      <c r="D34" s="6"/>
      <c r="E34" s="6">
        <v>-8805347633</v>
      </c>
      <c r="F34" s="6"/>
      <c r="G34" s="6">
        <v>0</v>
      </c>
      <c r="H34" s="6"/>
      <c r="I34" s="6">
        <f t="shared" si="0"/>
        <v>-8805347633</v>
      </c>
      <c r="J34" s="6"/>
      <c r="K34" s="8">
        <f t="shared" si="1"/>
        <v>2.4867164740604981E-2</v>
      </c>
      <c r="L34" s="6"/>
      <c r="M34" s="6">
        <v>0</v>
      </c>
      <c r="N34" s="6"/>
      <c r="O34" s="6">
        <v>-2666125736</v>
      </c>
      <c r="P34" s="6"/>
      <c r="Q34" s="6">
        <v>2541500913</v>
      </c>
      <c r="R34" s="6"/>
      <c r="S34" s="6">
        <f t="shared" si="2"/>
        <v>-124624823</v>
      </c>
      <c r="T34" s="6"/>
      <c r="U34" s="8">
        <f t="shared" si="3"/>
        <v>-4.4852190562105624E-4</v>
      </c>
    </row>
    <row r="35" spans="1:21" x14ac:dyDescent="0.55000000000000004">
      <c r="A35" s="4" t="s">
        <v>198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8">
        <f t="shared" si="1"/>
        <v>0</v>
      </c>
      <c r="L35" s="6"/>
      <c r="M35" s="6">
        <v>0</v>
      </c>
      <c r="N35" s="6"/>
      <c r="O35" s="6">
        <v>0</v>
      </c>
      <c r="P35" s="6"/>
      <c r="Q35" s="6">
        <v>1064758886</v>
      </c>
      <c r="R35" s="6"/>
      <c r="S35" s="6">
        <f t="shared" si="2"/>
        <v>1064758886</v>
      </c>
      <c r="T35" s="6"/>
      <c r="U35" s="8">
        <f t="shared" si="3"/>
        <v>3.8320430318739386E-3</v>
      </c>
    </row>
    <row r="36" spans="1:21" x14ac:dyDescent="0.55000000000000004">
      <c r="A36" s="4" t="s">
        <v>199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8">
        <f t="shared" si="1"/>
        <v>0</v>
      </c>
      <c r="L36" s="6"/>
      <c r="M36" s="6">
        <v>0</v>
      </c>
      <c r="N36" s="6"/>
      <c r="O36" s="6">
        <v>0</v>
      </c>
      <c r="P36" s="6"/>
      <c r="Q36" s="6">
        <v>-14499638839</v>
      </c>
      <c r="R36" s="6"/>
      <c r="S36" s="6">
        <f t="shared" si="2"/>
        <v>-14499638839</v>
      </c>
      <c r="T36" s="6"/>
      <c r="U36" s="8">
        <f t="shared" si="3"/>
        <v>-5.2183870647385867E-2</v>
      </c>
    </row>
    <row r="37" spans="1:21" x14ac:dyDescent="0.55000000000000004">
      <c r="A37" s="4" t="s">
        <v>15</v>
      </c>
      <c r="C37" s="6">
        <v>0</v>
      </c>
      <c r="D37" s="6"/>
      <c r="E37" s="6">
        <v>-22451877247</v>
      </c>
      <c r="F37" s="6"/>
      <c r="G37" s="6">
        <v>0</v>
      </c>
      <c r="H37" s="6"/>
      <c r="I37" s="6">
        <f t="shared" si="0"/>
        <v>-22451877247</v>
      </c>
      <c r="J37" s="6"/>
      <c r="K37" s="8">
        <f t="shared" si="1"/>
        <v>6.3406301886887659E-2</v>
      </c>
      <c r="L37" s="6"/>
      <c r="M37" s="6">
        <v>0</v>
      </c>
      <c r="N37" s="6"/>
      <c r="O37" s="6">
        <v>-43932033397</v>
      </c>
      <c r="P37" s="6"/>
      <c r="Q37" s="6">
        <v>5099477272</v>
      </c>
      <c r="R37" s="6"/>
      <c r="S37" s="6">
        <f t="shared" si="2"/>
        <v>-38832556125</v>
      </c>
      <c r="T37" s="6"/>
      <c r="U37" s="8">
        <f t="shared" si="3"/>
        <v>-0.1397574869440065</v>
      </c>
    </row>
    <row r="38" spans="1:21" x14ac:dyDescent="0.55000000000000004">
      <c r="A38" s="4" t="s">
        <v>200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8">
        <f t="shared" si="1"/>
        <v>0</v>
      </c>
      <c r="L38" s="6"/>
      <c r="M38" s="6">
        <v>0</v>
      </c>
      <c r="N38" s="6"/>
      <c r="O38" s="6">
        <v>0</v>
      </c>
      <c r="P38" s="6"/>
      <c r="Q38" s="6">
        <v>2008171386</v>
      </c>
      <c r="R38" s="6"/>
      <c r="S38" s="6">
        <f t="shared" si="2"/>
        <v>2008171386</v>
      </c>
      <c r="T38" s="6"/>
      <c r="U38" s="8">
        <f t="shared" si="3"/>
        <v>7.2273631783805843E-3</v>
      </c>
    </row>
    <row r="39" spans="1:21" x14ac:dyDescent="0.55000000000000004">
      <c r="A39" s="4" t="s">
        <v>60</v>
      </c>
      <c r="C39" s="6">
        <v>17722856848</v>
      </c>
      <c r="D39" s="6"/>
      <c r="E39" s="6">
        <v>-54894239787</v>
      </c>
      <c r="F39" s="6"/>
      <c r="G39" s="6">
        <v>0</v>
      </c>
      <c r="H39" s="6"/>
      <c r="I39" s="6">
        <f t="shared" si="0"/>
        <v>-37171382939</v>
      </c>
      <c r="J39" s="6"/>
      <c r="K39" s="8">
        <f t="shared" si="1"/>
        <v>0.10497562864139862</v>
      </c>
      <c r="L39" s="6"/>
      <c r="M39" s="6">
        <v>17722856848</v>
      </c>
      <c r="N39" s="6"/>
      <c r="O39" s="6">
        <v>31453144764</v>
      </c>
      <c r="P39" s="6"/>
      <c r="Q39" s="6">
        <v>29310905586</v>
      </c>
      <c r="R39" s="6"/>
      <c r="S39" s="6">
        <f t="shared" si="2"/>
        <v>78486907198</v>
      </c>
      <c r="T39" s="6"/>
      <c r="U39" s="8">
        <f t="shared" si="3"/>
        <v>0.28247259522888113</v>
      </c>
    </row>
    <row r="40" spans="1:21" x14ac:dyDescent="0.55000000000000004">
      <c r="A40" s="4" t="s">
        <v>201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8">
        <f t="shared" si="1"/>
        <v>0</v>
      </c>
      <c r="L40" s="6"/>
      <c r="M40" s="6">
        <v>0</v>
      </c>
      <c r="N40" s="6"/>
      <c r="O40" s="6">
        <v>0</v>
      </c>
      <c r="P40" s="6"/>
      <c r="Q40" s="6">
        <v>-12274808950</v>
      </c>
      <c r="R40" s="6"/>
      <c r="S40" s="6">
        <f t="shared" si="2"/>
        <v>-12274808950</v>
      </c>
      <c r="T40" s="6"/>
      <c r="U40" s="8">
        <f t="shared" si="3"/>
        <v>-4.4176758440719284E-2</v>
      </c>
    </row>
    <row r="41" spans="1:21" x14ac:dyDescent="0.55000000000000004">
      <c r="A41" s="4" t="s">
        <v>59</v>
      </c>
      <c r="C41" s="6">
        <v>98248</v>
      </c>
      <c r="D41" s="6"/>
      <c r="E41" s="6">
        <v>-202586</v>
      </c>
      <c r="F41" s="6"/>
      <c r="G41" s="6">
        <v>0</v>
      </c>
      <c r="H41" s="6"/>
      <c r="I41" s="6">
        <f t="shared" si="0"/>
        <v>-104338</v>
      </c>
      <c r="J41" s="6"/>
      <c r="K41" s="8">
        <f t="shared" si="1"/>
        <v>2.9466073832013605E-7</v>
      </c>
      <c r="L41" s="6"/>
      <c r="M41" s="6">
        <v>98248</v>
      </c>
      <c r="N41" s="6"/>
      <c r="O41" s="6">
        <v>1438707</v>
      </c>
      <c r="P41" s="6"/>
      <c r="Q41" s="6">
        <v>136549120538</v>
      </c>
      <c r="R41" s="6"/>
      <c r="S41" s="6">
        <f t="shared" si="2"/>
        <v>136550657493</v>
      </c>
      <c r="T41" s="6"/>
      <c r="U41" s="8">
        <f t="shared" si="3"/>
        <v>0.49144271292219627</v>
      </c>
    </row>
    <row r="42" spans="1:21" x14ac:dyDescent="0.55000000000000004">
      <c r="A42" s="4" t="s">
        <v>45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8">
        <f t="shared" si="1"/>
        <v>0</v>
      </c>
      <c r="L42" s="6"/>
      <c r="M42" s="6">
        <v>0</v>
      </c>
      <c r="N42" s="6"/>
      <c r="O42" s="6">
        <v>18976930080</v>
      </c>
      <c r="P42" s="6"/>
      <c r="Q42" s="6">
        <v>6707254262</v>
      </c>
      <c r="R42" s="6"/>
      <c r="S42" s="6">
        <f t="shared" si="2"/>
        <v>25684184342</v>
      </c>
      <c r="T42" s="6"/>
      <c r="U42" s="8">
        <f t="shared" si="3"/>
        <v>9.2436795720835921E-2</v>
      </c>
    </row>
    <row r="43" spans="1:21" x14ac:dyDescent="0.55000000000000004">
      <c r="A43" s="4" t="s">
        <v>202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8">
        <f t="shared" si="1"/>
        <v>0</v>
      </c>
      <c r="L43" s="6"/>
      <c r="M43" s="6">
        <v>0</v>
      </c>
      <c r="N43" s="6"/>
      <c r="O43" s="6">
        <v>0</v>
      </c>
      <c r="P43" s="6"/>
      <c r="Q43" s="6">
        <v>4061477374</v>
      </c>
      <c r="R43" s="6"/>
      <c r="S43" s="6">
        <f t="shared" si="2"/>
        <v>4061477374</v>
      </c>
      <c r="T43" s="6"/>
      <c r="U43" s="8">
        <f t="shared" si="3"/>
        <v>1.4617164763582319E-2</v>
      </c>
    </row>
    <row r="44" spans="1:21" x14ac:dyDescent="0.55000000000000004">
      <c r="A44" s="4" t="s">
        <v>29</v>
      </c>
      <c r="C44" s="6">
        <v>0</v>
      </c>
      <c r="D44" s="6"/>
      <c r="E44" s="6">
        <v>-2574589500</v>
      </c>
      <c r="F44" s="6"/>
      <c r="G44" s="6">
        <v>0</v>
      </c>
      <c r="H44" s="6"/>
      <c r="I44" s="6">
        <f t="shared" si="0"/>
        <v>-2574589500</v>
      </c>
      <c r="J44" s="6"/>
      <c r="K44" s="8">
        <f t="shared" si="1"/>
        <v>7.270893087286223E-3</v>
      </c>
      <c r="L44" s="6"/>
      <c r="M44" s="6">
        <v>0</v>
      </c>
      <c r="N44" s="6"/>
      <c r="O44" s="6">
        <v>13829223395</v>
      </c>
      <c r="P44" s="6"/>
      <c r="Q44" s="6">
        <v>3768072792</v>
      </c>
      <c r="R44" s="6"/>
      <c r="S44" s="6">
        <f t="shared" si="2"/>
        <v>17597296187</v>
      </c>
      <c r="T44" s="6"/>
      <c r="U44" s="8">
        <f t="shared" si="3"/>
        <v>6.3332269042190636E-2</v>
      </c>
    </row>
    <row r="45" spans="1:21" x14ac:dyDescent="0.55000000000000004">
      <c r="A45" s="4" t="s">
        <v>82</v>
      </c>
      <c r="C45" s="6">
        <v>0</v>
      </c>
      <c r="D45" s="6"/>
      <c r="E45" s="6">
        <v>-2564295500</v>
      </c>
      <c r="F45" s="6"/>
      <c r="G45" s="6">
        <v>0</v>
      </c>
      <c r="H45" s="6"/>
      <c r="I45" s="6">
        <f t="shared" si="0"/>
        <v>-2564295500</v>
      </c>
      <c r="J45" s="6"/>
      <c r="K45" s="8">
        <f t="shared" si="1"/>
        <v>7.2418218223562125E-3</v>
      </c>
      <c r="L45" s="6"/>
      <c r="M45" s="6">
        <v>0</v>
      </c>
      <c r="N45" s="6"/>
      <c r="O45" s="6">
        <v>-2564295500</v>
      </c>
      <c r="P45" s="6"/>
      <c r="Q45" s="6">
        <v>332654720</v>
      </c>
      <c r="R45" s="6"/>
      <c r="S45" s="6">
        <f t="shared" si="2"/>
        <v>-2231640780</v>
      </c>
      <c r="T45" s="6"/>
      <c r="U45" s="8">
        <f t="shared" si="3"/>
        <v>-8.0316244485840547E-3</v>
      </c>
    </row>
    <row r="46" spans="1:21" x14ac:dyDescent="0.55000000000000004">
      <c r="A46" s="4" t="s">
        <v>74</v>
      </c>
      <c r="C46" s="6">
        <v>0</v>
      </c>
      <c r="D46" s="6"/>
      <c r="E46" s="6">
        <v>-3874694293</v>
      </c>
      <c r="F46" s="6"/>
      <c r="G46" s="6">
        <v>0</v>
      </c>
      <c r="H46" s="6"/>
      <c r="I46" s="6">
        <f t="shared" si="0"/>
        <v>-3874694293</v>
      </c>
      <c r="J46" s="6"/>
      <c r="K46" s="8">
        <f t="shared" si="1"/>
        <v>1.0942516447892403E-2</v>
      </c>
      <c r="L46" s="6"/>
      <c r="M46" s="6">
        <v>0</v>
      </c>
      <c r="N46" s="6"/>
      <c r="O46" s="6">
        <v>-35190280532</v>
      </c>
      <c r="P46" s="6"/>
      <c r="Q46" s="6">
        <v>-9452916461</v>
      </c>
      <c r="R46" s="6"/>
      <c r="S46" s="6">
        <f t="shared" si="2"/>
        <v>-44643196993</v>
      </c>
      <c r="T46" s="6"/>
      <c r="U46" s="8">
        <f t="shared" si="3"/>
        <v>-0.16066985136914952</v>
      </c>
    </row>
    <row r="47" spans="1:21" x14ac:dyDescent="0.55000000000000004">
      <c r="A47" s="4" t="s">
        <v>204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-107594</v>
      </c>
      <c r="R47" s="6"/>
      <c r="S47" s="6">
        <f t="shared" si="2"/>
        <v>-107594</v>
      </c>
      <c r="T47" s="6"/>
      <c r="U47" s="8">
        <f t="shared" si="3"/>
        <v>-3.87228360704608E-7</v>
      </c>
    </row>
    <row r="48" spans="1:21" x14ac:dyDescent="0.55000000000000004">
      <c r="A48" s="4" t="s">
        <v>23</v>
      </c>
      <c r="C48" s="6">
        <v>0</v>
      </c>
      <c r="D48" s="6"/>
      <c r="E48" s="6">
        <v>847936808</v>
      </c>
      <c r="F48" s="6"/>
      <c r="G48" s="6">
        <v>0</v>
      </c>
      <c r="H48" s="6"/>
      <c r="I48" s="6">
        <f t="shared" si="0"/>
        <v>847936808</v>
      </c>
      <c r="J48" s="6"/>
      <c r="K48" s="8">
        <f t="shared" si="1"/>
        <v>-2.3946566533199743E-3</v>
      </c>
      <c r="L48" s="6"/>
      <c r="M48" s="6">
        <v>0</v>
      </c>
      <c r="N48" s="6"/>
      <c r="O48" s="6">
        <v>719677357</v>
      </c>
      <c r="P48" s="6"/>
      <c r="Q48" s="6">
        <v>-2710598400</v>
      </c>
      <c r="R48" s="6"/>
      <c r="S48" s="6">
        <f t="shared" si="2"/>
        <v>-1990921043</v>
      </c>
      <c r="T48" s="6"/>
      <c r="U48" s="8">
        <f t="shared" si="3"/>
        <v>-7.1652795859731798E-3</v>
      </c>
    </row>
    <row r="49" spans="1:21" x14ac:dyDescent="0.55000000000000004">
      <c r="A49" s="4" t="s">
        <v>205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-4735335760</v>
      </c>
      <c r="R49" s="6"/>
      <c r="S49" s="6">
        <f t="shared" si="2"/>
        <v>-4735335760</v>
      </c>
      <c r="T49" s="6"/>
      <c r="U49" s="8">
        <f t="shared" si="3"/>
        <v>-1.7042365779975734E-2</v>
      </c>
    </row>
    <row r="50" spans="1:21" x14ac:dyDescent="0.55000000000000004">
      <c r="A50" s="4" t="s">
        <v>206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8">
        <f t="shared" si="1"/>
        <v>0</v>
      </c>
      <c r="L50" s="6"/>
      <c r="M50" s="6">
        <v>0</v>
      </c>
      <c r="N50" s="6"/>
      <c r="O50" s="6">
        <v>0</v>
      </c>
      <c r="P50" s="6"/>
      <c r="Q50" s="6">
        <v>248177967</v>
      </c>
      <c r="R50" s="6"/>
      <c r="S50" s="6">
        <f t="shared" si="2"/>
        <v>248177967</v>
      </c>
      <c r="T50" s="6"/>
      <c r="U50" s="8">
        <f t="shared" si="3"/>
        <v>8.931868628772264E-4</v>
      </c>
    </row>
    <row r="51" spans="1:21" x14ac:dyDescent="0.55000000000000004">
      <c r="A51" s="4" t="s">
        <v>207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7626104981</v>
      </c>
      <c r="R51" s="6"/>
      <c r="S51" s="6">
        <f t="shared" si="2"/>
        <v>7626104981</v>
      </c>
      <c r="T51" s="6"/>
      <c r="U51" s="8">
        <f t="shared" si="3"/>
        <v>2.7446178507666556E-2</v>
      </c>
    </row>
    <row r="52" spans="1:21" x14ac:dyDescent="0.55000000000000004">
      <c r="A52" s="4" t="s">
        <v>208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8">
        <f t="shared" si="1"/>
        <v>0</v>
      </c>
      <c r="L52" s="6"/>
      <c r="M52" s="6">
        <v>0</v>
      </c>
      <c r="N52" s="6"/>
      <c r="O52" s="6">
        <v>0</v>
      </c>
      <c r="P52" s="6"/>
      <c r="Q52" s="6">
        <v>-4268168331</v>
      </c>
      <c r="R52" s="6"/>
      <c r="S52" s="6">
        <f t="shared" si="2"/>
        <v>-4268168331</v>
      </c>
      <c r="T52" s="6"/>
      <c r="U52" s="8">
        <f t="shared" si="3"/>
        <v>-1.5361040820347348E-2</v>
      </c>
    </row>
    <row r="53" spans="1:21" x14ac:dyDescent="0.55000000000000004">
      <c r="A53" s="4" t="s">
        <v>81</v>
      </c>
      <c r="C53" s="6">
        <v>0</v>
      </c>
      <c r="D53" s="6"/>
      <c r="E53" s="6">
        <v>-2785928505</v>
      </c>
      <c r="F53" s="6"/>
      <c r="G53" s="6">
        <v>0</v>
      </c>
      <c r="H53" s="6"/>
      <c r="I53" s="6">
        <f t="shared" si="0"/>
        <v>-2785928505</v>
      </c>
      <c r="J53" s="6"/>
      <c r="K53" s="8">
        <f t="shared" si="1"/>
        <v>7.867735151051514E-3</v>
      </c>
      <c r="L53" s="6"/>
      <c r="M53" s="6">
        <v>0</v>
      </c>
      <c r="N53" s="6"/>
      <c r="O53" s="6">
        <v>15278954009</v>
      </c>
      <c r="P53" s="6"/>
      <c r="Q53" s="6">
        <v>-13173901476</v>
      </c>
      <c r="R53" s="6"/>
      <c r="S53" s="6">
        <f t="shared" si="2"/>
        <v>2105052533</v>
      </c>
      <c r="T53" s="6"/>
      <c r="U53" s="8">
        <f t="shared" si="3"/>
        <v>7.5760362246098546E-3</v>
      </c>
    </row>
    <row r="54" spans="1:21" x14ac:dyDescent="0.55000000000000004">
      <c r="A54" s="4" t="s">
        <v>50</v>
      </c>
      <c r="C54" s="6">
        <v>0</v>
      </c>
      <c r="D54" s="6"/>
      <c r="E54" s="6">
        <v>-3915847247</v>
      </c>
      <c r="F54" s="6"/>
      <c r="G54" s="6">
        <v>0</v>
      </c>
      <c r="H54" s="6"/>
      <c r="I54" s="6">
        <f t="shared" si="0"/>
        <v>-3915847247</v>
      </c>
      <c r="J54" s="6"/>
      <c r="K54" s="8">
        <f t="shared" si="1"/>
        <v>1.1058736423449676E-2</v>
      </c>
      <c r="L54" s="6"/>
      <c r="M54" s="6">
        <v>0</v>
      </c>
      <c r="N54" s="6"/>
      <c r="O54" s="6">
        <v>31990762795</v>
      </c>
      <c r="P54" s="6"/>
      <c r="Q54" s="6">
        <v>-2988710249</v>
      </c>
      <c r="R54" s="6"/>
      <c r="S54" s="6">
        <f t="shared" si="2"/>
        <v>29002052546</v>
      </c>
      <c r="T54" s="6"/>
      <c r="U54" s="8">
        <f t="shared" si="3"/>
        <v>0.10437772798163915</v>
      </c>
    </row>
    <row r="55" spans="1:21" x14ac:dyDescent="0.55000000000000004">
      <c r="A55" s="4" t="s">
        <v>211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8">
        <f t="shared" si="1"/>
        <v>0</v>
      </c>
      <c r="L55" s="6"/>
      <c r="M55" s="6">
        <v>0</v>
      </c>
      <c r="N55" s="6"/>
      <c r="O55" s="6">
        <v>0</v>
      </c>
      <c r="P55" s="6"/>
      <c r="Q55" s="6">
        <v>-1145105788</v>
      </c>
      <c r="R55" s="6"/>
      <c r="S55" s="6">
        <f t="shared" si="2"/>
        <v>-1145105788</v>
      </c>
      <c r="T55" s="6"/>
      <c r="U55" s="8">
        <f t="shared" si="3"/>
        <v>-4.1212097061230028E-3</v>
      </c>
    </row>
    <row r="56" spans="1:21" x14ac:dyDescent="0.55000000000000004">
      <c r="A56" s="4" t="s">
        <v>212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8">
        <f t="shared" si="1"/>
        <v>0</v>
      </c>
      <c r="L56" s="6"/>
      <c r="M56" s="6">
        <v>0</v>
      </c>
      <c r="N56" s="6"/>
      <c r="O56" s="6">
        <v>0</v>
      </c>
      <c r="P56" s="6"/>
      <c r="Q56" s="6">
        <v>-4823484375</v>
      </c>
      <c r="R56" s="6"/>
      <c r="S56" s="6">
        <f t="shared" si="2"/>
        <v>-4823484375</v>
      </c>
      <c r="T56" s="6"/>
      <c r="U56" s="8">
        <f t="shared" si="3"/>
        <v>-1.735961064200179E-2</v>
      </c>
    </row>
    <row r="57" spans="1:21" x14ac:dyDescent="0.55000000000000004">
      <c r="A57" s="4" t="s">
        <v>213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8">
        <f t="shared" si="1"/>
        <v>0</v>
      </c>
      <c r="L57" s="6"/>
      <c r="M57" s="6">
        <v>0</v>
      </c>
      <c r="N57" s="6"/>
      <c r="O57" s="6">
        <v>0</v>
      </c>
      <c r="P57" s="6"/>
      <c r="Q57" s="6">
        <v>-42951125939</v>
      </c>
      <c r="R57" s="6"/>
      <c r="S57" s="6">
        <f t="shared" si="2"/>
        <v>-42951125939</v>
      </c>
      <c r="T57" s="6"/>
      <c r="U57" s="8">
        <f t="shared" si="3"/>
        <v>-0.15458012610160543</v>
      </c>
    </row>
    <row r="58" spans="1:21" x14ac:dyDescent="0.55000000000000004">
      <c r="A58" s="4" t="s">
        <v>52</v>
      </c>
      <c r="C58" s="6">
        <v>0</v>
      </c>
      <c r="D58" s="6"/>
      <c r="E58" s="6">
        <v>-1884580110</v>
      </c>
      <c r="F58" s="6"/>
      <c r="G58" s="6">
        <v>0</v>
      </c>
      <c r="H58" s="6"/>
      <c r="I58" s="6">
        <f t="shared" si="0"/>
        <v>-1884580110</v>
      </c>
      <c r="J58" s="6"/>
      <c r="K58" s="8">
        <f t="shared" si="1"/>
        <v>5.3222389410957005E-3</v>
      </c>
      <c r="L58" s="6"/>
      <c r="M58" s="6">
        <v>6280608868</v>
      </c>
      <c r="N58" s="6"/>
      <c r="O58" s="6">
        <v>-11810727887</v>
      </c>
      <c r="P58" s="6"/>
      <c r="Q58" s="6">
        <v>0</v>
      </c>
      <c r="R58" s="6"/>
      <c r="S58" s="6">
        <f t="shared" si="2"/>
        <v>-5530119019</v>
      </c>
      <c r="T58" s="6"/>
      <c r="U58" s="8">
        <f t="shared" si="3"/>
        <v>-1.9902772666029193E-2</v>
      </c>
    </row>
    <row r="59" spans="1:21" x14ac:dyDescent="0.55000000000000004">
      <c r="A59" s="4" t="s">
        <v>55</v>
      </c>
      <c r="C59" s="6">
        <v>0</v>
      </c>
      <c r="D59" s="6"/>
      <c r="E59" s="6">
        <v>-19188681455</v>
      </c>
      <c r="F59" s="6"/>
      <c r="G59" s="6">
        <v>0</v>
      </c>
      <c r="H59" s="6"/>
      <c r="I59" s="6">
        <f t="shared" si="0"/>
        <v>-19188681455</v>
      </c>
      <c r="J59" s="6"/>
      <c r="K59" s="8">
        <f t="shared" si="1"/>
        <v>5.4190717139682598E-2</v>
      </c>
      <c r="L59" s="6"/>
      <c r="M59" s="6">
        <v>8800000000</v>
      </c>
      <c r="N59" s="6"/>
      <c r="O59" s="6">
        <v>-37132840264</v>
      </c>
      <c r="P59" s="6"/>
      <c r="Q59" s="6">
        <v>0</v>
      </c>
      <c r="R59" s="6"/>
      <c r="S59" s="6">
        <f t="shared" si="2"/>
        <v>-28332840264</v>
      </c>
      <c r="T59" s="6"/>
      <c r="U59" s="8">
        <f t="shared" si="3"/>
        <v>-0.10196924818794945</v>
      </c>
    </row>
    <row r="60" spans="1:21" x14ac:dyDescent="0.55000000000000004">
      <c r="A60" s="4" t="s">
        <v>24</v>
      </c>
      <c r="C60" s="6">
        <v>0</v>
      </c>
      <c r="D60" s="6"/>
      <c r="E60" s="6">
        <v>-3835691847</v>
      </c>
      <c r="F60" s="6"/>
      <c r="G60" s="6">
        <v>0</v>
      </c>
      <c r="H60" s="6"/>
      <c r="I60" s="6">
        <f t="shared" si="0"/>
        <v>-3835691847</v>
      </c>
      <c r="J60" s="6"/>
      <c r="K60" s="8">
        <f t="shared" si="1"/>
        <v>1.083236971770157E-2</v>
      </c>
      <c r="L60" s="6"/>
      <c r="M60" s="6">
        <v>12240000000</v>
      </c>
      <c r="N60" s="6"/>
      <c r="O60" s="6">
        <v>4538848588</v>
      </c>
      <c r="P60" s="6"/>
      <c r="Q60" s="6">
        <v>0</v>
      </c>
      <c r="R60" s="6"/>
      <c r="S60" s="6">
        <f t="shared" si="2"/>
        <v>16778848588</v>
      </c>
      <c r="T60" s="6"/>
      <c r="U60" s="8">
        <f t="shared" si="3"/>
        <v>6.0386694734298065E-2</v>
      </c>
    </row>
    <row r="61" spans="1:21" x14ac:dyDescent="0.55000000000000004">
      <c r="A61" s="4" t="s">
        <v>66</v>
      </c>
      <c r="C61" s="6">
        <v>4542518248</v>
      </c>
      <c r="D61" s="6"/>
      <c r="E61" s="6">
        <v>-7768600155</v>
      </c>
      <c r="F61" s="6"/>
      <c r="G61" s="6">
        <v>0</v>
      </c>
      <c r="H61" s="6"/>
      <c r="I61" s="6">
        <f t="shared" si="0"/>
        <v>-3226081907</v>
      </c>
      <c r="J61" s="6"/>
      <c r="K61" s="8">
        <f t="shared" si="1"/>
        <v>9.1107714983788505E-3</v>
      </c>
      <c r="L61" s="6"/>
      <c r="M61" s="6">
        <v>4542518248</v>
      </c>
      <c r="N61" s="6"/>
      <c r="O61" s="6">
        <v>-18861962626</v>
      </c>
      <c r="P61" s="6"/>
      <c r="Q61" s="6">
        <v>0</v>
      </c>
      <c r="R61" s="6"/>
      <c r="S61" s="6">
        <f t="shared" si="2"/>
        <v>-14319444378</v>
      </c>
      <c r="T61" s="6"/>
      <c r="U61" s="8">
        <f t="shared" si="3"/>
        <v>-5.1535354877537361E-2</v>
      </c>
    </row>
    <row r="62" spans="1:21" x14ac:dyDescent="0.55000000000000004">
      <c r="A62" s="4" t="s">
        <v>62</v>
      </c>
      <c r="C62" s="6">
        <v>17629538236</v>
      </c>
      <c r="D62" s="6"/>
      <c r="E62" s="6">
        <v>-22439098925</v>
      </c>
      <c r="F62" s="6"/>
      <c r="G62" s="6">
        <v>0</v>
      </c>
      <c r="H62" s="6"/>
      <c r="I62" s="6">
        <f t="shared" si="0"/>
        <v>-4809560689</v>
      </c>
      <c r="J62" s="6"/>
      <c r="K62" s="8">
        <f t="shared" si="1"/>
        <v>1.3582670777820566E-2</v>
      </c>
      <c r="L62" s="6"/>
      <c r="M62" s="6">
        <v>17629538236</v>
      </c>
      <c r="N62" s="6"/>
      <c r="O62" s="6">
        <v>9946682478</v>
      </c>
      <c r="P62" s="6"/>
      <c r="Q62" s="6">
        <v>0</v>
      </c>
      <c r="R62" s="6"/>
      <c r="S62" s="6">
        <f t="shared" si="2"/>
        <v>27576220714</v>
      </c>
      <c r="T62" s="6"/>
      <c r="U62" s="8">
        <f t="shared" si="3"/>
        <v>9.9246191623238042E-2</v>
      </c>
    </row>
    <row r="63" spans="1:21" x14ac:dyDescent="0.55000000000000004">
      <c r="A63" s="4" t="s">
        <v>35</v>
      </c>
      <c r="C63" s="6">
        <v>0</v>
      </c>
      <c r="D63" s="6"/>
      <c r="E63" s="6">
        <v>-9375879600</v>
      </c>
      <c r="F63" s="6"/>
      <c r="G63" s="6">
        <v>0</v>
      </c>
      <c r="H63" s="6"/>
      <c r="I63" s="6">
        <f t="shared" si="0"/>
        <v>-9375879600</v>
      </c>
      <c r="J63" s="6"/>
      <c r="K63" s="8">
        <f t="shared" si="1"/>
        <v>2.6478402934086355E-2</v>
      </c>
      <c r="L63" s="6"/>
      <c r="M63" s="6">
        <v>2790540110</v>
      </c>
      <c r="N63" s="6"/>
      <c r="O63" s="6">
        <v>-30811573800</v>
      </c>
      <c r="P63" s="6"/>
      <c r="Q63" s="6">
        <v>0</v>
      </c>
      <c r="R63" s="6"/>
      <c r="S63" s="6">
        <f t="shared" si="2"/>
        <v>-28021033690</v>
      </c>
      <c r="T63" s="6"/>
      <c r="U63" s="8">
        <f t="shared" si="3"/>
        <v>-0.10084706341457045</v>
      </c>
    </row>
    <row r="64" spans="1:21" x14ac:dyDescent="0.55000000000000004">
      <c r="A64" s="4" t="s">
        <v>33</v>
      </c>
      <c r="C64" s="6">
        <v>4481114050</v>
      </c>
      <c r="D64" s="6"/>
      <c r="E64" s="6">
        <v>-6546924626</v>
      </c>
      <c r="F64" s="6"/>
      <c r="G64" s="6">
        <v>0</v>
      </c>
      <c r="H64" s="6"/>
      <c r="I64" s="6">
        <f t="shared" si="0"/>
        <v>-2065810576</v>
      </c>
      <c r="J64" s="6"/>
      <c r="K64" s="8">
        <f t="shared" si="1"/>
        <v>5.8340515397430036E-3</v>
      </c>
      <c r="L64" s="6"/>
      <c r="M64" s="6">
        <v>4481114050</v>
      </c>
      <c r="N64" s="6"/>
      <c r="O64" s="6">
        <v>-3076905666</v>
      </c>
      <c r="P64" s="6"/>
      <c r="Q64" s="6">
        <v>0</v>
      </c>
      <c r="R64" s="6"/>
      <c r="S64" s="6">
        <f t="shared" si="2"/>
        <v>1404208384</v>
      </c>
      <c r="T64" s="6"/>
      <c r="U64" s="8">
        <f t="shared" si="3"/>
        <v>5.0537140604865203E-3</v>
      </c>
    </row>
    <row r="65" spans="1:21" x14ac:dyDescent="0.55000000000000004">
      <c r="A65" s="4" t="s">
        <v>34</v>
      </c>
      <c r="C65" s="6">
        <v>33318348208</v>
      </c>
      <c r="D65" s="6"/>
      <c r="E65" s="6">
        <v>-13920062136</v>
      </c>
      <c r="F65" s="6"/>
      <c r="G65" s="6">
        <v>0</v>
      </c>
      <c r="H65" s="6"/>
      <c r="I65" s="6">
        <f t="shared" si="0"/>
        <v>19398286072</v>
      </c>
      <c r="J65" s="6"/>
      <c r="K65" s="8">
        <f t="shared" si="1"/>
        <v>-5.4782661121745978E-2</v>
      </c>
      <c r="L65" s="6"/>
      <c r="M65" s="6">
        <v>33318348208</v>
      </c>
      <c r="N65" s="6"/>
      <c r="O65" s="6">
        <v>-6431258590</v>
      </c>
      <c r="P65" s="6"/>
      <c r="Q65" s="6">
        <v>0</v>
      </c>
      <c r="R65" s="6"/>
      <c r="S65" s="6">
        <f t="shared" si="2"/>
        <v>26887089618</v>
      </c>
      <c r="T65" s="6"/>
      <c r="U65" s="8">
        <f t="shared" si="3"/>
        <v>9.6766024470658435E-2</v>
      </c>
    </row>
    <row r="66" spans="1:21" x14ac:dyDescent="0.55000000000000004">
      <c r="A66" s="4" t="s">
        <v>40</v>
      </c>
      <c r="C66" s="6">
        <v>0</v>
      </c>
      <c r="D66" s="6"/>
      <c r="E66" s="6">
        <v>-2470067622</v>
      </c>
      <c r="F66" s="6"/>
      <c r="G66" s="6">
        <v>0</v>
      </c>
      <c r="H66" s="6"/>
      <c r="I66" s="6">
        <f t="shared" si="0"/>
        <v>-2470067622</v>
      </c>
      <c r="J66" s="6"/>
      <c r="K66" s="8">
        <f t="shared" si="1"/>
        <v>6.9757130594719349E-3</v>
      </c>
      <c r="L66" s="6"/>
      <c r="M66" s="6">
        <v>0</v>
      </c>
      <c r="N66" s="6"/>
      <c r="O66" s="6">
        <v>-4588098694</v>
      </c>
      <c r="P66" s="6"/>
      <c r="Q66" s="6">
        <v>0</v>
      </c>
      <c r="R66" s="6"/>
      <c r="S66" s="6">
        <f t="shared" si="2"/>
        <v>-4588098694</v>
      </c>
      <c r="T66" s="6"/>
      <c r="U66" s="8">
        <f t="shared" si="3"/>
        <v>-1.6512462925707499E-2</v>
      </c>
    </row>
    <row r="67" spans="1:21" x14ac:dyDescent="0.55000000000000004">
      <c r="A67" s="4" t="s">
        <v>41</v>
      </c>
      <c r="C67" s="6">
        <v>0</v>
      </c>
      <c r="D67" s="6"/>
      <c r="E67" s="6">
        <v>-55683897</v>
      </c>
      <c r="F67" s="6"/>
      <c r="G67" s="6">
        <v>0</v>
      </c>
      <c r="H67" s="6"/>
      <c r="I67" s="6">
        <f t="shared" si="0"/>
        <v>-55683897</v>
      </c>
      <c r="J67" s="6"/>
      <c r="K67" s="8">
        <f t="shared" si="1"/>
        <v>1.5725678278826898E-4</v>
      </c>
      <c r="L67" s="6"/>
      <c r="M67" s="6">
        <v>0</v>
      </c>
      <c r="N67" s="6"/>
      <c r="O67" s="6">
        <v>5017183668</v>
      </c>
      <c r="P67" s="6"/>
      <c r="Q67" s="6">
        <v>0</v>
      </c>
      <c r="R67" s="6"/>
      <c r="S67" s="6">
        <f t="shared" si="2"/>
        <v>5017183668</v>
      </c>
      <c r="T67" s="6"/>
      <c r="U67" s="8">
        <f t="shared" si="3"/>
        <v>1.8056729995293157E-2</v>
      </c>
    </row>
    <row r="68" spans="1:21" x14ac:dyDescent="0.55000000000000004">
      <c r="A68" s="4" t="s">
        <v>19</v>
      </c>
      <c r="C68" s="6">
        <v>0</v>
      </c>
      <c r="D68" s="6"/>
      <c r="E68" s="6">
        <v>-15439217611</v>
      </c>
      <c r="F68" s="6"/>
      <c r="G68" s="6">
        <v>0</v>
      </c>
      <c r="H68" s="6"/>
      <c r="I68" s="6">
        <f t="shared" si="0"/>
        <v>-15439217611</v>
      </c>
      <c r="J68" s="6"/>
      <c r="K68" s="8">
        <f t="shared" si="1"/>
        <v>4.3601863753785844E-2</v>
      </c>
      <c r="L68" s="6"/>
      <c r="M68" s="6">
        <v>0</v>
      </c>
      <c r="N68" s="6"/>
      <c r="O68" s="6">
        <v>-8558951916</v>
      </c>
      <c r="P68" s="6"/>
      <c r="Q68" s="6">
        <v>0</v>
      </c>
      <c r="R68" s="6"/>
      <c r="S68" s="6">
        <f t="shared" si="2"/>
        <v>-8558951916</v>
      </c>
      <c r="T68" s="6"/>
      <c r="U68" s="8">
        <f t="shared" si="3"/>
        <v>-3.080347342586244E-2</v>
      </c>
    </row>
    <row r="69" spans="1:21" x14ac:dyDescent="0.55000000000000004">
      <c r="A69" s="4" t="s">
        <v>64</v>
      </c>
      <c r="C69" s="6">
        <v>0</v>
      </c>
      <c r="D69" s="6"/>
      <c r="E69" s="6">
        <v>-5725728000</v>
      </c>
      <c r="F69" s="6"/>
      <c r="G69" s="6">
        <v>0</v>
      </c>
      <c r="H69" s="6"/>
      <c r="I69" s="6">
        <f t="shared" si="0"/>
        <v>-5725728000</v>
      </c>
      <c r="J69" s="6"/>
      <c r="K69" s="8">
        <f t="shared" si="1"/>
        <v>1.6170017058984031E-2</v>
      </c>
      <c r="L69" s="6"/>
      <c r="M69" s="6">
        <v>0</v>
      </c>
      <c r="N69" s="6"/>
      <c r="O69" s="6">
        <v>-7371109061</v>
      </c>
      <c r="P69" s="6"/>
      <c r="Q69" s="6">
        <v>0</v>
      </c>
      <c r="R69" s="6"/>
      <c r="S69" s="6">
        <f t="shared" si="2"/>
        <v>-7371109061</v>
      </c>
      <c r="T69" s="6"/>
      <c r="U69" s="8">
        <f t="shared" si="3"/>
        <v>-2.6528453986894365E-2</v>
      </c>
    </row>
    <row r="70" spans="1:21" x14ac:dyDescent="0.55000000000000004">
      <c r="A70" s="4" t="s">
        <v>21</v>
      </c>
      <c r="C70" s="6">
        <v>0</v>
      </c>
      <c r="D70" s="6"/>
      <c r="E70" s="6">
        <v>-7399318906</v>
      </c>
      <c r="F70" s="6"/>
      <c r="G70" s="6">
        <v>0</v>
      </c>
      <c r="H70" s="6"/>
      <c r="I70" s="6">
        <f t="shared" si="0"/>
        <v>-7399318906</v>
      </c>
      <c r="J70" s="6"/>
      <c r="K70" s="8">
        <f t="shared" si="1"/>
        <v>2.0896401808622952E-2</v>
      </c>
      <c r="L70" s="6"/>
      <c r="M70" s="6">
        <v>0</v>
      </c>
      <c r="N70" s="6"/>
      <c r="O70" s="6">
        <v>-2195211247</v>
      </c>
      <c r="P70" s="6"/>
      <c r="Q70" s="6">
        <v>0</v>
      </c>
      <c r="R70" s="6"/>
      <c r="S70" s="6">
        <f t="shared" si="2"/>
        <v>-2195211247</v>
      </c>
      <c r="T70" s="6"/>
      <c r="U70" s="8">
        <f t="shared" si="3"/>
        <v>-7.9005153872532697E-3</v>
      </c>
    </row>
    <row r="71" spans="1:21" x14ac:dyDescent="0.55000000000000004">
      <c r="A71" s="4" t="s">
        <v>26</v>
      </c>
      <c r="C71" s="6">
        <v>0</v>
      </c>
      <c r="D71" s="6"/>
      <c r="E71" s="6">
        <v>-83228128</v>
      </c>
      <c r="F71" s="6"/>
      <c r="G71" s="6">
        <v>0</v>
      </c>
      <c r="H71" s="6"/>
      <c r="I71" s="6">
        <f t="shared" si="0"/>
        <v>-83228128</v>
      </c>
      <c r="J71" s="6"/>
      <c r="K71" s="8">
        <f t="shared" si="1"/>
        <v>2.3504439078267543E-4</v>
      </c>
      <c r="L71" s="6"/>
      <c r="M71" s="6">
        <v>0</v>
      </c>
      <c r="N71" s="6"/>
      <c r="O71" s="6">
        <v>-172206316</v>
      </c>
      <c r="P71" s="6"/>
      <c r="Q71" s="6">
        <v>0</v>
      </c>
      <c r="R71" s="6"/>
      <c r="S71" s="6">
        <f t="shared" si="2"/>
        <v>-172206316</v>
      </c>
      <c r="T71" s="6"/>
      <c r="U71" s="8">
        <f t="shared" si="3"/>
        <v>-6.1976661754056643E-4</v>
      </c>
    </row>
    <row r="72" spans="1:21" x14ac:dyDescent="0.55000000000000004">
      <c r="A72" s="4" t="s">
        <v>65</v>
      </c>
      <c r="C72" s="6">
        <v>0</v>
      </c>
      <c r="D72" s="6"/>
      <c r="E72" s="6">
        <v>-1422485550</v>
      </c>
      <c r="F72" s="6"/>
      <c r="G72" s="6">
        <v>0</v>
      </c>
      <c r="H72" s="6"/>
      <c r="I72" s="6">
        <f t="shared" si="0"/>
        <v>-1422485550</v>
      </c>
      <c r="J72" s="6"/>
      <c r="K72" s="8">
        <f t="shared" si="1"/>
        <v>4.0172386130913453E-3</v>
      </c>
      <c r="L72" s="6"/>
      <c r="M72" s="6">
        <v>0</v>
      </c>
      <c r="N72" s="6"/>
      <c r="O72" s="6">
        <v>-2303840512</v>
      </c>
      <c r="P72" s="6"/>
      <c r="Q72" s="6">
        <v>0</v>
      </c>
      <c r="R72" s="6"/>
      <c r="S72" s="6">
        <f t="shared" si="2"/>
        <v>-2303840512</v>
      </c>
      <c r="T72" s="6"/>
      <c r="U72" s="8">
        <f t="shared" si="3"/>
        <v>-8.2914696431643474E-3</v>
      </c>
    </row>
    <row r="73" spans="1:21" x14ac:dyDescent="0.55000000000000004">
      <c r="A73" s="4" t="s">
        <v>36</v>
      </c>
      <c r="C73" s="6">
        <v>0</v>
      </c>
      <c r="D73" s="6"/>
      <c r="E73" s="6">
        <v>3902494711</v>
      </c>
      <c r="F73" s="6"/>
      <c r="G73" s="6">
        <v>0</v>
      </c>
      <c r="H73" s="6"/>
      <c r="I73" s="6">
        <f t="shared" ref="I73:I95" si="4">C73+E73+G73</f>
        <v>3902494711</v>
      </c>
      <c r="J73" s="6"/>
      <c r="K73" s="8">
        <f t="shared" ref="K73:K95" si="5">I73/$I$96</f>
        <v>-1.1021027553084073E-2</v>
      </c>
      <c r="L73" s="6"/>
      <c r="M73" s="6">
        <v>0</v>
      </c>
      <c r="N73" s="6"/>
      <c r="O73" s="6">
        <v>37787455885</v>
      </c>
      <c r="P73" s="6"/>
      <c r="Q73" s="6">
        <v>0</v>
      </c>
      <c r="R73" s="6"/>
      <c r="S73" s="6">
        <f t="shared" ref="S73:S95" si="6">M73+O73+Q73</f>
        <v>37787455885</v>
      </c>
      <c r="T73" s="6"/>
      <c r="U73" s="8">
        <f t="shared" ref="U73:U95" si="7">S73/$S$96</f>
        <v>0.1359961949323033</v>
      </c>
    </row>
    <row r="74" spans="1:21" x14ac:dyDescent="0.55000000000000004">
      <c r="A74" s="4" t="s">
        <v>56</v>
      </c>
      <c r="C74" s="6">
        <v>0</v>
      </c>
      <c r="D74" s="6"/>
      <c r="E74" s="6">
        <v>-6897843</v>
      </c>
      <c r="F74" s="6"/>
      <c r="G74" s="6">
        <v>0</v>
      </c>
      <c r="H74" s="6"/>
      <c r="I74" s="6">
        <f t="shared" si="4"/>
        <v>-6897843</v>
      </c>
      <c r="J74" s="6"/>
      <c r="K74" s="8">
        <f t="shared" si="5"/>
        <v>1.9480184699691217E-5</v>
      </c>
      <c r="L74" s="6"/>
      <c r="M74" s="6">
        <v>0</v>
      </c>
      <c r="N74" s="6"/>
      <c r="O74" s="6">
        <v>-1938559010</v>
      </c>
      <c r="P74" s="6"/>
      <c r="Q74" s="6">
        <v>0</v>
      </c>
      <c r="R74" s="6"/>
      <c r="S74" s="6">
        <f t="shared" si="6"/>
        <v>-1938559010</v>
      </c>
      <c r="T74" s="6"/>
      <c r="U74" s="8">
        <f t="shared" si="7"/>
        <v>-6.9768298192412932E-3</v>
      </c>
    </row>
    <row r="75" spans="1:21" x14ac:dyDescent="0.55000000000000004">
      <c r="A75" s="4" t="s">
        <v>48</v>
      </c>
      <c r="C75" s="6">
        <v>0</v>
      </c>
      <c r="D75" s="6"/>
      <c r="E75" s="6">
        <v>-317352267</v>
      </c>
      <c r="F75" s="6"/>
      <c r="G75" s="6">
        <v>0</v>
      </c>
      <c r="H75" s="6"/>
      <c r="I75" s="6">
        <f t="shared" si="4"/>
        <v>-317352267</v>
      </c>
      <c r="J75" s="6"/>
      <c r="K75" s="8">
        <f t="shared" si="5"/>
        <v>8.9623390616830833E-4</v>
      </c>
      <c r="L75" s="6"/>
      <c r="M75" s="6">
        <v>0</v>
      </c>
      <c r="N75" s="6"/>
      <c r="O75" s="6">
        <v>4451747088</v>
      </c>
      <c r="P75" s="6"/>
      <c r="Q75" s="6">
        <v>0</v>
      </c>
      <c r="R75" s="6"/>
      <c r="S75" s="6">
        <f t="shared" si="6"/>
        <v>4451747088</v>
      </c>
      <c r="T75" s="6"/>
      <c r="U75" s="8">
        <f t="shared" si="7"/>
        <v>1.6021736594584755E-2</v>
      </c>
    </row>
    <row r="76" spans="1:21" x14ac:dyDescent="0.55000000000000004">
      <c r="A76" s="4" t="s">
        <v>68</v>
      </c>
      <c r="C76" s="6">
        <v>0</v>
      </c>
      <c r="D76" s="6"/>
      <c r="E76" s="6">
        <v>-742816536</v>
      </c>
      <c r="F76" s="6"/>
      <c r="G76" s="6">
        <v>0</v>
      </c>
      <c r="H76" s="6"/>
      <c r="I76" s="6">
        <f t="shared" si="4"/>
        <v>-742816536</v>
      </c>
      <c r="J76" s="6"/>
      <c r="K76" s="8">
        <f t="shared" si="5"/>
        <v>2.0977867022002141E-3</v>
      </c>
      <c r="L76" s="6"/>
      <c r="M76" s="6">
        <v>0</v>
      </c>
      <c r="N76" s="6"/>
      <c r="O76" s="6">
        <v>3640486706</v>
      </c>
      <c r="P76" s="6"/>
      <c r="Q76" s="6">
        <v>0</v>
      </c>
      <c r="R76" s="6"/>
      <c r="S76" s="6">
        <f t="shared" si="6"/>
        <v>3640486706</v>
      </c>
      <c r="T76" s="6"/>
      <c r="U76" s="8">
        <f t="shared" si="7"/>
        <v>1.3102028917330874E-2</v>
      </c>
    </row>
    <row r="77" spans="1:21" x14ac:dyDescent="0.55000000000000004">
      <c r="A77" s="4" t="s">
        <v>58</v>
      </c>
      <c r="C77" s="6">
        <v>0</v>
      </c>
      <c r="D77" s="6"/>
      <c r="E77" s="6">
        <v>2083529</v>
      </c>
      <c r="F77" s="6"/>
      <c r="G77" s="6">
        <v>0</v>
      </c>
      <c r="H77" s="6"/>
      <c r="I77" s="6">
        <f t="shared" si="4"/>
        <v>2083529</v>
      </c>
      <c r="J77" s="6"/>
      <c r="K77" s="8">
        <f t="shared" si="5"/>
        <v>-5.884090105727681E-6</v>
      </c>
      <c r="L77" s="6"/>
      <c r="M77" s="6">
        <v>0</v>
      </c>
      <c r="N77" s="6"/>
      <c r="O77" s="6">
        <v>-620287200</v>
      </c>
      <c r="P77" s="6"/>
      <c r="Q77" s="6">
        <v>0</v>
      </c>
      <c r="R77" s="6"/>
      <c r="S77" s="6">
        <f t="shared" si="6"/>
        <v>-620287200</v>
      </c>
      <c r="T77" s="6"/>
      <c r="U77" s="8">
        <f t="shared" si="7"/>
        <v>-2.2323995354950211E-3</v>
      </c>
    </row>
    <row r="78" spans="1:21" x14ac:dyDescent="0.55000000000000004">
      <c r="A78" s="4" t="s">
        <v>46</v>
      </c>
      <c r="C78" s="6">
        <v>0</v>
      </c>
      <c r="D78" s="6"/>
      <c r="E78" s="6">
        <v>-649294492</v>
      </c>
      <c r="F78" s="6"/>
      <c r="G78" s="6">
        <v>0</v>
      </c>
      <c r="H78" s="6"/>
      <c r="I78" s="6">
        <f t="shared" si="4"/>
        <v>-649294492</v>
      </c>
      <c r="J78" s="6"/>
      <c r="K78" s="8">
        <f t="shared" si="5"/>
        <v>1.8336712837117605E-3</v>
      </c>
      <c r="L78" s="6"/>
      <c r="M78" s="6">
        <v>0</v>
      </c>
      <c r="N78" s="6"/>
      <c r="O78" s="6">
        <v>4230962086</v>
      </c>
      <c r="P78" s="6"/>
      <c r="Q78" s="6">
        <v>0</v>
      </c>
      <c r="R78" s="6"/>
      <c r="S78" s="6">
        <f t="shared" si="6"/>
        <v>4230962086</v>
      </c>
      <c r="T78" s="6"/>
      <c r="U78" s="8">
        <f t="shared" si="7"/>
        <v>1.5227136390180945E-2</v>
      </c>
    </row>
    <row r="79" spans="1:21" x14ac:dyDescent="0.55000000000000004">
      <c r="A79" s="4" t="s">
        <v>25</v>
      </c>
      <c r="C79" s="6">
        <v>0</v>
      </c>
      <c r="D79" s="6"/>
      <c r="E79" s="6">
        <v>-2409577200</v>
      </c>
      <c r="F79" s="6"/>
      <c r="G79" s="6">
        <v>0</v>
      </c>
      <c r="H79" s="6"/>
      <c r="I79" s="6">
        <f t="shared" si="4"/>
        <v>-2409577200</v>
      </c>
      <c r="J79" s="6"/>
      <c r="K79" s="8">
        <f t="shared" si="5"/>
        <v>6.8048821789891134E-3</v>
      </c>
      <c r="L79" s="6"/>
      <c r="M79" s="6">
        <v>0</v>
      </c>
      <c r="N79" s="6"/>
      <c r="O79" s="6">
        <v>-3627420323</v>
      </c>
      <c r="P79" s="6"/>
      <c r="Q79" s="6">
        <v>0</v>
      </c>
      <c r="R79" s="6"/>
      <c r="S79" s="6">
        <f t="shared" si="6"/>
        <v>-3627420323</v>
      </c>
      <c r="T79" s="6"/>
      <c r="U79" s="8">
        <f t="shared" si="7"/>
        <v>-1.3055003301874358E-2</v>
      </c>
    </row>
    <row r="80" spans="1:21" x14ac:dyDescent="0.55000000000000004">
      <c r="A80" s="4" t="s">
        <v>49</v>
      </c>
      <c r="C80" s="6">
        <v>0</v>
      </c>
      <c r="D80" s="6"/>
      <c r="E80" s="6">
        <v>-2820556267</v>
      </c>
      <c r="F80" s="6"/>
      <c r="G80" s="6">
        <v>0</v>
      </c>
      <c r="H80" s="6"/>
      <c r="I80" s="6">
        <f t="shared" si="4"/>
        <v>-2820556267</v>
      </c>
      <c r="J80" s="6"/>
      <c r="K80" s="8">
        <f t="shared" si="5"/>
        <v>7.9655273448571637E-3</v>
      </c>
      <c r="L80" s="6"/>
      <c r="M80" s="6">
        <v>0</v>
      </c>
      <c r="N80" s="6"/>
      <c r="O80" s="6">
        <v>-21547396244</v>
      </c>
      <c r="P80" s="6"/>
      <c r="Q80" s="6">
        <v>0</v>
      </c>
      <c r="R80" s="6"/>
      <c r="S80" s="6">
        <f t="shared" si="6"/>
        <v>-21547396244</v>
      </c>
      <c r="T80" s="6"/>
      <c r="U80" s="8">
        <f t="shared" si="7"/>
        <v>-7.7548589373169011E-2</v>
      </c>
    </row>
    <row r="81" spans="1:21" x14ac:dyDescent="0.55000000000000004">
      <c r="A81" s="4" t="s">
        <v>22</v>
      </c>
      <c r="C81" s="6">
        <v>0</v>
      </c>
      <c r="D81" s="6"/>
      <c r="E81" s="6">
        <v>5791195746</v>
      </c>
      <c r="F81" s="6"/>
      <c r="G81" s="6">
        <v>0</v>
      </c>
      <c r="H81" s="6"/>
      <c r="I81" s="6">
        <f t="shared" si="4"/>
        <v>5791195746</v>
      </c>
      <c r="J81" s="6"/>
      <c r="K81" s="8">
        <f t="shared" si="5"/>
        <v>-1.6354904390277668E-2</v>
      </c>
      <c r="L81" s="6"/>
      <c r="M81" s="6">
        <v>0</v>
      </c>
      <c r="N81" s="6"/>
      <c r="O81" s="6">
        <v>5649355535</v>
      </c>
      <c r="P81" s="6"/>
      <c r="Q81" s="6">
        <v>0</v>
      </c>
      <c r="R81" s="6"/>
      <c r="S81" s="6">
        <f t="shared" si="6"/>
        <v>5649355535</v>
      </c>
      <c r="T81" s="6"/>
      <c r="U81" s="8">
        <f t="shared" si="7"/>
        <v>2.0331902177217628E-2</v>
      </c>
    </row>
    <row r="82" spans="1:21" x14ac:dyDescent="0.55000000000000004">
      <c r="A82" s="4" t="s">
        <v>57</v>
      </c>
      <c r="C82" s="6">
        <v>0</v>
      </c>
      <c r="D82" s="6"/>
      <c r="E82" s="6">
        <v>21560944</v>
      </c>
      <c r="F82" s="6"/>
      <c r="G82" s="6">
        <v>0</v>
      </c>
      <c r="H82" s="6"/>
      <c r="I82" s="6">
        <f t="shared" si="4"/>
        <v>21560944</v>
      </c>
      <c r="J82" s="6"/>
      <c r="K82" s="8">
        <f t="shared" si="5"/>
        <v>-6.0890219075687741E-5</v>
      </c>
      <c r="L82" s="6"/>
      <c r="M82" s="6">
        <v>0</v>
      </c>
      <c r="N82" s="6"/>
      <c r="O82" s="6">
        <v>-1192004662</v>
      </c>
      <c r="P82" s="6"/>
      <c r="Q82" s="6">
        <v>0</v>
      </c>
      <c r="R82" s="6"/>
      <c r="S82" s="6">
        <f t="shared" si="6"/>
        <v>-1192004662</v>
      </c>
      <c r="T82" s="6"/>
      <c r="U82" s="8">
        <f t="shared" si="7"/>
        <v>-4.2899976877754367E-3</v>
      </c>
    </row>
    <row r="83" spans="1:21" x14ac:dyDescent="0.55000000000000004">
      <c r="A83" s="4" t="s">
        <v>28</v>
      </c>
      <c r="C83" s="6">
        <v>0</v>
      </c>
      <c r="D83" s="6"/>
      <c r="E83" s="6">
        <v>-1884426900</v>
      </c>
      <c r="F83" s="6"/>
      <c r="G83" s="6">
        <v>0</v>
      </c>
      <c r="H83" s="6"/>
      <c r="I83" s="6">
        <f t="shared" si="4"/>
        <v>-1884426900</v>
      </c>
      <c r="J83" s="6"/>
      <c r="K83" s="8">
        <f t="shared" si="5"/>
        <v>5.3218062610393647E-3</v>
      </c>
      <c r="L83" s="6"/>
      <c r="M83" s="6">
        <v>0</v>
      </c>
      <c r="N83" s="6"/>
      <c r="O83" s="6">
        <v>-1884426900</v>
      </c>
      <c r="P83" s="6"/>
      <c r="Q83" s="6">
        <v>0</v>
      </c>
      <c r="R83" s="6"/>
      <c r="S83" s="6">
        <f t="shared" si="6"/>
        <v>-1884426900</v>
      </c>
      <c r="T83" s="6"/>
      <c r="U83" s="8">
        <f t="shared" si="7"/>
        <v>-6.782009585615055E-3</v>
      </c>
    </row>
    <row r="84" spans="1:21" x14ac:dyDescent="0.55000000000000004">
      <c r="A84" s="4" t="s">
        <v>27</v>
      </c>
      <c r="C84" s="6">
        <v>0</v>
      </c>
      <c r="D84" s="6"/>
      <c r="E84" s="6">
        <v>572277727</v>
      </c>
      <c r="F84" s="6"/>
      <c r="G84" s="6">
        <v>0</v>
      </c>
      <c r="H84" s="6"/>
      <c r="I84" s="6">
        <f t="shared" si="4"/>
        <v>572277727</v>
      </c>
      <c r="J84" s="6"/>
      <c r="K84" s="8">
        <f t="shared" si="5"/>
        <v>-1.6161683908258665E-3</v>
      </c>
      <c r="L84" s="6"/>
      <c r="M84" s="6">
        <v>0</v>
      </c>
      <c r="N84" s="6"/>
      <c r="O84" s="6">
        <v>22744333708</v>
      </c>
      <c r="P84" s="6"/>
      <c r="Q84" s="6">
        <v>0</v>
      </c>
      <c r="R84" s="6"/>
      <c r="S84" s="6">
        <f t="shared" si="6"/>
        <v>22744333708</v>
      </c>
      <c r="T84" s="6"/>
      <c r="U84" s="8">
        <f t="shared" si="7"/>
        <v>8.1856340103234365E-2</v>
      </c>
    </row>
    <row r="85" spans="1:21" x14ac:dyDescent="0.55000000000000004">
      <c r="A85" s="4" t="s">
        <v>53</v>
      </c>
      <c r="C85" s="6">
        <v>0</v>
      </c>
      <c r="D85" s="6"/>
      <c r="E85" s="6">
        <v>-17887048526</v>
      </c>
      <c r="F85" s="6"/>
      <c r="G85" s="6">
        <v>0</v>
      </c>
      <c r="H85" s="6"/>
      <c r="I85" s="6">
        <f t="shared" si="4"/>
        <v>-17887048526</v>
      </c>
      <c r="J85" s="6"/>
      <c r="K85" s="8">
        <f t="shared" si="5"/>
        <v>5.0514778173237566E-2</v>
      </c>
      <c r="L85" s="6"/>
      <c r="M85" s="6">
        <v>0</v>
      </c>
      <c r="N85" s="6"/>
      <c r="O85" s="6">
        <v>7442837521</v>
      </c>
      <c r="P85" s="6"/>
      <c r="Q85" s="6">
        <v>0</v>
      </c>
      <c r="R85" s="6"/>
      <c r="S85" s="6">
        <f t="shared" si="6"/>
        <v>7442837521</v>
      </c>
      <c r="T85" s="6"/>
      <c r="U85" s="8">
        <f t="shared" si="7"/>
        <v>2.6786603084257284E-2</v>
      </c>
    </row>
    <row r="86" spans="1:21" x14ac:dyDescent="0.55000000000000004">
      <c r="A86" s="4" t="s">
        <v>51</v>
      </c>
      <c r="C86" s="6">
        <v>0</v>
      </c>
      <c r="D86" s="6"/>
      <c r="E86" s="6">
        <v>-46903126112</v>
      </c>
      <c r="F86" s="6"/>
      <c r="G86" s="6">
        <v>0</v>
      </c>
      <c r="H86" s="6"/>
      <c r="I86" s="6">
        <f t="shared" si="4"/>
        <v>-46903126112</v>
      </c>
      <c r="J86" s="6"/>
      <c r="K86" s="8">
        <f t="shared" si="5"/>
        <v>0.13245902518434677</v>
      </c>
      <c r="L86" s="6"/>
      <c r="M86" s="6">
        <v>0</v>
      </c>
      <c r="N86" s="6"/>
      <c r="O86" s="6">
        <v>-36606265191</v>
      </c>
      <c r="P86" s="6"/>
      <c r="Q86" s="6">
        <v>0</v>
      </c>
      <c r="R86" s="6"/>
      <c r="S86" s="6">
        <f t="shared" si="6"/>
        <v>-36606265191</v>
      </c>
      <c r="T86" s="6"/>
      <c r="U86" s="8">
        <f t="shared" si="7"/>
        <v>-0.13174511646959017</v>
      </c>
    </row>
    <row r="87" spans="1:21" x14ac:dyDescent="0.55000000000000004">
      <c r="A87" s="4" t="s">
        <v>38</v>
      </c>
      <c r="C87" s="6">
        <v>0</v>
      </c>
      <c r="D87" s="6"/>
      <c r="E87" s="6">
        <v>-20516875543</v>
      </c>
      <c r="F87" s="6"/>
      <c r="G87" s="6">
        <v>0</v>
      </c>
      <c r="H87" s="6"/>
      <c r="I87" s="6">
        <f t="shared" si="4"/>
        <v>-20516875543</v>
      </c>
      <c r="J87" s="6"/>
      <c r="K87" s="8">
        <f t="shared" si="5"/>
        <v>5.7941667422441702E-2</v>
      </c>
      <c r="L87" s="6"/>
      <c r="M87" s="6">
        <v>0</v>
      </c>
      <c r="N87" s="6"/>
      <c r="O87" s="6">
        <v>1049904079</v>
      </c>
      <c r="P87" s="6"/>
      <c r="Q87" s="6">
        <v>0</v>
      </c>
      <c r="R87" s="6"/>
      <c r="S87" s="6">
        <f t="shared" si="6"/>
        <v>1049904079</v>
      </c>
      <c r="T87" s="6"/>
      <c r="U87" s="8">
        <f t="shared" si="7"/>
        <v>3.7785809190870423E-3</v>
      </c>
    </row>
    <row r="88" spans="1:21" x14ac:dyDescent="0.55000000000000004">
      <c r="A88" s="4" t="s">
        <v>31</v>
      </c>
      <c r="C88" s="6">
        <v>0</v>
      </c>
      <c r="D88" s="6"/>
      <c r="E88" s="6">
        <v>-6277425750</v>
      </c>
      <c r="F88" s="6"/>
      <c r="G88" s="6">
        <v>0</v>
      </c>
      <c r="H88" s="6"/>
      <c r="I88" s="6">
        <f t="shared" si="4"/>
        <v>-6277425750</v>
      </c>
      <c r="J88" s="6"/>
      <c r="K88" s="8">
        <f t="shared" si="5"/>
        <v>1.7728065577688225E-2</v>
      </c>
      <c r="L88" s="6"/>
      <c r="M88" s="6">
        <v>0</v>
      </c>
      <c r="N88" s="6"/>
      <c r="O88" s="6">
        <v>-4294296000</v>
      </c>
      <c r="P88" s="6"/>
      <c r="Q88" s="6">
        <v>0</v>
      </c>
      <c r="R88" s="6"/>
      <c r="S88" s="6">
        <f t="shared" si="6"/>
        <v>-4294296000</v>
      </c>
      <c r="T88" s="6"/>
      <c r="U88" s="8">
        <f t="shared" si="7"/>
        <v>-1.5455073707273224E-2</v>
      </c>
    </row>
    <row r="89" spans="1:21" x14ac:dyDescent="0.55000000000000004">
      <c r="A89" s="4" t="s">
        <v>47</v>
      </c>
      <c r="C89" s="6">
        <v>0</v>
      </c>
      <c r="D89" s="6"/>
      <c r="E89" s="6">
        <v>-24858409924</v>
      </c>
      <c r="F89" s="6"/>
      <c r="G89" s="6">
        <v>0</v>
      </c>
      <c r="H89" s="6"/>
      <c r="I89" s="6">
        <f t="shared" si="4"/>
        <v>-24858409924</v>
      </c>
      <c r="J89" s="6"/>
      <c r="K89" s="8">
        <f t="shared" si="5"/>
        <v>7.0202586034526615E-2</v>
      </c>
      <c r="L89" s="6"/>
      <c r="M89" s="6">
        <v>0</v>
      </c>
      <c r="N89" s="6"/>
      <c r="O89" s="6">
        <v>-8561543274</v>
      </c>
      <c r="P89" s="6"/>
      <c r="Q89" s="6">
        <v>0</v>
      </c>
      <c r="R89" s="6"/>
      <c r="S89" s="6">
        <f t="shared" si="6"/>
        <v>-8561543274</v>
      </c>
      <c r="T89" s="6"/>
      <c r="U89" s="8">
        <f t="shared" si="7"/>
        <v>-3.081279966441049E-2</v>
      </c>
    </row>
    <row r="90" spans="1:21" x14ac:dyDescent="0.55000000000000004">
      <c r="A90" s="4" t="s">
        <v>18</v>
      </c>
      <c r="C90" s="6">
        <v>0</v>
      </c>
      <c r="D90" s="6"/>
      <c r="E90" s="6">
        <v>-4570641900</v>
      </c>
      <c r="F90" s="6"/>
      <c r="G90" s="6">
        <v>0</v>
      </c>
      <c r="H90" s="6"/>
      <c r="I90" s="6">
        <f t="shared" si="4"/>
        <v>-4570641900</v>
      </c>
      <c r="J90" s="6"/>
      <c r="K90" s="8">
        <f t="shared" si="5"/>
        <v>1.2907940700904268E-2</v>
      </c>
      <c r="L90" s="6"/>
      <c r="M90" s="6">
        <v>0</v>
      </c>
      <c r="N90" s="6"/>
      <c r="O90" s="6">
        <v>-9108480151</v>
      </c>
      <c r="P90" s="6"/>
      <c r="Q90" s="6">
        <v>0</v>
      </c>
      <c r="R90" s="6"/>
      <c r="S90" s="6">
        <f t="shared" si="6"/>
        <v>-9108480151</v>
      </c>
      <c r="T90" s="6"/>
      <c r="U90" s="8">
        <f t="shared" si="7"/>
        <v>-3.2781213054465769E-2</v>
      </c>
    </row>
    <row r="91" spans="1:21" x14ac:dyDescent="0.55000000000000004">
      <c r="A91" s="4" t="s">
        <v>78</v>
      </c>
      <c r="C91" s="6">
        <v>0</v>
      </c>
      <c r="D91" s="6"/>
      <c r="E91" s="6">
        <v>-119286000</v>
      </c>
      <c r="F91" s="6"/>
      <c r="G91" s="6">
        <v>0</v>
      </c>
      <c r="H91" s="6"/>
      <c r="I91" s="6">
        <f t="shared" si="4"/>
        <v>-119286000</v>
      </c>
      <c r="J91" s="6"/>
      <c r="K91" s="8">
        <f t="shared" si="5"/>
        <v>3.3687535539550067E-4</v>
      </c>
      <c r="L91" s="6"/>
      <c r="M91" s="6">
        <v>0</v>
      </c>
      <c r="N91" s="6"/>
      <c r="O91" s="6">
        <v>6721276460</v>
      </c>
      <c r="P91" s="6"/>
      <c r="Q91" s="6">
        <v>0</v>
      </c>
      <c r="R91" s="6"/>
      <c r="S91" s="6">
        <f t="shared" si="6"/>
        <v>6721276460</v>
      </c>
      <c r="T91" s="6"/>
      <c r="U91" s="8">
        <f t="shared" si="7"/>
        <v>2.418972122468047E-2</v>
      </c>
    </row>
    <row r="92" spans="1:21" x14ac:dyDescent="0.55000000000000004">
      <c r="A92" s="4" t="s">
        <v>73</v>
      </c>
      <c r="C92" s="6">
        <v>0</v>
      </c>
      <c r="D92" s="6"/>
      <c r="E92" s="6">
        <v>2613357450</v>
      </c>
      <c r="F92" s="6"/>
      <c r="G92" s="6">
        <v>0</v>
      </c>
      <c r="H92" s="6"/>
      <c r="I92" s="6">
        <f t="shared" si="4"/>
        <v>2613357450</v>
      </c>
      <c r="J92" s="6"/>
      <c r="K92" s="8">
        <f t="shared" si="5"/>
        <v>-7.3803775777897609E-3</v>
      </c>
      <c r="L92" s="6"/>
      <c r="M92" s="6">
        <v>0</v>
      </c>
      <c r="N92" s="6"/>
      <c r="O92" s="6">
        <v>-23879840970</v>
      </c>
      <c r="P92" s="6"/>
      <c r="Q92" s="6">
        <v>0</v>
      </c>
      <c r="R92" s="6"/>
      <c r="S92" s="6">
        <f t="shared" si="6"/>
        <v>-23879840970</v>
      </c>
      <c r="T92" s="6"/>
      <c r="U92" s="8">
        <f t="shared" si="7"/>
        <v>-8.5943004932429651E-2</v>
      </c>
    </row>
    <row r="93" spans="1:21" x14ac:dyDescent="0.55000000000000004">
      <c r="A93" s="4" t="s">
        <v>71</v>
      </c>
      <c r="C93" s="6">
        <v>0</v>
      </c>
      <c r="D93" s="6"/>
      <c r="E93" s="6">
        <v>1597710918</v>
      </c>
      <c r="F93" s="6"/>
      <c r="G93" s="6">
        <v>0</v>
      </c>
      <c r="H93" s="6"/>
      <c r="I93" s="6">
        <f t="shared" si="4"/>
        <v>1597710918</v>
      </c>
      <c r="J93" s="6"/>
      <c r="K93" s="8">
        <f t="shared" si="5"/>
        <v>-4.5120922264182024E-3</v>
      </c>
      <c r="L93" s="6"/>
      <c r="M93" s="6">
        <v>0</v>
      </c>
      <c r="N93" s="6"/>
      <c r="O93" s="6">
        <v>66030156538</v>
      </c>
      <c r="P93" s="6"/>
      <c r="Q93" s="6">
        <v>0</v>
      </c>
      <c r="R93" s="6"/>
      <c r="S93" s="6">
        <f t="shared" si="6"/>
        <v>66030156538</v>
      </c>
      <c r="T93" s="6"/>
      <c r="U93" s="8">
        <f t="shared" si="7"/>
        <v>0.23764103270887219</v>
      </c>
    </row>
    <row r="94" spans="1:21" x14ac:dyDescent="0.55000000000000004">
      <c r="A94" s="4" t="s">
        <v>42</v>
      </c>
      <c r="C94" s="6">
        <v>0</v>
      </c>
      <c r="D94" s="6"/>
      <c r="E94" s="6">
        <v>-22060517448</v>
      </c>
      <c r="F94" s="6"/>
      <c r="G94" s="6">
        <v>0</v>
      </c>
      <c r="H94" s="6"/>
      <c r="I94" s="6">
        <f t="shared" si="4"/>
        <v>-22060517448</v>
      </c>
      <c r="J94" s="6"/>
      <c r="K94" s="8">
        <f t="shared" si="5"/>
        <v>6.2301063456764783E-2</v>
      </c>
      <c r="L94" s="6"/>
      <c r="M94" s="6">
        <v>0</v>
      </c>
      <c r="N94" s="6"/>
      <c r="O94" s="6">
        <v>-16312438252</v>
      </c>
      <c r="P94" s="6"/>
      <c r="Q94" s="6">
        <v>0</v>
      </c>
      <c r="R94" s="6"/>
      <c r="S94" s="6">
        <f t="shared" si="6"/>
        <v>-16312438252</v>
      </c>
      <c r="T94" s="6"/>
      <c r="U94" s="8">
        <f t="shared" si="7"/>
        <v>-5.8708094535170188E-2</v>
      </c>
    </row>
    <row r="95" spans="1:21" x14ac:dyDescent="0.55000000000000004">
      <c r="A95" s="4" t="s">
        <v>79</v>
      </c>
      <c r="C95" s="6">
        <v>0</v>
      </c>
      <c r="D95" s="6"/>
      <c r="E95" s="6">
        <v>1420316593</v>
      </c>
      <c r="F95" s="6"/>
      <c r="G95" s="6">
        <v>0</v>
      </c>
      <c r="H95" s="6"/>
      <c r="I95" s="6">
        <f t="shared" si="4"/>
        <v>1420316593</v>
      </c>
      <c r="J95" s="6"/>
      <c r="K95" s="8">
        <f t="shared" si="5"/>
        <v>-4.011113265940695E-3</v>
      </c>
      <c r="L95" s="6"/>
      <c r="M95" s="6">
        <v>0</v>
      </c>
      <c r="N95" s="6"/>
      <c r="O95" s="6">
        <v>21835995056</v>
      </c>
      <c r="P95" s="6"/>
      <c r="Q95" s="6">
        <v>0</v>
      </c>
      <c r="R95" s="6"/>
      <c r="S95" s="6">
        <f t="shared" si="6"/>
        <v>21835995056</v>
      </c>
      <c r="T95" s="6"/>
      <c r="U95" s="8">
        <f t="shared" si="7"/>
        <v>7.8587249938554232E-2</v>
      </c>
    </row>
    <row r="96" spans="1:21" ht="24.75" thickBot="1" x14ac:dyDescent="0.6">
      <c r="C96" s="7">
        <f>SUM(C8:C95)</f>
        <v>92163039103</v>
      </c>
      <c r="D96" s="6"/>
      <c r="E96" s="7">
        <f>SUM(E8:E95)</f>
        <v>-436889165979</v>
      </c>
      <c r="F96" s="6"/>
      <c r="G96" s="7">
        <f>SUM(G8:G95)</f>
        <v>-9369232400</v>
      </c>
      <c r="H96" s="6"/>
      <c r="I96" s="7">
        <f>SUM(I8:I95)</f>
        <v>-354095359276</v>
      </c>
      <c r="J96" s="6"/>
      <c r="K96" s="9">
        <f>SUM(K8:K95)</f>
        <v>0.99999999999999967</v>
      </c>
      <c r="L96" s="6"/>
      <c r="M96" s="7">
        <f>SUM(M8:M95)</f>
        <v>124103968034</v>
      </c>
      <c r="N96" s="6"/>
      <c r="O96" s="7">
        <f>SUM(O8:O95)</f>
        <v>-117769809532</v>
      </c>
      <c r="P96" s="6"/>
      <c r="Q96" s="7">
        <f>SUM(Q8:Q95)</f>
        <v>271522555826</v>
      </c>
      <c r="R96" s="6"/>
      <c r="S96" s="7">
        <f>SUM(S8:S95)</f>
        <v>277856714328</v>
      </c>
      <c r="T96" s="6"/>
      <c r="U96" s="9">
        <f>SUM(U8:U95)</f>
        <v>0.99999999999999944</v>
      </c>
    </row>
    <row r="97" ht="24.75" thickTop="1" x14ac:dyDescent="0.55000000000000004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rightToLeft="1" topLeftCell="A10" workbookViewId="0">
      <selection activeCell="K21" sqref="K21:M21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 x14ac:dyDescent="0.55000000000000004">
      <c r="A3" s="24" t="s">
        <v>156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 x14ac:dyDescent="0.55000000000000004">
      <c r="A6" s="23" t="s">
        <v>160</v>
      </c>
      <c r="C6" s="22" t="s">
        <v>158</v>
      </c>
      <c r="D6" s="22" t="s">
        <v>158</v>
      </c>
      <c r="E6" s="22" t="s">
        <v>158</v>
      </c>
      <c r="F6" s="22" t="s">
        <v>158</v>
      </c>
      <c r="G6" s="22" t="s">
        <v>158</v>
      </c>
      <c r="H6" s="22" t="s">
        <v>158</v>
      </c>
      <c r="I6" s="22" t="s">
        <v>158</v>
      </c>
      <c r="K6" s="22" t="s">
        <v>159</v>
      </c>
      <c r="L6" s="22" t="s">
        <v>159</v>
      </c>
      <c r="M6" s="22" t="s">
        <v>159</v>
      </c>
      <c r="N6" s="22" t="s">
        <v>159</v>
      </c>
      <c r="O6" s="22" t="s">
        <v>159</v>
      </c>
      <c r="P6" s="22" t="s">
        <v>159</v>
      </c>
      <c r="Q6" s="22" t="s">
        <v>159</v>
      </c>
    </row>
    <row r="7" spans="1:17" ht="24.75" x14ac:dyDescent="0.55000000000000004">
      <c r="A7" s="22" t="s">
        <v>160</v>
      </c>
      <c r="C7" s="22" t="s">
        <v>219</v>
      </c>
      <c r="E7" s="22" t="s">
        <v>216</v>
      </c>
      <c r="G7" s="22" t="s">
        <v>217</v>
      </c>
      <c r="I7" s="22" t="s">
        <v>220</v>
      </c>
      <c r="K7" s="22" t="s">
        <v>219</v>
      </c>
      <c r="M7" s="22" t="s">
        <v>216</v>
      </c>
      <c r="O7" s="22" t="s">
        <v>217</v>
      </c>
      <c r="Q7" s="22" t="s">
        <v>220</v>
      </c>
    </row>
    <row r="8" spans="1:17" x14ac:dyDescent="0.55000000000000004">
      <c r="A8" s="1" t="s">
        <v>129</v>
      </c>
      <c r="C8" s="6">
        <v>12414915</v>
      </c>
      <c r="D8" s="6"/>
      <c r="E8" s="6">
        <v>19994375</v>
      </c>
      <c r="F8" s="6"/>
      <c r="G8" s="6">
        <v>0</v>
      </c>
      <c r="H8" s="6"/>
      <c r="I8" s="6">
        <f>C8+E8+G8</f>
        <v>32409290</v>
      </c>
      <c r="J8" s="6"/>
      <c r="K8" s="6">
        <v>37520595</v>
      </c>
      <c r="L8" s="6"/>
      <c r="M8" s="6">
        <v>-362494</v>
      </c>
      <c r="N8" s="6"/>
      <c r="O8" s="6">
        <v>0</v>
      </c>
      <c r="P8" s="6"/>
      <c r="Q8" s="6">
        <f>K8+M8+O8</f>
        <v>37158101</v>
      </c>
    </row>
    <row r="9" spans="1:17" x14ac:dyDescent="0.55000000000000004">
      <c r="A9" s="1" t="s">
        <v>114</v>
      </c>
      <c r="C9" s="6">
        <v>0</v>
      </c>
      <c r="D9" s="6"/>
      <c r="E9" s="6">
        <v>63638464</v>
      </c>
      <c r="F9" s="6"/>
      <c r="G9" s="6">
        <v>0</v>
      </c>
      <c r="H9" s="6"/>
      <c r="I9" s="6">
        <f t="shared" ref="I9:I20" si="0">C9+E9+G9</f>
        <v>63638464</v>
      </c>
      <c r="J9" s="6"/>
      <c r="K9" s="6">
        <v>0</v>
      </c>
      <c r="L9" s="6"/>
      <c r="M9" s="6">
        <v>187037558</v>
      </c>
      <c r="N9" s="6"/>
      <c r="O9" s="6">
        <v>0</v>
      </c>
      <c r="P9" s="6"/>
      <c r="Q9" s="6">
        <f t="shared" ref="Q9:Q20" si="1">K9+M9+O9</f>
        <v>187037558</v>
      </c>
    </row>
    <row r="10" spans="1:17" x14ac:dyDescent="0.55000000000000004">
      <c r="A10" s="1" t="s">
        <v>111</v>
      </c>
      <c r="C10" s="6">
        <v>0</v>
      </c>
      <c r="D10" s="6"/>
      <c r="E10" s="6">
        <v>749914</v>
      </c>
      <c r="F10" s="6"/>
      <c r="G10" s="6">
        <v>0</v>
      </c>
      <c r="H10" s="6"/>
      <c r="I10" s="6">
        <f t="shared" si="0"/>
        <v>749914</v>
      </c>
      <c r="J10" s="6"/>
      <c r="K10" s="6">
        <v>0</v>
      </c>
      <c r="L10" s="6"/>
      <c r="M10" s="6">
        <v>2128920</v>
      </c>
      <c r="N10" s="6"/>
      <c r="O10" s="6">
        <v>0</v>
      </c>
      <c r="P10" s="6"/>
      <c r="Q10" s="6">
        <f t="shared" si="1"/>
        <v>2128920</v>
      </c>
    </row>
    <row r="11" spans="1:17" x14ac:dyDescent="0.55000000000000004">
      <c r="A11" s="1" t="s">
        <v>108</v>
      </c>
      <c r="C11" s="6">
        <v>0</v>
      </c>
      <c r="D11" s="6"/>
      <c r="E11" s="6">
        <v>139707263</v>
      </c>
      <c r="F11" s="6"/>
      <c r="G11" s="6">
        <v>0</v>
      </c>
      <c r="H11" s="6"/>
      <c r="I11" s="6">
        <f t="shared" si="0"/>
        <v>139707263</v>
      </c>
      <c r="J11" s="6"/>
      <c r="K11" s="6">
        <v>0</v>
      </c>
      <c r="L11" s="6"/>
      <c r="M11" s="6">
        <v>1059335161</v>
      </c>
      <c r="N11" s="6"/>
      <c r="O11" s="6">
        <v>0</v>
      </c>
      <c r="P11" s="6"/>
      <c r="Q11" s="6">
        <f t="shared" si="1"/>
        <v>1059335161</v>
      </c>
    </row>
    <row r="12" spans="1:17" x14ac:dyDescent="0.55000000000000004">
      <c r="A12" s="1" t="s">
        <v>96</v>
      </c>
      <c r="C12" s="6">
        <v>0</v>
      </c>
      <c r="D12" s="6"/>
      <c r="E12" s="6">
        <v>1694644290</v>
      </c>
      <c r="F12" s="6"/>
      <c r="G12" s="6">
        <v>0</v>
      </c>
      <c r="H12" s="6"/>
      <c r="I12" s="6">
        <f t="shared" si="0"/>
        <v>1694644290</v>
      </c>
      <c r="J12" s="6"/>
      <c r="K12" s="6">
        <v>0</v>
      </c>
      <c r="L12" s="6"/>
      <c r="M12" s="6">
        <v>5385747469</v>
      </c>
      <c r="N12" s="6"/>
      <c r="O12" s="6">
        <v>0</v>
      </c>
      <c r="P12" s="6"/>
      <c r="Q12" s="6">
        <f t="shared" si="1"/>
        <v>5385747469</v>
      </c>
    </row>
    <row r="13" spans="1:17" x14ac:dyDescent="0.55000000000000004">
      <c r="A13" s="1" t="s">
        <v>120</v>
      </c>
      <c r="C13" s="6">
        <v>0</v>
      </c>
      <c r="D13" s="6"/>
      <c r="E13" s="6">
        <v>54990031</v>
      </c>
      <c r="F13" s="6"/>
      <c r="G13" s="6">
        <v>0</v>
      </c>
      <c r="H13" s="6"/>
      <c r="I13" s="6">
        <f t="shared" si="0"/>
        <v>54990031</v>
      </c>
      <c r="J13" s="6"/>
      <c r="K13" s="6">
        <v>0</v>
      </c>
      <c r="L13" s="6"/>
      <c r="M13" s="6">
        <v>183362407</v>
      </c>
      <c r="N13" s="6"/>
      <c r="O13" s="6">
        <v>0</v>
      </c>
      <c r="P13" s="6"/>
      <c r="Q13" s="6">
        <f t="shared" si="1"/>
        <v>183362407</v>
      </c>
    </row>
    <row r="14" spans="1:17" x14ac:dyDescent="0.55000000000000004">
      <c r="A14" s="1" t="s">
        <v>126</v>
      </c>
      <c r="C14" s="6">
        <v>0</v>
      </c>
      <c r="D14" s="6"/>
      <c r="E14" s="6">
        <v>570173252</v>
      </c>
      <c r="F14" s="6"/>
      <c r="G14" s="6">
        <v>0</v>
      </c>
      <c r="H14" s="6"/>
      <c r="I14" s="6">
        <f t="shared" si="0"/>
        <v>570173252</v>
      </c>
      <c r="J14" s="6"/>
      <c r="K14" s="6">
        <v>0</v>
      </c>
      <c r="L14" s="6"/>
      <c r="M14" s="6">
        <v>1486977235</v>
      </c>
      <c r="N14" s="6"/>
      <c r="O14" s="6">
        <v>0</v>
      </c>
      <c r="P14" s="6"/>
      <c r="Q14" s="6">
        <f t="shared" si="1"/>
        <v>1486977235</v>
      </c>
    </row>
    <row r="15" spans="1:17" x14ac:dyDescent="0.55000000000000004">
      <c r="A15" s="1" t="s">
        <v>105</v>
      </c>
      <c r="C15" s="6">
        <v>0</v>
      </c>
      <c r="D15" s="6"/>
      <c r="E15" s="6">
        <v>2119606528</v>
      </c>
      <c r="F15" s="6"/>
      <c r="G15" s="6">
        <v>0</v>
      </c>
      <c r="H15" s="6"/>
      <c r="I15" s="6">
        <f t="shared" si="0"/>
        <v>2119606528</v>
      </c>
      <c r="J15" s="6"/>
      <c r="K15" s="6">
        <v>0</v>
      </c>
      <c r="L15" s="6"/>
      <c r="M15" s="6">
        <v>9158808730</v>
      </c>
      <c r="N15" s="6"/>
      <c r="O15" s="6">
        <v>0</v>
      </c>
      <c r="P15" s="6"/>
      <c r="Q15" s="6">
        <f t="shared" si="1"/>
        <v>9158808730</v>
      </c>
    </row>
    <row r="16" spans="1:17" x14ac:dyDescent="0.55000000000000004">
      <c r="A16" s="1" t="s">
        <v>117</v>
      </c>
      <c r="C16" s="6">
        <v>0</v>
      </c>
      <c r="D16" s="6"/>
      <c r="E16" s="6">
        <v>13519344</v>
      </c>
      <c r="F16" s="6"/>
      <c r="G16" s="6">
        <v>0</v>
      </c>
      <c r="H16" s="6"/>
      <c r="I16" s="6">
        <f t="shared" si="0"/>
        <v>13519344</v>
      </c>
      <c r="J16" s="6"/>
      <c r="K16" s="6">
        <v>0</v>
      </c>
      <c r="L16" s="6"/>
      <c r="M16" s="6">
        <v>30605407</v>
      </c>
      <c r="N16" s="6"/>
      <c r="O16" s="6">
        <v>0</v>
      </c>
      <c r="P16" s="6"/>
      <c r="Q16" s="6">
        <f t="shared" si="1"/>
        <v>30605407</v>
      </c>
    </row>
    <row r="17" spans="1:17" x14ac:dyDescent="0.55000000000000004">
      <c r="A17" s="1" t="s">
        <v>102</v>
      </c>
      <c r="C17" s="6">
        <v>0</v>
      </c>
      <c r="D17" s="6"/>
      <c r="E17" s="6">
        <v>32255672</v>
      </c>
      <c r="F17" s="6"/>
      <c r="G17" s="6">
        <v>0</v>
      </c>
      <c r="H17" s="6"/>
      <c r="I17" s="6">
        <f t="shared" si="0"/>
        <v>32255672</v>
      </c>
      <c r="J17" s="6"/>
      <c r="K17" s="6">
        <v>0</v>
      </c>
      <c r="L17" s="6"/>
      <c r="M17" s="6">
        <v>71464445</v>
      </c>
      <c r="N17" s="6"/>
      <c r="O17" s="6">
        <v>0</v>
      </c>
      <c r="P17" s="6"/>
      <c r="Q17" s="6">
        <f t="shared" si="1"/>
        <v>71464445</v>
      </c>
    </row>
    <row r="18" spans="1:17" x14ac:dyDescent="0.55000000000000004">
      <c r="A18" s="1" t="s">
        <v>123</v>
      </c>
      <c r="C18" s="6">
        <v>0</v>
      </c>
      <c r="D18" s="6"/>
      <c r="E18" s="6">
        <v>327235205</v>
      </c>
      <c r="F18" s="6"/>
      <c r="G18" s="6">
        <v>0</v>
      </c>
      <c r="H18" s="6"/>
      <c r="I18" s="6">
        <f t="shared" si="0"/>
        <v>327235205</v>
      </c>
      <c r="J18" s="6"/>
      <c r="K18" s="6">
        <v>0</v>
      </c>
      <c r="L18" s="6"/>
      <c r="M18" s="6">
        <v>830539535</v>
      </c>
      <c r="N18" s="6"/>
      <c r="O18" s="6">
        <v>0</v>
      </c>
      <c r="P18" s="6"/>
      <c r="Q18" s="6">
        <f t="shared" si="1"/>
        <v>830539535</v>
      </c>
    </row>
    <row r="19" spans="1:17" x14ac:dyDescent="0.55000000000000004">
      <c r="A19" s="1" t="s">
        <v>99</v>
      </c>
      <c r="C19" s="6">
        <v>0</v>
      </c>
      <c r="D19" s="6"/>
      <c r="E19" s="6">
        <v>10854261194</v>
      </c>
      <c r="F19" s="6"/>
      <c r="G19" s="6">
        <v>0</v>
      </c>
      <c r="H19" s="6"/>
      <c r="I19" s="6">
        <f t="shared" si="0"/>
        <v>10854261194</v>
      </c>
      <c r="J19" s="6"/>
      <c r="K19" s="6">
        <v>0</v>
      </c>
      <c r="L19" s="6"/>
      <c r="M19" s="6">
        <v>33768271307</v>
      </c>
      <c r="N19" s="6"/>
      <c r="O19" s="6">
        <v>0</v>
      </c>
      <c r="P19" s="6"/>
      <c r="Q19" s="6">
        <f t="shared" si="1"/>
        <v>33768271307</v>
      </c>
    </row>
    <row r="20" spans="1:17" x14ac:dyDescent="0.55000000000000004">
      <c r="A20" s="1" t="s">
        <v>92</v>
      </c>
      <c r="C20" s="6">
        <v>0</v>
      </c>
      <c r="D20" s="6"/>
      <c r="E20" s="6">
        <v>418614260</v>
      </c>
      <c r="F20" s="6"/>
      <c r="G20" s="6">
        <v>0</v>
      </c>
      <c r="H20" s="6"/>
      <c r="I20" s="6">
        <f t="shared" si="0"/>
        <v>418614260</v>
      </c>
      <c r="J20" s="6"/>
      <c r="K20" s="6">
        <v>0</v>
      </c>
      <c r="L20" s="6"/>
      <c r="M20" s="6">
        <v>1496999107</v>
      </c>
      <c r="N20" s="6"/>
      <c r="O20" s="6">
        <v>0</v>
      </c>
      <c r="P20" s="6"/>
      <c r="Q20" s="6">
        <f t="shared" si="1"/>
        <v>1496999107</v>
      </c>
    </row>
    <row r="21" spans="1:17" ht="24.75" thickBot="1" x14ac:dyDescent="0.6">
      <c r="C21" s="7">
        <f>SUM(C8:C20)</f>
        <v>12414915</v>
      </c>
      <c r="D21" s="6"/>
      <c r="E21" s="7">
        <f>SUM(E8:E20)</f>
        <v>16309389792</v>
      </c>
      <c r="F21" s="6"/>
      <c r="G21" s="7">
        <f>SUM(G8:G20)</f>
        <v>0</v>
      </c>
      <c r="H21" s="6"/>
      <c r="I21" s="7">
        <f>SUM(I8:I20)</f>
        <v>16321804707</v>
      </c>
      <c r="J21" s="6"/>
      <c r="K21" s="7">
        <f>SUM(K8:K20)</f>
        <v>37520595</v>
      </c>
      <c r="L21" s="6"/>
      <c r="M21" s="7">
        <f>SUM(M8:M20)</f>
        <v>53660914787</v>
      </c>
      <c r="N21" s="6"/>
      <c r="O21" s="7">
        <f>SUM(O8:O20)</f>
        <v>0</v>
      </c>
      <c r="P21" s="6"/>
      <c r="Q21" s="7">
        <f>SUM(Q8:Q20)</f>
        <v>53698435382</v>
      </c>
    </row>
    <row r="22" spans="1:17" ht="24.75" thickTop="1" x14ac:dyDescent="0.55000000000000004">
      <c r="C22" s="4"/>
      <c r="I22" s="4"/>
      <c r="K22" s="4"/>
      <c r="Q22" s="4"/>
    </row>
    <row r="23" spans="1:17" x14ac:dyDescent="0.55000000000000004">
      <c r="E23" s="4"/>
      <c r="M23" s="17"/>
    </row>
    <row r="24" spans="1:17" x14ac:dyDescent="0.55000000000000004">
      <c r="M24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G14" sqref="G14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 x14ac:dyDescent="0.55000000000000004">
      <c r="A3" s="24" t="s">
        <v>156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 x14ac:dyDescent="0.55000000000000004">
      <c r="A6" s="22" t="s">
        <v>221</v>
      </c>
      <c r="B6" s="22" t="s">
        <v>221</v>
      </c>
      <c r="C6" s="22" t="s">
        <v>221</v>
      </c>
      <c r="E6" s="22" t="s">
        <v>158</v>
      </c>
      <c r="F6" s="22" t="s">
        <v>158</v>
      </c>
      <c r="G6" s="22" t="s">
        <v>158</v>
      </c>
      <c r="I6" s="22" t="s">
        <v>159</v>
      </c>
      <c r="J6" s="22" t="s">
        <v>159</v>
      </c>
      <c r="K6" s="22" t="s">
        <v>159</v>
      </c>
    </row>
    <row r="7" spans="1:11" ht="24.75" x14ac:dyDescent="0.55000000000000004">
      <c r="A7" s="22" t="s">
        <v>222</v>
      </c>
      <c r="C7" s="22" t="s">
        <v>143</v>
      </c>
      <c r="E7" s="22" t="s">
        <v>223</v>
      </c>
      <c r="G7" s="22" t="s">
        <v>224</v>
      </c>
      <c r="I7" s="22" t="s">
        <v>223</v>
      </c>
      <c r="K7" s="22" t="s">
        <v>224</v>
      </c>
    </row>
    <row r="8" spans="1:11" x14ac:dyDescent="0.55000000000000004">
      <c r="A8" s="1" t="s">
        <v>149</v>
      </c>
      <c r="C8" s="1" t="s">
        <v>150</v>
      </c>
      <c r="E8" s="12">
        <v>2431726873</v>
      </c>
      <c r="F8" s="11"/>
      <c r="G8" s="8">
        <f>E8/$E$9</f>
        <v>1</v>
      </c>
      <c r="H8" s="11"/>
      <c r="I8" s="12">
        <v>18539298309</v>
      </c>
      <c r="J8" s="11"/>
      <c r="K8" s="8">
        <f>I8/$I$9</f>
        <v>1</v>
      </c>
    </row>
    <row r="9" spans="1:11" ht="24.75" thickBot="1" x14ac:dyDescent="0.6">
      <c r="E9" s="14">
        <f>SUM(E8)</f>
        <v>2431726873</v>
      </c>
      <c r="F9" s="11"/>
      <c r="G9" s="9">
        <f>SUM(G8)</f>
        <v>1</v>
      </c>
      <c r="H9" s="11"/>
      <c r="I9" s="14">
        <f>SUM(I8)</f>
        <v>18539298309</v>
      </c>
      <c r="J9" s="11"/>
      <c r="K9" s="9">
        <f>SUM(K8)</f>
        <v>1</v>
      </c>
    </row>
    <row r="10" spans="1:11" ht="24.75" thickTop="1" x14ac:dyDescent="0.55000000000000004">
      <c r="E10" s="3"/>
      <c r="I10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2" activeCellId="2" sqref="A4:E4 A3:E3 A2:E2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3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4" t="s">
        <v>0</v>
      </c>
      <c r="B2" s="24"/>
      <c r="C2" s="24"/>
      <c r="D2" s="24"/>
      <c r="E2" s="24"/>
    </row>
    <row r="3" spans="1:5" ht="24.75" x14ac:dyDescent="0.55000000000000004">
      <c r="A3" s="24" t="s">
        <v>156</v>
      </c>
      <c r="B3" s="24"/>
      <c r="C3" s="24"/>
      <c r="D3" s="24"/>
      <c r="E3" s="24"/>
    </row>
    <row r="4" spans="1:5" ht="24.75" x14ac:dyDescent="0.55000000000000004">
      <c r="A4" s="24" t="s">
        <v>2</v>
      </c>
      <c r="B4" s="24"/>
      <c r="C4" s="24"/>
      <c r="D4" s="24"/>
      <c r="E4" s="24"/>
    </row>
    <row r="5" spans="1:5" ht="24.75" x14ac:dyDescent="0.55000000000000004">
      <c r="E5" s="10" t="s">
        <v>234</v>
      </c>
    </row>
    <row r="6" spans="1:5" ht="24.75" x14ac:dyDescent="0.55000000000000004">
      <c r="A6" s="23" t="s">
        <v>225</v>
      </c>
      <c r="C6" s="24" t="s">
        <v>158</v>
      </c>
      <c r="E6" s="24" t="s">
        <v>235</v>
      </c>
    </row>
    <row r="7" spans="1:5" ht="24.75" x14ac:dyDescent="0.55000000000000004">
      <c r="A7" s="22" t="s">
        <v>225</v>
      </c>
      <c r="C7" s="22" t="s">
        <v>146</v>
      </c>
      <c r="E7" s="22" t="s">
        <v>146</v>
      </c>
    </row>
    <row r="8" spans="1:5" x14ac:dyDescent="0.55000000000000004">
      <c r="A8" s="1" t="s">
        <v>233</v>
      </c>
      <c r="C8" s="12">
        <v>12203038</v>
      </c>
      <c r="E8" s="3">
        <v>11389160287</v>
      </c>
    </row>
    <row r="9" spans="1:5" x14ac:dyDescent="0.55000000000000004">
      <c r="A9" s="1" t="s">
        <v>226</v>
      </c>
      <c r="C9" s="12">
        <v>0</v>
      </c>
      <c r="E9" s="4">
        <v>-83981310</v>
      </c>
    </row>
    <row r="10" spans="1:5" ht="25.5" thickBot="1" x14ac:dyDescent="0.65">
      <c r="A10" s="2" t="s">
        <v>165</v>
      </c>
      <c r="C10" s="13">
        <f>SUM(C8:C9)</f>
        <v>12203038</v>
      </c>
      <c r="E10" s="13">
        <f>SUM(E8:E9)</f>
        <v>11305178977</v>
      </c>
    </row>
    <row r="11" spans="1:5" ht="24.75" thickTop="1" x14ac:dyDescent="0.5500000000000000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opLeftCell="A61" workbookViewId="0">
      <selection activeCell="S14" sqref="S14"/>
    </sheetView>
  </sheetViews>
  <sheetFormatPr defaultRowHeight="24" x14ac:dyDescent="0.55000000000000004"/>
  <cols>
    <col min="1" max="1" width="30.42578125" style="4" bestFit="1" customWidth="1"/>
    <col min="2" max="2" width="1" style="4" customWidth="1"/>
    <col min="3" max="3" width="12.5703125" style="4" bestFit="1" customWidth="1"/>
    <col min="4" max="4" width="1" style="4" customWidth="1"/>
    <col min="5" max="5" width="19.85546875" style="4" bestFit="1" customWidth="1"/>
    <col min="6" max="6" width="1" style="4" customWidth="1"/>
    <col min="7" max="7" width="25.7109375" style="4" bestFit="1" customWidth="1"/>
    <col min="8" max="8" width="1" style="4" customWidth="1"/>
    <col min="9" max="9" width="12.5703125" style="4" bestFit="1" customWidth="1"/>
    <col min="10" max="10" width="1" style="4" customWidth="1"/>
    <col min="11" max="11" width="19.85546875" style="4" bestFit="1" customWidth="1"/>
    <col min="12" max="12" width="1" style="4" customWidth="1"/>
    <col min="13" max="13" width="12.7109375" style="4" bestFit="1" customWidth="1"/>
    <col min="14" max="14" width="1" style="4" customWidth="1"/>
    <col min="15" max="15" width="17.42578125" style="4" bestFit="1" customWidth="1"/>
    <col min="16" max="16" width="1" style="4" customWidth="1"/>
    <col min="17" max="17" width="12.57031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19.85546875" style="4" bestFit="1" customWidth="1"/>
    <col min="22" max="22" width="1" style="4" customWidth="1"/>
    <col min="23" max="23" width="25.7109375" style="4" bestFit="1" customWidth="1"/>
    <col min="24" max="24" width="1" style="4" customWidth="1"/>
    <col min="25" max="25" width="33.42578125" style="6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19" t="s">
        <v>3</v>
      </c>
      <c r="C6" s="20" t="s">
        <v>230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4" t="s">
        <v>15</v>
      </c>
      <c r="C9" s="6">
        <v>51449352</v>
      </c>
      <c r="D9" s="6"/>
      <c r="E9" s="6">
        <v>58278327873</v>
      </c>
      <c r="F9" s="6"/>
      <c r="G9" s="6">
        <v>135018122858.784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51449352</v>
      </c>
      <c r="R9" s="6"/>
      <c r="S9" s="6">
        <v>2201</v>
      </c>
      <c r="T9" s="6"/>
      <c r="U9" s="6">
        <v>58278327873</v>
      </c>
      <c r="V9" s="6"/>
      <c r="W9" s="6">
        <v>112566245610.67599</v>
      </c>
      <c r="Y9" s="8">
        <v>1.55116606949499E-2</v>
      </c>
    </row>
    <row r="10" spans="1:25" x14ac:dyDescent="0.55000000000000004">
      <c r="A10" s="4" t="s">
        <v>16</v>
      </c>
      <c r="C10" s="6">
        <v>50100000</v>
      </c>
      <c r="D10" s="6"/>
      <c r="E10" s="6">
        <v>60793004165</v>
      </c>
      <c r="F10" s="6"/>
      <c r="G10" s="6">
        <v>116038438650</v>
      </c>
      <c r="H10" s="6"/>
      <c r="I10" s="6">
        <v>0</v>
      </c>
      <c r="J10" s="6"/>
      <c r="K10" s="6">
        <v>0</v>
      </c>
      <c r="L10" s="6"/>
      <c r="M10" s="6">
        <v>-21006742</v>
      </c>
      <c r="N10" s="6"/>
      <c r="O10" s="6">
        <v>46416389063</v>
      </c>
      <c r="P10" s="6"/>
      <c r="Q10" s="6">
        <v>29093258</v>
      </c>
      <c r="R10" s="6"/>
      <c r="S10" s="6">
        <v>1959</v>
      </c>
      <c r="T10" s="6"/>
      <c r="U10" s="6">
        <v>35302725641</v>
      </c>
      <c r="V10" s="6"/>
      <c r="W10" s="6">
        <v>56654579952.089104</v>
      </c>
      <c r="Y10" s="8">
        <v>7.8070172480583172E-3</v>
      </c>
    </row>
    <row r="11" spans="1:25" x14ac:dyDescent="0.55000000000000004">
      <c r="A11" s="4" t="s">
        <v>17</v>
      </c>
      <c r="C11" s="6">
        <v>598340</v>
      </c>
      <c r="D11" s="6"/>
      <c r="E11" s="6">
        <v>10595847770</v>
      </c>
      <c r="F11" s="6"/>
      <c r="G11" s="6">
        <v>19044851661.540001</v>
      </c>
      <c r="H11" s="6"/>
      <c r="I11" s="6">
        <v>0</v>
      </c>
      <c r="J11" s="6"/>
      <c r="K11" s="6">
        <v>0</v>
      </c>
      <c r="L11" s="6"/>
      <c r="M11" s="6">
        <v>-598339</v>
      </c>
      <c r="N11" s="6"/>
      <c r="O11" s="6">
        <v>13876378190</v>
      </c>
      <c r="P11" s="6"/>
      <c r="Q11" s="6">
        <v>1</v>
      </c>
      <c r="R11" s="6"/>
      <c r="S11" s="6">
        <v>22600</v>
      </c>
      <c r="T11" s="6"/>
      <c r="U11" s="6">
        <v>17707</v>
      </c>
      <c r="V11" s="6"/>
      <c r="W11" s="6">
        <v>22465.53</v>
      </c>
      <c r="Y11" s="8">
        <v>3.0957564303731847E-9</v>
      </c>
    </row>
    <row r="12" spans="1:25" x14ac:dyDescent="0.55000000000000004">
      <c r="A12" s="4" t="s">
        <v>18</v>
      </c>
      <c r="C12" s="6">
        <v>1100000</v>
      </c>
      <c r="D12" s="6"/>
      <c r="E12" s="6">
        <v>35026872666</v>
      </c>
      <c r="F12" s="6"/>
      <c r="G12" s="6">
        <v>30649543650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1100000</v>
      </c>
      <c r="R12" s="6"/>
      <c r="S12" s="6">
        <v>23850</v>
      </c>
      <c r="T12" s="6"/>
      <c r="U12" s="6">
        <v>35026872666</v>
      </c>
      <c r="V12" s="6"/>
      <c r="W12" s="6">
        <v>26078901750</v>
      </c>
      <c r="Y12" s="8">
        <v>3.5936800863203763E-3</v>
      </c>
    </row>
    <row r="13" spans="1:25" x14ac:dyDescent="0.55000000000000004">
      <c r="A13" s="4" t="s">
        <v>19</v>
      </c>
      <c r="C13" s="6">
        <v>1180933</v>
      </c>
      <c r="D13" s="6"/>
      <c r="E13" s="6">
        <v>78828960175</v>
      </c>
      <c r="F13" s="6"/>
      <c r="G13" s="6">
        <v>130101703890.98199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1180933</v>
      </c>
      <c r="R13" s="6"/>
      <c r="S13" s="6">
        <v>97676</v>
      </c>
      <c r="T13" s="6"/>
      <c r="U13" s="6">
        <v>78828960175</v>
      </c>
      <c r="V13" s="6"/>
      <c r="W13" s="6">
        <v>114662486278.33701</v>
      </c>
      <c r="Y13" s="8">
        <v>1.5800523255794046E-2</v>
      </c>
    </row>
    <row r="14" spans="1:25" x14ac:dyDescent="0.55000000000000004">
      <c r="A14" s="4" t="s">
        <v>20</v>
      </c>
      <c r="C14" s="6">
        <v>1000000</v>
      </c>
      <c r="D14" s="6"/>
      <c r="E14" s="6">
        <v>34261764782</v>
      </c>
      <c r="F14" s="6"/>
      <c r="G14" s="6">
        <v>27207148500</v>
      </c>
      <c r="H14" s="6"/>
      <c r="I14" s="6">
        <v>0</v>
      </c>
      <c r="J14" s="6"/>
      <c r="K14" s="6">
        <v>0</v>
      </c>
      <c r="L14" s="6"/>
      <c r="M14" s="6">
        <v>-1000000</v>
      </c>
      <c r="N14" s="6"/>
      <c r="O14" s="6">
        <v>23133734990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Y14" s="8">
        <v>0</v>
      </c>
    </row>
    <row r="15" spans="1:25" x14ac:dyDescent="0.55000000000000004">
      <c r="A15" s="4" t="s">
        <v>21</v>
      </c>
      <c r="C15" s="6">
        <v>1240188</v>
      </c>
      <c r="D15" s="6"/>
      <c r="E15" s="6">
        <v>102151355351</v>
      </c>
      <c r="F15" s="6"/>
      <c r="G15" s="6">
        <v>107355463010.075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1240188</v>
      </c>
      <c r="R15" s="6"/>
      <c r="S15" s="6">
        <v>81080</v>
      </c>
      <c r="T15" s="6"/>
      <c r="U15" s="6">
        <v>102151355351</v>
      </c>
      <c r="V15" s="6"/>
      <c r="W15" s="6">
        <v>99956144103.912003</v>
      </c>
      <c r="Y15" s="8">
        <v>1.3773985116976731E-2</v>
      </c>
    </row>
    <row r="16" spans="1:25" x14ac:dyDescent="0.55000000000000004">
      <c r="A16" s="4" t="s">
        <v>22</v>
      </c>
      <c r="C16" s="6">
        <v>1861297</v>
      </c>
      <c r="D16" s="6"/>
      <c r="E16" s="6">
        <v>77185096068</v>
      </c>
      <c r="F16" s="6"/>
      <c r="G16" s="6">
        <v>77043255857.873993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1861297</v>
      </c>
      <c r="R16" s="6"/>
      <c r="S16" s="6">
        <v>44770</v>
      </c>
      <c r="T16" s="6"/>
      <c r="U16" s="6">
        <v>77185096068</v>
      </c>
      <c r="V16" s="6"/>
      <c r="W16" s="6">
        <v>82834451603.194504</v>
      </c>
      <c r="Y16" s="8">
        <v>1.1414611015499111E-2</v>
      </c>
    </row>
    <row r="17" spans="1:25" x14ac:dyDescent="0.55000000000000004">
      <c r="A17" s="4" t="s">
        <v>23</v>
      </c>
      <c r="C17" s="6">
        <v>716817</v>
      </c>
      <c r="D17" s="6"/>
      <c r="E17" s="6">
        <v>65010966337</v>
      </c>
      <c r="F17" s="6"/>
      <c r="G17" s="6">
        <v>102614604713.789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716817</v>
      </c>
      <c r="R17" s="6"/>
      <c r="S17" s="6">
        <v>145200</v>
      </c>
      <c r="T17" s="6"/>
      <c r="U17" s="6">
        <v>65010966337</v>
      </c>
      <c r="V17" s="6"/>
      <c r="W17" s="6">
        <v>103462541521.02</v>
      </c>
      <c r="Y17" s="8">
        <v>1.4257167679393733E-2</v>
      </c>
    </row>
    <row r="18" spans="1:25" x14ac:dyDescent="0.55000000000000004">
      <c r="A18" s="4" t="s">
        <v>24</v>
      </c>
      <c r="C18" s="6">
        <v>2521994</v>
      </c>
      <c r="D18" s="6"/>
      <c r="E18" s="6">
        <v>107440725705</v>
      </c>
      <c r="F18" s="6"/>
      <c r="G18" s="6">
        <v>239191738027.13699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2521994</v>
      </c>
      <c r="R18" s="6"/>
      <c r="S18" s="6">
        <v>93880</v>
      </c>
      <c r="T18" s="6"/>
      <c r="U18" s="6">
        <v>107440725705</v>
      </c>
      <c r="V18" s="6"/>
      <c r="W18" s="6">
        <v>235356046179.51599</v>
      </c>
      <c r="Y18" s="8">
        <v>3.243213017397964E-2</v>
      </c>
    </row>
    <row r="19" spans="1:25" x14ac:dyDescent="0.55000000000000004">
      <c r="A19" s="4" t="s">
        <v>25</v>
      </c>
      <c r="C19" s="6">
        <v>8000000</v>
      </c>
      <c r="D19" s="6"/>
      <c r="E19" s="6">
        <v>70554818723</v>
      </c>
      <c r="F19" s="6"/>
      <c r="G19" s="6">
        <v>69336975600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8000000</v>
      </c>
      <c r="R19" s="6"/>
      <c r="S19" s="6">
        <v>8416</v>
      </c>
      <c r="T19" s="6"/>
      <c r="U19" s="6">
        <v>70554818723</v>
      </c>
      <c r="V19" s="6"/>
      <c r="W19" s="6">
        <v>66927398400</v>
      </c>
      <c r="Y19" s="8">
        <v>9.2226145550515833E-3</v>
      </c>
    </row>
    <row r="20" spans="1:25" x14ac:dyDescent="0.55000000000000004">
      <c r="A20" s="4" t="s">
        <v>26</v>
      </c>
      <c r="C20" s="6">
        <v>85435</v>
      </c>
      <c r="D20" s="6"/>
      <c r="E20" s="6">
        <v>3061411349</v>
      </c>
      <c r="F20" s="6"/>
      <c r="G20" s="6">
        <v>2972433161.25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85435</v>
      </c>
      <c r="R20" s="6"/>
      <c r="S20" s="6">
        <v>34020</v>
      </c>
      <c r="T20" s="6"/>
      <c r="U20" s="6">
        <v>3061411349</v>
      </c>
      <c r="V20" s="6"/>
      <c r="W20" s="6">
        <v>2889205032.7350001</v>
      </c>
      <c r="Y20" s="8">
        <v>3.9813327612373017E-4</v>
      </c>
    </row>
    <row r="21" spans="1:25" x14ac:dyDescent="0.55000000000000004">
      <c r="A21" s="4" t="s">
        <v>27</v>
      </c>
      <c r="C21" s="6">
        <v>497153</v>
      </c>
      <c r="D21" s="6"/>
      <c r="E21" s="6">
        <v>31651436660</v>
      </c>
      <c r="F21" s="6"/>
      <c r="G21" s="6">
        <v>99755719543.050797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497153</v>
      </c>
      <c r="R21" s="6"/>
      <c r="S21" s="6">
        <v>203013</v>
      </c>
      <c r="T21" s="6"/>
      <c r="U21" s="6">
        <v>31651436660</v>
      </c>
      <c r="V21" s="6"/>
      <c r="W21" s="6">
        <v>100327997283.16499</v>
      </c>
      <c r="Y21" s="8">
        <v>1.3825226590951624E-2</v>
      </c>
    </row>
    <row r="22" spans="1:25" x14ac:dyDescent="0.55000000000000004">
      <c r="A22" s="4" t="s">
        <v>28</v>
      </c>
      <c r="C22" s="6">
        <v>600000</v>
      </c>
      <c r="D22" s="6"/>
      <c r="E22" s="6">
        <v>3175455294</v>
      </c>
      <c r="F22" s="6"/>
      <c r="G22" s="6">
        <v>41104166310</v>
      </c>
      <c r="H22" s="6"/>
      <c r="I22" s="6">
        <v>600000</v>
      </c>
      <c r="J22" s="6"/>
      <c r="K22" s="6">
        <v>41350200000</v>
      </c>
      <c r="L22" s="6"/>
      <c r="M22" s="6">
        <v>-600000</v>
      </c>
      <c r="N22" s="6"/>
      <c r="O22" s="6">
        <v>41350200000</v>
      </c>
      <c r="P22" s="6"/>
      <c r="Q22" s="6">
        <v>600000</v>
      </c>
      <c r="R22" s="6"/>
      <c r="S22" s="6">
        <v>66170</v>
      </c>
      <c r="T22" s="6"/>
      <c r="U22" s="6">
        <v>41350200000</v>
      </c>
      <c r="V22" s="6"/>
      <c r="W22" s="6">
        <v>39465773100</v>
      </c>
      <c r="Y22" s="8">
        <v>5.438394769852928E-3</v>
      </c>
    </row>
    <row r="23" spans="1:25" x14ac:dyDescent="0.55000000000000004">
      <c r="A23" s="4" t="s">
        <v>29</v>
      </c>
      <c r="C23" s="6">
        <v>3700000</v>
      </c>
      <c r="D23" s="6"/>
      <c r="E23" s="6">
        <v>93610101738</v>
      </c>
      <c r="F23" s="6"/>
      <c r="G23" s="6">
        <v>219575704500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3700000</v>
      </c>
      <c r="R23" s="6"/>
      <c r="S23" s="6">
        <v>59000</v>
      </c>
      <c r="T23" s="6"/>
      <c r="U23" s="6">
        <v>93610101738</v>
      </c>
      <c r="V23" s="6"/>
      <c r="W23" s="6">
        <v>217001115000</v>
      </c>
      <c r="Y23" s="8">
        <v>2.9902815431436559E-2</v>
      </c>
    </row>
    <row r="24" spans="1:25" x14ac:dyDescent="0.55000000000000004">
      <c r="A24" s="4" t="s">
        <v>30</v>
      </c>
      <c r="C24" s="6">
        <v>300000</v>
      </c>
      <c r="D24" s="6"/>
      <c r="E24" s="6">
        <v>12993731223</v>
      </c>
      <c r="F24" s="6"/>
      <c r="G24" s="6">
        <v>13115495700</v>
      </c>
      <c r="H24" s="6"/>
      <c r="I24" s="6">
        <v>0</v>
      </c>
      <c r="J24" s="6"/>
      <c r="K24" s="6">
        <v>0</v>
      </c>
      <c r="L24" s="6"/>
      <c r="M24" s="6">
        <v>-88116</v>
      </c>
      <c r="N24" s="6"/>
      <c r="O24" s="6">
        <v>3790614382</v>
      </c>
      <c r="P24" s="6"/>
      <c r="Q24" s="6">
        <v>211884</v>
      </c>
      <c r="R24" s="6"/>
      <c r="S24" s="6">
        <v>41300</v>
      </c>
      <c r="T24" s="6"/>
      <c r="U24" s="6">
        <v>9177212489</v>
      </c>
      <c r="V24" s="6"/>
      <c r="W24" s="6">
        <v>8698741885.2600002</v>
      </c>
      <c r="Y24" s="8">
        <v>1.1986891084897709E-3</v>
      </c>
    </row>
    <row r="25" spans="1:25" x14ac:dyDescent="0.55000000000000004">
      <c r="A25" s="4" t="s">
        <v>31</v>
      </c>
      <c r="C25" s="6">
        <v>1500000</v>
      </c>
      <c r="D25" s="6"/>
      <c r="E25" s="6">
        <v>18414881631</v>
      </c>
      <c r="F25" s="6"/>
      <c r="G25" s="6">
        <v>80562782250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1500000</v>
      </c>
      <c r="R25" s="6"/>
      <c r="S25" s="6">
        <v>49820</v>
      </c>
      <c r="T25" s="6"/>
      <c r="U25" s="6">
        <v>18414881631</v>
      </c>
      <c r="V25" s="6"/>
      <c r="W25" s="6">
        <v>74285356500</v>
      </c>
      <c r="Y25" s="8">
        <v>1.0236543276185313E-2</v>
      </c>
    </row>
    <row r="26" spans="1:25" x14ac:dyDescent="0.55000000000000004">
      <c r="A26" s="4" t="s">
        <v>32</v>
      </c>
      <c r="C26" s="6">
        <v>1752468</v>
      </c>
      <c r="D26" s="6"/>
      <c r="E26" s="6">
        <v>38579203981</v>
      </c>
      <c r="F26" s="6"/>
      <c r="G26" s="6">
        <v>48688298749.614601</v>
      </c>
      <c r="H26" s="6"/>
      <c r="I26" s="6">
        <v>0</v>
      </c>
      <c r="J26" s="6"/>
      <c r="K26" s="6">
        <v>0</v>
      </c>
      <c r="L26" s="6"/>
      <c r="M26" s="6">
        <v>-1500</v>
      </c>
      <c r="N26" s="6"/>
      <c r="O26" s="6">
        <v>40604970</v>
      </c>
      <c r="P26" s="6"/>
      <c r="Q26" s="6">
        <v>1750968</v>
      </c>
      <c r="R26" s="6"/>
      <c r="S26" s="6">
        <v>26658</v>
      </c>
      <c r="T26" s="6"/>
      <c r="U26" s="6">
        <v>38546182659</v>
      </c>
      <c r="V26" s="6"/>
      <c r="W26" s="6">
        <v>46399574979.583199</v>
      </c>
      <c r="Y26" s="8">
        <v>6.3938746430477009E-3</v>
      </c>
    </row>
    <row r="27" spans="1:25" x14ac:dyDescent="0.55000000000000004">
      <c r="A27" s="4" t="s">
        <v>33</v>
      </c>
      <c r="C27" s="6">
        <v>450000</v>
      </c>
      <c r="D27" s="6"/>
      <c r="E27" s="6">
        <v>32266575565</v>
      </c>
      <c r="F27" s="6"/>
      <c r="G27" s="6">
        <v>35736594525</v>
      </c>
      <c r="H27" s="6"/>
      <c r="I27" s="6">
        <v>69932</v>
      </c>
      <c r="J27" s="6"/>
      <c r="K27" s="6">
        <v>5593554731</v>
      </c>
      <c r="L27" s="6"/>
      <c r="M27" s="6">
        <v>0</v>
      </c>
      <c r="N27" s="6"/>
      <c r="O27" s="6">
        <v>0</v>
      </c>
      <c r="P27" s="6"/>
      <c r="Q27" s="6">
        <v>519932</v>
      </c>
      <c r="R27" s="6"/>
      <c r="S27" s="6">
        <v>67300</v>
      </c>
      <c r="T27" s="6"/>
      <c r="U27" s="6">
        <v>37860130296</v>
      </c>
      <c r="V27" s="6"/>
      <c r="W27" s="6">
        <v>34783224629.580002</v>
      </c>
      <c r="Y27" s="8">
        <v>4.7931382574164611E-3</v>
      </c>
    </row>
    <row r="28" spans="1:25" x14ac:dyDescent="0.55000000000000004">
      <c r="A28" s="4" t="s">
        <v>34</v>
      </c>
      <c r="C28" s="6">
        <v>2913123</v>
      </c>
      <c r="D28" s="6"/>
      <c r="E28" s="6">
        <v>109862103123</v>
      </c>
      <c r="F28" s="6"/>
      <c r="G28" s="6">
        <v>246229016740.29401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2913123</v>
      </c>
      <c r="R28" s="6"/>
      <c r="S28" s="6">
        <v>80223</v>
      </c>
      <c r="T28" s="6"/>
      <c r="U28" s="6">
        <v>109862103123</v>
      </c>
      <c r="V28" s="6"/>
      <c r="W28" s="6">
        <v>232308954603.74701</v>
      </c>
      <c r="Y28" s="8">
        <v>3.2012240087272457E-2</v>
      </c>
    </row>
    <row r="29" spans="1:25" x14ac:dyDescent="0.55000000000000004">
      <c r="A29" s="4" t="s">
        <v>35</v>
      </c>
      <c r="C29" s="6">
        <v>3600000</v>
      </c>
      <c r="D29" s="6"/>
      <c r="E29" s="6">
        <v>8110800000</v>
      </c>
      <c r="F29" s="6"/>
      <c r="G29" s="6">
        <v>33531294600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3600000</v>
      </c>
      <c r="R29" s="6"/>
      <c r="S29" s="6">
        <v>6750</v>
      </c>
      <c r="T29" s="6"/>
      <c r="U29" s="6">
        <v>8110800000</v>
      </c>
      <c r="V29" s="6"/>
      <c r="W29" s="6">
        <v>24155415000</v>
      </c>
      <c r="Y29" s="8">
        <v>3.3286230645163005E-3</v>
      </c>
    </row>
    <row r="30" spans="1:25" x14ac:dyDescent="0.55000000000000004">
      <c r="A30" s="4" t="s">
        <v>36</v>
      </c>
      <c r="C30" s="6">
        <v>28041811</v>
      </c>
      <c r="D30" s="6"/>
      <c r="E30" s="6">
        <v>135209035212</v>
      </c>
      <c r="F30" s="6"/>
      <c r="G30" s="6">
        <v>200978477639.005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28041811</v>
      </c>
      <c r="R30" s="6"/>
      <c r="S30" s="6">
        <v>7350</v>
      </c>
      <c r="T30" s="6"/>
      <c r="U30" s="6">
        <v>135209035212</v>
      </c>
      <c r="V30" s="6"/>
      <c r="W30" s="6">
        <v>204880972350.44299</v>
      </c>
      <c r="Y30" s="8">
        <v>2.8232656323487339E-2</v>
      </c>
    </row>
    <row r="31" spans="1:25" x14ac:dyDescent="0.55000000000000004">
      <c r="A31" s="4" t="s">
        <v>37</v>
      </c>
      <c r="C31" s="6">
        <v>2150000</v>
      </c>
      <c r="D31" s="6"/>
      <c r="E31" s="6">
        <v>38937244512</v>
      </c>
      <c r="F31" s="6"/>
      <c r="G31" s="6">
        <v>58132044000</v>
      </c>
      <c r="H31" s="6"/>
      <c r="I31" s="6">
        <v>0</v>
      </c>
      <c r="J31" s="6"/>
      <c r="K31" s="6">
        <v>0</v>
      </c>
      <c r="L31" s="6"/>
      <c r="M31" s="6">
        <v>-2150000</v>
      </c>
      <c r="N31" s="6"/>
      <c r="O31" s="6">
        <v>51205656409</v>
      </c>
      <c r="P31" s="6"/>
      <c r="Q31" s="6">
        <v>0</v>
      </c>
      <c r="R31" s="6"/>
      <c r="S31" s="6">
        <v>0</v>
      </c>
      <c r="T31" s="6"/>
      <c r="U31" s="6">
        <v>0</v>
      </c>
      <c r="V31" s="6"/>
      <c r="W31" s="6">
        <v>0</v>
      </c>
      <c r="Y31" s="8">
        <v>0</v>
      </c>
    </row>
    <row r="32" spans="1:25" x14ac:dyDescent="0.55000000000000004">
      <c r="A32" s="4" t="s">
        <v>38</v>
      </c>
      <c r="C32" s="6">
        <v>4400785</v>
      </c>
      <c r="D32" s="6"/>
      <c r="E32" s="6">
        <v>38787988633</v>
      </c>
      <c r="F32" s="6"/>
      <c r="G32" s="6">
        <v>122751285238.755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4400785</v>
      </c>
      <c r="R32" s="6"/>
      <c r="S32" s="6">
        <v>23370</v>
      </c>
      <c r="T32" s="6"/>
      <c r="U32" s="6">
        <v>38787988633</v>
      </c>
      <c r="V32" s="6"/>
      <c r="W32" s="6">
        <v>102234409694.57201</v>
      </c>
      <c r="Y32" s="8">
        <v>1.408793076403619E-2</v>
      </c>
    </row>
    <row r="33" spans="1:25" x14ac:dyDescent="0.55000000000000004">
      <c r="A33" s="4" t="s">
        <v>39</v>
      </c>
      <c r="C33" s="6">
        <v>8549917</v>
      </c>
      <c r="D33" s="6"/>
      <c r="E33" s="6">
        <v>70730758318</v>
      </c>
      <c r="F33" s="6"/>
      <c r="G33" s="6">
        <v>65434147407.6511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8549917</v>
      </c>
      <c r="R33" s="6"/>
      <c r="S33" s="6">
        <v>8030</v>
      </c>
      <c r="T33" s="6"/>
      <c r="U33" s="6">
        <v>70730758318</v>
      </c>
      <c r="V33" s="6"/>
      <c r="W33" s="6">
        <v>68247331300.615501</v>
      </c>
      <c r="Y33" s="8">
        <v>9.4045016845669595E-3</v>
      </c>
    </row>
    <row r="34" spans="1:25" x14ac:dyDescent="0.55000000000000004">
      <c r="A34" s="4" t="s">
        <v>40</v>
      </c>
      <c r="C34" s="6">
        <v>3455984</v>
      </c>
      <c r="D34" s="6"/>
      <c r="E34" s="6">
        <v>25131915648</v>
      </c>
      <c r="F34" s="6"/>
      <c r="G34" s="6">
        <v>23013884576.944801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3455984</v>
      </c>
      <c r="R34" s="6"/>
      <c r="S34" s="6">
        <v>5980</v>
      </c>
      <c r="T34" s="6"/>
      <c r="U34" s="6">
        <v>25131915648</v>
      </c>
      <c r="V34" s="6"/>
      <c r="W34" s="6">
        <v>20543816953.296001</v>
      </c>
      <c r="Y34" s="8">
        <v>2.8309438253883057E-3</v>
      </c>
    </row>
    <row r="35" spans="1:25" x14ac:dyDescent="0.55000000000000004">
      <c r="A35" s="4" t="s">
        <v>41</v>
      </c>
      <c r="C35" s="6">
        <v>700215</v>
      </c>
      <c r="D35" s="6"/>
      <c r="E35" s="6">
        <v>2562786900</v>
      </c>
      <c r="F35" s="6"/>
      <c r="G35" s="6">
        <v>7635654466.6274996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700215</v>
      </c>
      <c r="R35" s="6"/>
      <c r="S35" s="6">
        <v>10890</v>
      </c>
      <c r="T35" s="6"/>
      <c r="U35" s="6">
        <v>2562786900</v>
      </c>
      <c r="V35" s="6"/>
      <c r="W35" s="6">
        <v>7579970568.9674997</v>
      </c>
      <c r="Y35" s="8">
        <v>1.0445221025687187E-3</v>
      </c>
    </row>
    <row r="36" spans="1:25" x14ac:dyDescent="0.55000000000000004">
      <c r="A36" s="4" t="s">
        <v>42</v>
      </c>
      <c r="C36" s="6">
        <v>17337940</v>
      </c>
      <c r="D36" s="6"/>
      <c r="E36" s="6">
        <v>117139844256</v>
      </c>
      <c r="F36" s="6"/>
      <c r="G36" s="6">
        <v>122366932724.7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17337940</v>
      </c>
      <c r="R36" s="6"/>
      <c r="S36" s="6">
        <v>5820</v>
      </c>
      <c r="T36" s="6"/>
      <c r="U36" s="6">
        <v>117139844256</v>
      </c>
      <c r="V36" s="6"/>
      <c r="W36" s="6">
        <v>100306415275.74001</v>
      </c>
      <c r="Y36" s="8">
        <v>1.3822252584183643E-2</v>
      </c>
    </row>
    <row r="37" spans="1:25" x14ac:dyDescent="0.55000000000000004">
      <c r="A37" s="4" t="s">
        <v>43</v>
      </c>
      <c r="C37" s="6">
        <v>277779</v>
      </c>
      <c r="D37" s="6"/>
      <c r="E37" s="6">
        <v>9129777292</v>
      </c>
      <c r="F37" s="6"/>
      <c r="G37" s="6">
        <v>7065517588.1406002</v>
      </c>
      <c r="H37" s="6"/>
      <c r="I37" s="6">
        <v>0</v>
      </c>
      <c r="J37" s="6"/>
      <c r="K37" s="6">
        <v>0</v>
      </c>
      <c r="L37" s="6"/>
      <c r="M37" s="6">
        <v>-41358</v>
      </c>
      <c r="N37" s="6"/>
      <c r="O37" s="6">
        <v>1030429174</v>
      </c>
      <c r="P37" s="6"/>
      <c r="Q37" s="6">
        <v>236421</v>
      </c>
      <c r="R37" s="6"/>
      <c r="S37" s="6">
        <v>24530</v>
      </c>
      <c r="T37" s="6"/>
      <c r="U37" s="6">
        <v>7770461688</v>
      </c>
      <c r="V37" s="6"/>
      <c r="W37" s="6">
        <v>5764900657.5764999</v>
      </c>
      <c r="Y37" s="8">
        <v>7.9440495199334491E-4</v>
      </c>
    </row>
    <row r="38" spans="1:25" x14ac:dyDescent="0.55000000000000004">
      <c r="A38" s="4" t="s">
        <v>44</v>
      </c>
      <c r="C38" s="6">
        <v>936145</v>
      </c>
      <c r="D38" s="6"/>
      <c r="E38" s="6">
        <v>43644447728</v>
      </c>
      <c r="F38" s="6"/>
      <c r="G38" s="6">
        <v>35687548843.537498</v>
      </c>
      <c r="H38" s="6"/>
      <c r="I38" s="6">
        <v>0</v>
      </c>
      <c r="J38" s="6"/>
      <c r="K38" s="6">
        <v>0</v>
      </c>
      <c r="L38" s="6"/>
      <c r="M38" s="6">
        <v>-200000</v>
      </c>
      <c r="N38" s="6"/>
      <c r="O38" s="6">
        <v>7272469842</v>
      </c>
      <c r="P38" s="6"/>
      <c r="Q38" s="6">
        <v>736145</v>
      </c>
      <c r="R38" s="6"/>
      <c r="S38" s="6">
        <v>26100</v>
      </c>
      <c r="T38" s="6"/>
      <c r="U38" s="6">
        <v>34320155504</v>
      </c>
      <c r="V38" s="6"/>
      <c r="W38" s="6">
        <v>19099064862.224998</v>
      </c>
      <c r="Y38" s="8">
        <v>2.631856575889711E-3</v>
      </c>
    </row>
    <row r="39" spans="1:25" x14ac:dyDescent="0.55000000000000004">
      <c r="A39" s="4" t="s">
        <v>45</v>
      </c>
      <c r="C39" s="6">
        <v>2780253</v>
      </c>
      <c r="D39" s="6"/>
      <c r="E39" s="6">
        <v>89665791338</v>
      </c>
      <c r="F39" s="6"/>
      <c r="G39" s="6">
        <v>87692533995.244507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2780253</v>
      </c>
      <c r="R39" s="6"/>
      <c r="S39" s="6">
        <v>31730</v>
      </c>
      <c r="T39" s="6"/>
      <c r="U39" s="6">
        <v>89665791338</v>
      </c>
      <c r="V39" s="6"/>
      <c r="W39" s="6">
        <v>87692533995.244507</v>
      </c>
      <c r="Y39" s="8">
        <v>1.2084056152314114E-2</v>
      </c>
    </row>
    <row r="40" spans="1:25" x14ac:dyDescent="0.55000000000000004">
      <c r="A40" s="4" t="s">
        <v>46</v>
      </c>
      <c r="C40" s="6">
        <v>63539</v>
      </c>
      <c r="D40" s="6"/>
      <c r="E40" s="6">
        <v>1590516189</v>
      </c>
      <c r="F40" s="6"/>
      <c r="G40" s="6">
        <v>7009664609.5339499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63539</v>
      </c>
      <c r="R40" s="6"/>
      <c r="S40" s="6">
        <v>100701</v>
      </c>
      <c r="T40" s="6"/>
      <c r="U40" s="6">
        <v>1590516189</v>
      </c>
      <c r="V40" s="6"/>
      <c r="W40" s="6">
        <v>6360370116.0079498</v>
      </c>
      <c r="Y40" s="8">
        <v>8.7646081290693113E-4</v>
      </c>
    </row>
    <row r="41" spans="1:25" x14ac:dyDescent="0.55000000000000004">
      <c r="A41" s="4" t="s">
        <v>47</v>
      </c>
      <c r="C41" s="6">
        <v>507833</v>
      </c>
      <c r="D41" s="6"/>
      <c r="E41" s="6">
        <v>185415670024</v>
      </c>
      <c r="F41" s="6"/>
      <c r="G41" s="6">
        <v>201712536674.66699</v>
      </c>
      <c r="H41" s="6"/>
      <c r="I41" s="6">
        <v>10000</v>
      </c>
      <c r="J41" s="6"/>
      <c r="K41" s="6">
        <v>3818640403</v>
      </c>
      <c r="L41" s="6"/>
      <c r="M41" s="6">
        <v>0</v>
      </c>
      <c r="N41" s="6"/>
      <c r="O41" s="6">
        <v>0</v>
      </c>
      <c r="P41" s="6"/>
      <c r="Q41" s="6">
        <v>517833</v>
      </c>
      <c r="R41" s="6"/>
      <c r="S41" s="6">
        <v>350990</v>
      </c>
      <c r="T41" s="6"/>
      <c r="U41" s="6">
        <v>189234310427</v>
      </c>
      <c r="V41" s="6"/>
      <c r="W41" s="6">
        <v>180672767152.21399</v>
      </c>
      <c r="Y41" s="8">
        <v>2.4896758754624687E-2</v>
      </c>
    </row>
    <row r="42" spans="1:25" x14ac:dyDescent="0.55000000000000004">
      <c r="A42" s="4" t="s">
        <v>48</v>
      </c>
      <c r="C42" s="6">
        <v>8868106</v>
      </c>
      <c r="D42" s="6"/>
      <c r="E42" s="6">
        <v>65854388596</v>
      </c>
      <c r="F42" s="6"/>
      <c r="G42" s="6">
        <v>83825075375.273697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8868106</v>
      </c>
      <c r="R42" s="6"/>
      <c r="S42" s="6">
        <v>9473</v>
      </c>
      <c r="T42" s="6"/>
      <c r="U42" s="6">
        <v>65854388596</v>
      </c>
      <c r="V42" s="6"/>
      <c r="W42" s="6">
        <v>83507723107.578903</v>
      </c>
      <c r="Y42" s="8">
        <v>1.150738802049677E-2</v>
      </c>
    </row>
    <row r="43" spans="1:25" x14ac:dyDescent="0.55000000000000004">
      <c r="A43" s="4" t="s">
        <v>49</v>
      </c>
      <c r="C43" s="6">
        <v>2306861</v>
      </c>
      <c r="D43" s="6"/>
      <c r="E43" s="6">
        <v>11246374053</v>
      </c>
      <c r="F43" s="6"/>
      <c r="G43" s="6">
        <v>26554505350.238998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2306861</v>
      </c>
      <c r="R43" s="6"/>
      <c r="S43" s="6">
        <v>10350</v>
      </c>
      <c r="T43" s="6"/>
      <c r="U43" s="6">
        <v>11246374053</v>
      </c>
      <c r="V43" s="6"/>
      <c r="W43" s="6">
        <v>23733949082.467499</v>
      </c>
      <c r="Y43" s="8">
        <v>3.2705449410807804E-3</v>
      </c>
    </row>
    <row r="44" spans="1:25" x14ac:dyDescent="0.55000000000000004">
      <c r="A44" s="4" t="s">
        <v>50</v>
      </c>
      <c r="C44" s="6">
        <v>15509000</v>
      </c>
      <c r="D44" s="6"/>
      <c r="E44" s="6">
        <v>72566672762</v>
      </c>
      <c r="F44" s="6"/>
      <c r="G44" s="6">
        <v>115378743331.8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15509000</v>
      </c>
      <c r="R44" s="6"/>
      <c r="S44" s="6">
        <v>7230</v>
      </c>
      <c r="T44" s="6"/>
      <c r="U44" s="6">
        <v>72566672762</v>
      </c>
      <c r="V44" s="6"/>
      <c r="W44" s="6">
        <v>111462896083.5</v>
      </c>
      <c r="Y44" s="8">
        <v>1.535961881595997E-2</v>
      </c>
    </row>
    <row r="45" spans="1:25" x14ac:dyDescent="0.55000000000000004">
      <c r="A45" s="4" t="s">
        <v>51</v>
      </c>
      <c r="C45" s="6">
        <v>11915119</v>
      </c>
      <c r="D45" s="6"/>
      <c r="E45" s="6">
        <v>206691547546</v>
      </c>
      <c r="F45" s="6"/>
      <c r="G45" s="6">
        <v>255361470344.44199</v>
      </c>
      <c r="H45" s="6"/>
      <c r="I45" s="6">
        <v>26213262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38128381</v>
      </c>
      <c r="R45" s="6"/>
      <c r="S45" s="6">
        <v>5500</v>
      </c>
      <c r="T45" s="6"/>
      <c r="U45" s="6">
        <v>206691547546</v>
      </c>
      <c r="V45" s="6"/>
      <c r="W45" s="6">
        <v>208458344231.77499</v>
      </c>
      <c r="Y45" s="8">
        <v>2.8725619187282218E-2</v>
      </c>
    </row>
    <row r="46" spans="1:25" x14ac:dyDescent="0.55000000000000004">
      <c r="A46" s="4" t="s">
        <v>52</v>
      </c>
      <c r="C46" s="6">
        <v>11849128</v>
      </c>
      <c r="D46" s="6"/>
      <c r="E46" s="6">
        <v>37397272586</v>
      </c>
      <c r="F46" s="6"/>
      <c r="G46" s="6">
        <v>77032212002.136002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11849128</v>
      </c>
      <c r="R46" s="6"/>
      <c r="S46" s="6">
        <v>6380</v>
      </c>
      <c r="T46" s="6"/>
      <c r="U46" s="6">
        <v>37397272586</v>
      </c>
      <c r="V46" s="6"/>
      <c r="W46" s="6">
        <v>75147631891.992004</v>
      </c>
      <c r="Y46" s="8">
        <v>1.0355365070708382E-2</v>
      </c>
    </row>
    <row r="47" spans="1:25" x14ac:dyDescent="0.55000000000000004">
      <c r="A47" s="4" t="s">
        <v>53</v>
      </c>
      <c r="C47" s="6">
        <v>16509798</v>
      </c>
      <c r="D47" s="6"/>
      <c r="E47" s="6">
        <v>327700280863</v>
      </c>
      <c r="F47" s="6"/>
      <c r="G47" s="6">
        <v>245188776646.38599</v>
      </c>
      <c r="H47" s="6"/>
      <c r="I47" s="6">
        <v>110000</v>
      </c>
      <c r="J47" s="6"/>
      <c r="K47" s="6">
        <v>1512878177</v>
      </c>
      <c r="L47" s="6"/>
      <c r="M47" s="6">
        <v>0</v>
      </c>
      <c r="N47" s="6"/>
      <c r="O47" s="6">
        <v>0</v>
      </c>
      <c r="P47" s="6"/>
      <c r="Q47" s="6">
        <v>16619798</v>
      </c>
      <c r="R47" s="6"/>
      <c r="S47" s="6">
        <v>13850</v>
      </c>
      <c r="T47" s="6"/>
      <c r="U47" s="6">
        <v>329213159040</v>
      </c>
      <c r="V47" s="6"/>
      <c r="W47" s="6">
        <v>228814606296.315</v>
      </c>
      <c r="Y47" s="8">
        <v>3.1530717895599428E-2</v>
      </c>
    </row>
    <row r="48" spans="1:25" x14ac:dyDescent="0.55000000000000004">
      <c r="A48" s="4" t="s">
        <v>54</v>
      </c>
      <c r="C48" s="6">
        <v>8700000</v>
      </c>
      <c r="D48" s="6"/>
      <c r="E48" s="6">
        <v>34862392156</v>
      </c>
      <c r="F48" s="6"/>
      <c r="G48" s="6">
        <v>123064384050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8700000</v>
      </c>
      <c r="R48" s="6"/>
      <c r="S48" s="6">
        <v>13500</v>
      </c>
      <c r="T48" s="6"/>
      <c r="U48" s="6">
        <v>34862392156</v>
      </c>
      <c r="V48" s="6"/>
      <c r="W48" s="6">
        <v>116751172500</v>
      </c>
      <c r="Y48" s="8">
        <v>1.6088344811828786E-2</v>
      </c>
    </row>
    <row r="49" spans="1:25" x14ac:dyDescent="0.55000000000000004">
      <c r="A49" s="4" t="s">
        <v>55</v>
      </c>
      <c r="C49" s="6">
        <v>16378777</v>
      </c>
      <c r="D49" s="6"/>
      <c r="E49" s="6">
        <v>186944294422</v>
      </c>
      <c r="F49" s="6"/>
      <c r="G49" s="6">
        <v>169000135613.703</v>
      </c>
      <c r="H49" s="6"/>
      <c r="I49" s="6">
        <v>2621072</v>
      </c>
      <c r="J49" s="6"/>
      <c r="K49" s="6">
        <v>26780124893</v>
      </c>
      <c r="L49" s="6"/>
      <c r="M49" s="6">
        <v>0</v>
      </c>
      <c r="N49" s="6"/>
      <c r="O49" s="6">
        <v>0</v>
      </c>
      <c r="P49" s="6"/>
      <c r="Q49" s="6">
        <v>18999849</v>
      </c>
      <c r="R49" s="6"/>
      <c r="S49" s="6">
        <v>9350</v>
      </c>
      <c r="T49" s="6"/>
      <c r="U49" s="6">
        <v>213724419315</v>
      </c>
      <c r="V49" s="6"/>
      <c r="W49" s="6">
        <v>176591579050.508</v>
      </c>
      <c r="Y49" s="8">
        <v>2.4334369872215999E-2</v>
      </c>
    </row>
    <row r="50" spans="1:25" x14ac:dyDescent="0.55000000000000004">
      <c r="A50" s="4" t="s">
        <v>56</v>
      </c>
      <c r="C50" s="6">
        <v>5000</v>
      </c>
      <c r="D50" s="6"/>
      <c r="E50" s="6">
        <v>2538465929</v>
      </c>
      <c r="F50" s="6"/>
      <c r="G50" s="6">
        <v>4977843937.5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5000</v>
      </c>
      <c r="R50" s="6"/>
      <c r="S50" s="6">
        <v>994500</v>
      </c>
      <c r="T50" s="6"/>
      <c r="U50" s="6">
        <v>2538465929</v>
      </c>
      <c r="V50" s="6"/>
      <c r="W50" s="6">
        <v>4970946093.75</v>
      </c>
      <c r="Y50" s="8">
        <v>6.8499778704375223E-4</v>
      </c>
    </row>
    <row r="51" spans="1:25" x14ac:dyDescent="0.55000000000000004">
      <c r="A51" s="4" t="s">
        <v>57</v>
      </c>
      <c r="C51" s="6">
        <v>15000</v>
      </c>
      <c r="D51" s="6"/>
      <c r="E51" s="6">
        <v>16020000000</v>
      </c>
      <c r="F51" s="6"/>
      <c r="G51" s="6">
        <v>14806434393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15000</v>
      </c>
      <c r="R51" s="6"/>
      <c r="S51" s="6">
        <v>994450</v>
      </c>
      <c r="T51" s="6"/>
      <c r="U51" s="6">
        <v>16020000000</v>
      </c>
      <c r="V51" s="6"/>
      <c r="W51" s="6">
        <v>14827995337.5</v>
      </c>
      <c r="Y51" s="8">
        <v>2.0433019793260707E-3</v>
      </c>
    </row>
    <row r="52" spans="1:25" x14ac:dyDescent="0.55000000000000004">
      <c r="A52" s="4" t="s">
        <v>58</v>
      </c>
      <c r="C52" s="6">
        <v>1600</v>
      </c>
      <c r="D52" s="6"/>
      <c r="E52" s="6">
        <v>1007780969</v>
      </c>
      <c r="F52" s="6"/>
      <c r="G52" s="6">
        <v>1580444071.2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1600</v>
      </c>
      <c r="R52" s="6"/>
      <c r="S52" s="6">
        <v>995000</v>
      </c>
      <c r="T52" s="6"/>
      <c r="U52" s="6">
        <v>1007780969</v>
      </c>
      <c r="V52" s="6"/>
      <c r="W52" s="6">
        <v>1582527600</v>
      </c>
      <c r="Y52" s="8">
        <v>2.1807275385637656E-4</v>
      </c>
    </row>
    <row r="53" spans="1:25" x14ac:dyDescent="0.55000000000000004">
      <c r="A53" s="4" t="s">
        <v>59</v>
      </c>
      <c r="C53" s="6">
        <v>20</v>
      </c>
      <c r="D53" s="6"/>
      <c r="E53" s="6">
        <v>1341201</v>
      </c>
      <c r="F53" s="6"/>
      <c r="G53" s="6">
        <v>2770814.97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20</v>
      </c>
      <c r="R53" s="6"/>
      <c r="S53" s="6">
        <v>129180</v>
      </c>
      <c r="T53" s="6"/>
      <c r="U53" s="6">
        <v>1341201</v>
      </c>
      <c r="V53" s="6"/>
      <c r="W53" s="6">
        <v>2568227.58</v>
      </c>
      <c r="Y53" s="8">
        <v>3.5390249174832565E-7</v>
      </c>
    </row>
    <row r="54" spans="1:25" x14ac:dyDescent="0.55000000000000004">
      <c r="A54" s="4" t="s">
        <v>60</v>
      </c>
      <c r="C54" s="6">
        <v>5856078</v>
      </c>
      <c r="D54" s="6"/>
      <c r="E54" s="6">
        <v>203043651941</v>
      </c>
      <c r="F54" s="6"/>
      <c r="G54" s="6">
        <v>232441887032.487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5856078</v>
      </c>
      <c r="R54" s="6"/>
      <c r="S54" s="6">
        <v>30500</v>
      </c>
      <c r="T54" s="6"/>
      <c r="U54" s="6">
        <v>203043651941</v>
      </c>
      <c r="V54" s="6"/>
      <c r="W54" s="6">
        <v>177547647244.95001</v>
      </c>
      <c r="Y54" s="8">
        <v>2.4466116341621314E-2</v>
      </c>
    </row>
    <row r="55" spans="1:25" x14ac:dyDescent="0.55000000000000004">
      <c r="A55" s="4" t="s">
        <v>61</v>
      </c>
      <c r="C55" s="6">
        <v>6301363</v>
      </c>
      <c r="D55" s="6"/>
      <c r="E55" s="6">
        <v>158407955694</v>
      </c>
      <c r="F55" s="6"/>
      <c r="G55" s="6">
        <v>227942225302.55899</v>
      </c>
      <c r="H55" s="6"/>
      <c r="I55" s="6">
        <v>0</v>
      </c>
      <c r="J55" s="6"/>
      <c r="K55" s="6">
        <v>0</v>
      </c>
      <c r="L55" s="6"/>
      <c r="M55" s="6">
        <v>-170855</v>
      </c>
      <c r="N55" s="6"/>
      <c r="O55" s="6">
        <v>5361913347</v>
      </c>
      <c r="P55" s="6"/>
      <c r="Q55" s="6">
        <v>6130508</v>
      </c>
      <c r="R55" s="6"/>
      <c r="S55" s="6">
        <v>28300</v>
      </c>
      <c r="T55" s="6"/>
      <c r="U55" s="6">
        <v>154112886312</v>
      </c>
      <c r="V55" s="6"/>
      <c r="W55" s="6">
        <v>172461090810.42001</v>
      </c>
      <c r="Y55" s="8">
        <v>2.3765187416701566E-2</v>
      </c>
    </row>
    <row r="56" spans="1:25" x14ac:dyDescent="0.55000000000000004">
      <c r="A56" s="4" t="s">
        <v>62</v>
      </c>
      <c r="C56" s="6">
        <v>9347168</v>
      </c>
      <c r="D56" s="6"/>
      <c r="E56" s="6">
        <v>60011895040</v>
      </c>
      <c r="F56" s="6"/>
      <c r="G56" s="6">
        <v>136957481644.896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9347168</v>
      </c>
      <c r="R56" s="6"/>
      <c r="S56" s="6">
        <v>12325</v>
      </c>
      <c r="T56" s="6"/>
      <c r="U56" s="6">
        <v>60011895040</v>
      </c>
      <c r="V56" s="6"/>
      <c r="W56" s="6">
        <v>114518382718.67999</v>
      </c>
      <c r="Y56" s="8">
        <v>1.5780665744244225E-2</v>
      </c>
    </row>
    <row r="57" spans="1:25" x14ac:dyDescent="0.55000000000000004">
      <c r="A57" s="4" t="s">
        <v>63</v>
      </c>
      <c r="C57" s="6">
        <v>1620000</v>
      </c>
      <c r="D57" s="6"/>
      <c r="E57" s="6">
        <v>43067129102</v>
      </c>
      <c r="F57" s="6"/>
      <c r="G57" s="6">
        <v>40806547740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1620000</v>
      </c>
      <c r="R57" s="6"/>
      <c r="S57" s="6">
        <v>19920</v>
      </c>
      <c r="T57" s="6"/>
      <c r="U57" s="6">
        <v>43067129102</v>
      </c>
      <c r="V57" s="6"/>
      <c r="W57" s="6">
        <v>32078391120</v>
      </c>
      <c r="Y57" s="8">
        <v>4.4204114296776467E-3</v>
      </c>
    </row>
    <row r="58" spans="1:25" x14ac:dyDescent="0.55000000000000004">
      <c r="A58" s="4" t="s">
        <v>64</v>
      </c>
      <c r="C58" s="6">
        <v>6000000</v>
      </c>
      <c r="D58" s="6"/>
      <c r="E58" s="6">
        <v>47445240761</v>
      </c>
      <c r="F58" s="6"/>
      <c r="G58" s="6">
        <v>45799859700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6000000</v>
      </c>
      <c r="R58" s="6"/>
      <c r="S58" s="6">
        <v>6719</v>
      </c>
      <c r="T58" s="6"/>
      <c r="U58" s="6">
        <v>47445240761</v>
      </c>
      <c r="V58" s="6"/>
      <c r="W58" s="6">
        <v>40074131700</v>
      </c>
      <c r="Y58" s="8">
        <v>5.5222267581444499E-3</v>
      </c>
    </row>
    <row r="59" spans="1:25" x14ac:dyDescent="0.55000000000000004">
      <c r="A59" s="4" t="s">
        <v>65</v>
      </c>
      <c r="C59" s="6">
        <v>3000000</v>
      </c>
      <c r="D59" s="6"/>
      <c r="E59" s="6">
        <v>15034638862</v>
      </c>
      <c r="F59" s="6"/>
      <c r="G59" s="6">
        <v>14153283900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3000000</v>
      </c>
      <c r="R59" s="6"/>
      <c r="S59" s="6">
        <v>4269</v>
      </c>
      <c r="T59" s="6"/>
      <c r="U59" s="6">
        <v>15034638862</v>
      </c>
      <c r="V59" s="6"/>
      <c r="W59" s="6">
        <v>12730798350</v>
      </c>
      <c r="Y59" s="8">
        <v>1.7543076373358131E-3</v>
      </c>
    </row>
    <row r="60" spans="1:25" x14ac:dyDescent="0.55000000000000004">
      <c r="A60" s="4" t="s">
        <v>66</v>
      </c>
      <c r="C60" s="6">
        <v>3100000</v>
      </c>
      <c r="D60" s="6"/>
      <c r="E60" s="6">
        <v>94662052516</v>
      </c>
      <c r="F60" s="6"/>
      <c r="G60" s="6">
        <v>83568690045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3100000</v>
      </c>
      <c r="R60" s="6"/>
      <c r="S60" s="6">
        <v>24598</v>
      </c>
      <c r="T60" s="6"/>
      <c r="U60" s="6">
        <v>94662052516</v>
      </c>
      <c r="V60" s="6"/>
      <c r="W60" s="6">
        <v>75800089890</v>
      </c>
      <c r="Y60" s="8">
        <v>1.044527396860136E-2</v>
      </c>
    </row>
    <row r="61" spans="1:25" x14ac:dyDescent="0.55000000000000004">
      <c r="A61" s="4" t="s">
        <v>67</v>
      </c>
      <c r="C61" s="6">
        <v>120000</v>
      </c>
      <c r="D61" s="6"/>
      <c r="E61" s="6">
        <v>1502768579</v>
      </c>
      <c r="F61" s="6"/>
      <c r="G61" s="6">
        <v>2912486976</v>
      </c>
      <c r="H61" s="6"/>
      <c r="I61" s="6">
        <v>81785</v>
      </c>
      <c r="J61" s="6"/>
      <c r="K61" s="6">
        <v>0</v>
      </c>
      <c r="L61" s="6"/>
      <c r="M61" s="6">
        <v>-120000</v>
      </c>
      <c r="N61" s="6"/>
      <c r="O61" s="6">
        <v>2254505400</v>
      </c>
      <c r="P61" s="6"/>
      <c r="Q61" s="6">
        <v>81785</v>
      </c>
      <c r="R61" s="6"/>
      <c r="S61" s="6">
        <v>18900</v>
      </c>
      <c r="T61" s="6"/>
      <c r="U61" s="6">
        <v>609083570</v>
      </c>
      <c r="V61" s="6"/>
      <c r="W61" s="6">
        <v>1536539367.825</v>
      </c>
      <c r="Y61" s="8">
        <v>2.1173556236891771E-4</v>
      </c>
    </row>
    <row r="62" spans="1:25" x14ac:dyDescent="0.55000000000000004">
      <c r="A62" s="4" t="s">
        <v>68</v>
      </c>
      <c r="C62" s="6">
        <v>459854</v>
      </c>
      <c r="D62" s="6"/>
      <c r="E62" s="6">
        <v>2954938588</v>
      </c>
      <c r="F62" s="6"/>
      <c r="G62" s="6">
        <v>14694968125.0989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459854</v>
      </c>
      <c r="R62" s="6"/>
      <c r="S62" s="6">
        <v>30522</v>
      </c>
      <c r="T62" s="6"/>
      <c r="U62" s="6">
        <v>2954938588</v>
      </c>
      <c r="V62" s="6"/>
      <c r="W62" s="6">
        <v>13952151588.461399</v>
      </c>
      <c r="Y62" s="8">
        <v>1.9226104613388076E-3</v>
      </c>
    </row>
    <row r="63" spans="1:25" x14ac:dyDescent="0.55000000000000004">
      <c r="A63" s="4" t="s">
        <v>69</v>
      </c>
      <c r="C63" s="6">
        <v>2300793</v>
      </c>
      <c r="D63" s="6"/>
      <c r="E63" s="6">
        <v>72079710335</v>
      </c>
      <c r="F63" s="6"/>
      <c r="G63" s="6">
        <v>78218932232.429993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2300793</v>
      </c>
      <c r="R63" s="6"/>
      <c r="S63" s="6">
        <v>30350</v>
      </c>
      <c r="T63" s="6"/>
      <c r="U63" s="6">
        <v>72079710335</v>
      </c>
      <c r="V63" s="6"/>
      <c r="W63" s="6">
        <v>69413584598.077499</v>
      </c>
      <c r="Y63" s="8">
        <v>9.5652117210122123E-3</v>
      </c>
    </row>
    <row r="64" spans="1:25" x14ac:dyDescent="0.55000000000000004">
      <c r="A64" s="4" t="s">
        <v>70</v>
      </c>
      <c r="C64" s="6">
        <v>5193373</v>
      </c>
      <c r="D64" s="6"/>
      <c r="E64" s="6">
        <v>132042018679</v>
      </c>
      <c r="F64" s="6"/>
      <c r="G64" s="6">
        <v>114658512684.737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5193373</v>
      </c>
      <c r="R64" s="6"/>
      <c r="S64" s="6">
        <v>21680</v>
      </c>
      <c r="T64" s="6"/>
      <c r="U64" s="6">
        <v>132042018679</v>
      </c>
      <c r="V64" s="6"/>
      <c r="W64" s="6">
        <v>111922402296.492</v>
      </c>
      <c r="Y64" s="8">
        <v>1.5422938902940622E-2</v>
      </c>
    </row>
    <row r="65" spans="1:25" x14ac:dyDescent="0.55000000000000004">
      <c r="A65" s="4" t="s">
        <v>71</v>
      </c>
      <c r="C65" s="6">
        <v>32145484</v>
      </c>
      <c r="D65" s="6"/>
      <c r="E65" s="6">
        <v>249506365956</v>
      </c>
      <c r="F65" s="6"/>
      <c r="G65" s="6">
        <v>466212046021.21802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32145484</v>
      </c>
      <c r="R65" s="6"/>
      <c r="S65" s="6">
        <v>14640</v>
      </c>
      <c r="T65" s="6"/>
      <c r="U65" s="6">
        <v>249506365956</v>
      </c>
      <c r="V65" s="6"/>
      <c r="W65" s="6">
        <v>467809756939.72803</v>
      </c>
      <c r="Y65" s="8">
        <v>6.4464317700827875E-2</v>
      </c>
    </row>
    <row r="66" spans="1:25" x14ac:dyDescent="0.55000000000000004">
      <c r="A66" s="4" t="s">
        <v>72</v>
      </c>
      <c r="C66" s="6">
        <v>5000000</v>
      </c>
      <c r="D66" s="6"/>
      <c r="E66" s="6">
        <v>184467185874</v>
      </c>
      <c r="F66" s="6"/>
      <c r="G66" s="6">
        <v>281017935000</v>
      </c>
      <c r="H66" s="6"/>
      <c r="I66" s="6">
        <v>0</v>
      </c>
      <c r="J66" s="6"/>
      <c r="K66" s="6">
        <v>0</v>
      </c>
      <c r="L66" s="6"/>
      <c r="M66" s="6">
        <v>-506481</v>
      </c>
      <c r="N66" s="6"/>
      <c r="O66" s="6">
        <v>27693890196</v>
      </c>
      <c r="P66" s="6"/>
      <c r="Q66" s="6">
        <v>4493519</v>
      </c>
      <c r="R66" s="6"/>
      <c r="S66" s="6">
        <v>67270</v>
      </c>
      <c r="T66" s="6"/>
      <c r="U66" s="6">
        <v>165781360917</v>
      </c>
      <c r="V66" s="6"/>
      <c r="W66" s="6">
        <v>300480462942.37701</v>
      </c>
      <c r="Y66" s="8">
        <v>4.1406293346089543E-2</v>
      </c>
    </row>
    <row r="67" spans="1:25" x14ac:dyDescent="0.55000000000000004">
      <c r="A67" s="4" t="s">
        <v>73</v>
      </c>
      <c r="C67" s="6">
        <v>23900000</v>
      </c>
      <c r="D67" s="6"/>
      <c r="E67" s="6">
        <v>179628608812</v>
      </c>
      <c r="F67" s="6"/>
      <c r="G67" s="6">
        <v>289369943100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23900000</v>
      </c>
      <c r="R67" s="6"/>
      <c r="S67" s="6">
        <v>12290</v>
      </c>
      <c r="T67" s="6"/>
      <c r="U67" s="6">
        <v>179628608812</v>
      </c>
      <c r="V67" s="6"/>
      <c r="W67" s="6">
        <v>291983300550</v>
      </c>
      <c r="Y67" s="8">
        <v>4.023538194911265E-2</v>
      </c>
    </row>
    <row r="68" spans="1:25" x14ac:dyDescent="0.55000000000000004">
      <c r="A68" s="4" t="s">
        <v>74</v>
      </c>
      <c r="C68" s="6">
        <v>8293376</v>
      </c>
      <c r="D68" s="6"/>
      <c r="E68" s="6">
        <v>39311520349</v>
      </c>
      <c r="F68" s="6"/>
      <c r="G68" s="6">
        <v>73124549761.535995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8293376</v>
      </c>
      <c r="R68" s="6"/>
      <c r="S68" s="6">
        <v>8400</v>
      </c>
      <c r="T68" s="6"/>
      <c r="U68" s="6">
        <v>39311520349</v>
      </c>
      <c r="V68" s="6"/>
      <c r="W68" s="6">
        <v>69249855467.520004</v>
      </c>
      <c r="Y68" s="8">
        <v>9.5426498002045227E-3</v>
      </c>
    </row>
    <row r="69" spans="1:25" x14ac:dyDescent="0.55000000000000004">
      <c r="A69" s="4" t="s">
        <v>75</v>
      </c>
      <c r="C69" s="6">
        <v>1864726</v>
      </c>
      <c r="D69" s="6"/>
      <c r="E69" s="6">
        <v>5975387663</v>
      </c>
      <c r="F69" s="6"/>
      <c r="G69" s="6">
        <v>9101327622.2730007</v>
      </c>
      <c r="H69" s="6"/>
      <c r="I69" s="6">
        <v>0</v>
      </c>
      <c r="J69" s="6"/>
      <c r="K69" s="6">
        <v>0</v>
      </c>
      <c r="L69" s="6"/>
      <c r="M69" s="6">
        <v>-1864726</v>
      </c>
      <c r="N69" s="6"/>
      <c r="O69" s="6">
        <v>8280617180</v>
      </c>
      <c r="P69" s="6"/>
      <c r="Q69" s="6">
        <v>0</v>
      </c>
      <c r="R69" s="6"/>
      <c r="S69" s="6">
        <v>0</v>
      </c>
      <c r="T69" s="6"/>
      <c r="U69" s="6">
        <v>0</v>
      </c>
      <c r="V69" s="6"/>
      <c r="W69" s="6">
        <v>0</v>
      </c>
      <c r="Y69" s="8">
        <v>0</v>
      </c>
    </row>
    <row r="70" spans="1:25" x14ac:dyDescent="0.55000000000000004">
      <c r="A70" s="4" t="s">
        <v>76</v>
      </c>
      <c r="C70" s="6">
        <v>19047711</v>
      </c>
      <c r="D70" s="6"/>
      <c r="E70" s="6">
        <v>294943685093</v>
      </c>
      <c r="F70" s="6"/>
      <c r="G70" s="6">
        <v>301245939972.03998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19047711</v>
      </c>
      <c r="R70" s="6"/>
      <c r="S70" s="6">
        <v>15580</v>
      </c>
      <c r="T70" s="6"/>
      <c r="U70" s="6">
        <v>294943685093</v>
      </c>
      <c r="V70" s="6"/>
      <c r="W70" s="6">
        <v>294997595522.58899</v>
      </c>
      <c r="Y70" s="8">
        <v>4.0650752654563797E-2</v>
      </c>
    </row>
    <row r="71" spans="1:25" x14ac:dyDescent="0.55000000000000004">
      <c r="A71" s="4" t="s">
        <v>77</v>
      </c>
      <c r="C71" s="6">
        <v>9313336</v>
      </c>
      <c r="D71" s="6"/>
      <c r="E71" s="6">
        <v>122554517937</v>
      </c>
      <c r="F71" s="6"/>
      <c r="G71" s="6">
        <v>93690167106.095993</v>
      </c>
      <c r="H71" s="6"/>
      <c r="I71" s="6">
        <v>0</v>
      </c>
      <c r="J71" s="6"/>
      <c r="K71" s="6">
        <v>0</v>
      </c>
      <c r="L71" s="6"/>
      <c r="M71" s="6">
        <v>-2000000</v>
      </c>
      <c r="N71" s="6"/>
      <c r="O71" s="6">
        <v>18629491145</v>
      </c>
      <c r="P71" s="6"/>
      <c r="Q71" s="6">
        <v>7313336</v>
      </c>
      <c r="R71" s="6"/>
      <c r="S71" s="6">
        <v>7340</v>
      </c>
      <c r="T71" s="6"/>
      <c r="U71" s="6">
        <v>96236447174</v>
      </c>
      <c r="V71" s="6"/>
      <c r="W71" s="6">
        <v>53360490916.872002</v>
      </c>
      <c r="Y71" s="8">
        <v>7.3530908411142057E-3</v>
      </c>
    </row>
    <row r="72" spans="1:25" x14ac:dyDescent="0.55000000000000004">
      <c r="A72" s="4" t="s">
        <v>78</v>
      </c>
      <c r="C72" s="6">
        <v>1000000</v>
      </c>
      <c r="D72" s="6"/>
      <c r="E72" s="6">
        <v>15694551040</v>
      </c>
      <c r="F72" s="6"/>
      <c r="G72" s="6">
        <v>22535113478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1000000</v>
      </c>
      <c r="R72" s="6"/>
      <c r="S72" s="6">
        <v>22550</v>
      </c>
      <c r="T72" s="6"/>
      <c r="U72" s="6">
        <v>15694551040</v>
      </c>
      <c r="V72" s="6"/>
      <c r="W72" s="6">
        <v>22415827474</v>
      </c>
      <c r="Y72" s="8">
        <v>3.0889074081391094E-3</v>
      </c>
    </row>
    <row r="73" spans="1:25" x14ac:dyDescent="0.55000000000000004">
      <c r="A73" s="4" t="s">
        <v>79</v>
      </c>
      <c r="C73" s="6">
        <v>3168111</v>
      </c>
      <c r="D73" s="6"/>
      <c r="E73" s="6">
        <v>101412986981</v>
      </c>
      <c r="F73" s="6"/>
      <c r="G73" s="6">
        <v>120771000101.00301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3168111</v>
      </c>
      <c r="R73" s="6"/>
      <c r="S73" s="6">
        <v>38800</v>
      </c>
      <c r="T73" s="6"/>
      <c r="U73" s="6">
        <v>101412986981</v>
      </c>
      <c r="V73" s="6"/>
      <c r="W73" s="6">
        <v>122191316694.53999</v>
      </c>
      <c r="Y73" s="8">
        <v>1.683799823075122E-2</v>
      </c>
    </row>
    <row r="74" spans="1:25" x14ac:dyDescent="0.55000000000000004">
      <c r="A74" s="4" t="s">
        <v>80</v>
      </c>
      <c r="C74" s="6">
        <v>6485523</v>
      </c>
      <c r="D74" s="6"/>
      <c r="E74" s="6">
        <v>50064212356</v>
      </c>
      <c r="F74" s="6"/>
      <c r="G74" s="6">
        <v>51704411787.962997</v>
      </c>
      <c r="H74" s="6"/>
      <c r="I74" s="6">
        <v>0</v>
      </c>
      <c r="J74" s="6"/>
      <c r="K74" s="6">
        <v>0</v>
      </c>
      <c r="L74" s="6"/>
      <c r="M74" s="6">
        <v>-200000</v>
      </c>
      <c r="N74" s="6"/>
      <c r="O74" s="6">
        <v>1542765605</v>
      </c>
      <c r="P74" s="6"/>
      <c r="Q74" s="6">
        <v>6285523</v>
      </c>
      <c r="R74" s="6"/>
      <c r="S74" s="6">
        <v>7322</v>
      </c>
      <c r="T74" s="6"/>
      <c r="U74" s="6">
        <v>48520336484</v>
      </c>
      <c r="V74" s="6"/>
      <c r="W74" s="6">
        <v>45748764939.534302</v>
      </c>
      <c r="Y74" s="8">
        <v>6.3041928342306907E-3</v>
      </c>
    </row>
    <row r="75" spans="1:25" x14ac:dyDescent="0.55000000000000004">
      <c r="A75" s="4" t="s">
        <v>81</v>
      </c>
      <c r="C75" s="6">
        <v>886900</v>
      </c>
      <c r="D75" s="6"/>
      <c r="E75" s="6">
        <v>11337242700</v>
      </c>
      <c r="F75" s="6"/>
      <c r="G75" s="6">
        <v>29402125215.75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886900</v>
      </c>
      <c r="R75" s="6"/>
      <c r="S75" s="6">
        <v>30190</v>
      </c>
      <c r="T75" s="6"/>
      <c r="U75" s="6">
        <v>11337242700</v>
      </c>
      <c r="V75" s="6"/>
      <c r="W75" s="6">
        <v>26616196709.549999</v>
      </c>
      <c r="Y75" s="8">
        <v>3.6677194847246899E-3</v>
      </c>
    </row>
    <row r="76" spans="1:25" x14ac:dyDescent="0.55000000000000004">
      <c r="A76" s="4" t="s">
        <v>82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5000000</v>
      </c>
      <c r="J76" s="6"/>
      <c r="K76" s="6">
        <v>91084448000</v>
      </c>
      <c r="L76" s="6"/>
      <c r="M76" s="6">
        <v>0</v>
      </c>
      <c r="N76" s="6"/>
      <c r="O76" s="6">
        <v>0</v>
      </c>
      <c r="P76" s="6"/>
      <c r="Q76" s="6">
        <v>5000000</v>
      </c>
      <c r="R76" s="6"/>
      <c r="S76" s="6">
        <v>17810</v>
      </c>
      <c r="T76" s="6"/>
      <c r="U76" s="6">
        <v>91084448000</v>
      </c>
      <c r="V76" s="6"/>
      <c r="W76" s="6">
        <v>88520152500</v>
      </c>
      <c r="Y76" s="8">
        <v>1.2198102217908499E-2</v>
      </c>
    </row>
    <row r="77" spans="1:25" ht="24.75" thickBot="1" x14ac:dyDescent="0.6">
      <c r="E77" s="5">
        <f>SUM(E9:E76)</f>
        <v>4857778292170</v>
      </c>
      <c r="G77" s="5">
        <f>SUM(G9:G76)</f>
        <v>6661455810743.9336</v>
      </c>
      <c r="K77" s="5">
        <f>SUM(K9:K76)</f>
        <v>170139846204</v>
      </c>
      <c r="O77" s="5">
        <f>SUM(O9:O76)</f>
        <v>251879659893</v>
      </c>
      <c r="U77" s="5">
        <f>SUM(U9:U76)</f>
        <v>4843212503669</v>
      </c>
      <c r="W77" s="5">
        <f>SUM(W9:W76)</f>
        <v>6133457598649.8291</v>
      </c>
      <c r="Y77" s="9">
        <f>SUM(Y9:Y76)</f>
        <v>0.84519220340857659</v>
      </c>
    </row>
    <row r="78" spans="1:25" ht="24.75" thickTop="1" x14ac:dyDescent="0.55000000000000004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H7" workbookViewId="0">
      <selection activeCell="A4" sqref="A4:AK4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 x14ac:dyDescent="0.55000000000000004">
      <c r="A6" s="22" t="s">
        <v>84</v>
      </c>
      <c r="B6" s="22" t="s">
        <v>84</v>
      </c>
      <c r="C6" s="22" t="s">
        <v>84</v>
      </c>
      <c r="D6" s="22" t="s">
        <v>84</v>
      </c>
      <c r="E6" s="22" t="s">
        <v>84</v>
      </c>
      <c r="F6" s="22" t="s">
        <v>84</v>
      </c>
      <c r="G6" s="22" t="s">
        <v>84</v>
      </c>
      <c r="H6" s="22" t="s">
        <v>84</v>
      </c>
      <c r="I6" s="22" t="s">
        <v>84</v>
      </c>
      <c r="J6" s="22" t="s">
        <v>84</v>
      </c>
      <c r="K6" s="22" t="s">
        <v>84</v>
      </c>
      <c r="L6" s="22" t="s">
        <v>84</v>
      </c>
      <c r="M6" s="22" t="s">
        <v>84</v>
      </c>
      <c r="O6" s="22" t="s">
        <v>230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 x14ac:dyDescent="0.55000000000000004">
      <c r="A7" s="23" t="s">
        <v>85</v>
      </c>
      <c r="C7" s="23" t="s">
        <v>86</v>
      </c>
      <c r="E7" s="23" t="s">
        <v>87</v>
      </c>
      <c r="G7" s="23" t="s">
        <v>88</v>
      </c>
      <c r="I7" s="23" t="s">
        <v>89</v>
      </c>
      <c r="K7" s="23" t="s">
        <v>90</v>
      </c>
      <c r="M7" s="23" t="s">
        <v>83</v>
      </c>
      <c r="O7" s="23" t="s">
        <v>7</v>
      </c>
      <c r="Q7" s="23" t="s">
        <v>8</v>
      </c>
      <c r="S7" s="23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3" t="s">
        <v>7</v>
      </c>
      <c r="AE7" s="23" t="s">
        <v>91</v>
      </c>
      <c r="AG7" s="23" t="s">
        <v>8</v>
      </c>
      <c r="AI7" s="23" t="s">
        <v>9</v>
      </c>
      <c r="AK7" s="23" t="s">
        <v>13</v>
      </c>
    </row>
    <row r="8" spans="1:37" ht="24.75" x14ac:dyDescent="0.55000000000000004">
      <c r="A8" s="22" t="s">
        <v>85</v>
      </c>
      <c r="C8" s="22" t="s">
        <v>86</v>
      </c>
      <c r="E8" s="22" t="s">
        <v>87</v>
      </c>
      <c r="G8" s="22" t="s">
        <v>88</v>
      </c>
      <c r="I8" s="22" t="s">
        <v>89</v>
      </c>
      <c r="K8" s="22" t="s">
        <v>90</v>
      </c>
      <c r="M8" s="22" t="s">
        <v>83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91</v>
      </c>
      <c r="AG8" s="22" t="s">
        <v>8</v>
      </c>
      <c r="AI8" s="22" t="s">
        <v>9</v>
      </c>
      <c r="AK8" s="22" t="s">
        <v>13</v>
      </c>
    </row>
    <row r="9" spans="1:37" x14ac:dyDescent="0.55000000000000004">
      <c r="A9" s="11" t="s">
        <v>92</v>
      </c>
      <c r="B9" s="11"/>
      <c r="C9" s="11" t="s">
        <v>93</v>
      </c>
      <c r="D9" s="11"/>
      <c r="E9" s="11" t="s">
        <v>93</v>
      </c>
      <c r="F9" s="11"/>
      <c r="G9" s="11" t="s">
        <v>94</v>
      </c>
      <c r="H9" s="11"/>
      <c r="I9" s="11" t="s">
        <v>95</v>
      </c>
      <c r="J9" s="11"/>
      <c r="K9" s="12">
        <v>0</v>
      </c>
      <c r="L9" s="11"/>
      <c r="M9" s="12">
        <v>0</v>
      </c>
      <c r="N9" s="11"/>
      <c r="O9" s="12">
        <v>28380</v>
      </c>
      <c r="P9" s="11"/>
      <c r="Q9" s="12">
        <v>23744208058</v>
      </c>
      <c r="R9" s="11"/>
      <c r="S9" s="12">
        <v>24744123034</v>
      </c>
      <c r="T9" s="11"/>
      <c r="U9" s="12">
        <v>0</v>
      </c>
      <c r="V9" s="11"/>
      <c r="W9" s="12">
        <v>0</v>
      </c>
      <c r="X9" s="11"/>
      <c r="Y9" s="12">
        <v>0</v>
      </c>
      <c r="Z9" s="11"/>
      <c r="AA9" s="12">
        <v>0</v>
      </c>
      <c r="AB9" s="11"/>
      <c r="AC9" s="12">
        <v>28380</v>
      </c>
      <c r="AD9" s="11"/>
      <c r="AE9" s="12">
        <v>886797</v>
      </c>
      <c r="AF9" s="11"/>
      <c r="AG9" s="12">
        <v>23744208058</v>
      </c>
      <c r="AH9" s="11"/>
      <c r="AI9" s="12">
        <v>25162737287</v>
      </c>
      <c r="AJ9" s="11"/>
      <c r="AK9" s="8">
        <v>3.4674323624691405E-3</v>
      </c>
    </row>
    <row r="10" spans="1:37" x14ac:dyDescent="0.55000000000000004">
      <c r="A10" s="11" t="s">
        <v>96</v>
      </c>
      <c r="B10" s="11"/>
      <c r="C10" s="11" t="s">
        <v>93</v>
      </c>
      <c r="D10" s="11"/>
      <c r="E10" s="11" t="s">
        <v>93</v>
      </c>
      <c r="F10" s="11"/>
      <c r="G10" s="11" t="s">
        <v>97</v>
      </c>
      <c r="H10" s="11"/>
      <c r="I10" s="11" t="s">
        <v>98</v>
      </c>
      <c r="J10" s="11"/>
      <c r="K10" s="12">
        <v>0</v>
      </c>
      <c r="L10" s="11"/>
      <c r="M10" s="12">
        <v>0</v>
      </c>
      <c r="N10" s="11"/>
      <c r="O10" s="12">
        <v>91619</v>
      </c>
      <c r="P10" s="11"/>
      <c r="Q10" s="12">
        <v>76079816686</v>
      </c>
      <c r="R10" s="11"/>
      <c r="S10" s="12">
        <v>79684922589</v>
      </c>
      <c r="T10" s="11"/>
      <c r="U10" s="12">
        <v>0</v>
      </c>
      <c r="V10" s="11"/>
      <c r="W10" s="12">
        <v>0</v>
      </c>
      <c r="X10" s="11"/>
      <c r="Y10" s="12">
        <v>0</v>
      </c>
      <c r="Z10" s="11"/>
      <c r="AA10" s="12">
        <v>0</v>
      </c>
      <c r="AB10" s="11"/>
      <c r="AC10" s="12">
        <v>91619</v>
      </c>
      <c r="AD10" s="11"/>
      <c r="AE10" s="12">
        <v>888400</v>
      </c>
      <c r="AF10" s="11"/>
      <c r="AG10" s="12">
        <v>76079816686</v>
      </c>
      <c r="AH10" s="11"/>
      <c r="AI10" s="12">
        <v>81379566879</v>
      </c>
      <c r="AJ10" s="11"/>
      <c r="AK10" s="8">
        <v>1.121412748627114E-2</v>
      </c>
    </row>
    <row r="11" spans="1:37" x14ac:dyDescent="0.55000000000000004">
      <c r="A11" s="11" t="s">
        <v>99</v>
      </c>
      <c r="B11" s="11"/>
      <c r="C11" s="11" t="s">
        <v>93</v>
      </c>
      <c r="D11" s="11"/>
      <c r="E11" s="11" t="s">
        <v>93</v>
      </c>
      <c r="F11" s="11"/>
      <c r="G11" s="11" t="s">
        <v>100</v>
      </c>
      <c r="H11" s="11"/>
      <c r="I11" s="11" t="s">
        <v>101</v>
      </c>
      <c r="J11" s="11"/>
      <c r="K11" s="12">
        <v>0</v>
      </c>
      <c r="L11" s="11"/>
      <c r="M11" s="12">
        <v>0</v>
      </c>
      <c r="N11" s="11"/>
      <c r="O11" s="12">
        <v>482778</v>
      </c>
      <c r="P11" s="11"/>
      <c r="Q11" s="12">
        <v>388550136719</v>
      </c>
      <c r="R11" s="11"/>
      <c r="S11" s="12">
        <v>412936892840</v>
      </c>
      <c r="T11" s="11"/>
      <c r="U11" s="12">
        <v>0</v>
      </c>
      <c r="V11" s="11"/>
      <c r="W11" s="12">
        <v>0</v>
      </c>
      <c r="X11" s="11"/>
      <c r="Y11" s="12">
        <v>0</v>
      </c>
      <c r="Z11" s="11"/>
      <c r="AA11" s="12">
        <v>0</v>
      </c>
      <c r="AB11" s="11"/>
      <c r="AC11" s="12">
        <v>482778</v>
      </c>
      <c r="AD11" s="11"/>
      <c r="AE11" s="12">
        <v>877977</v>
      </c>
      <c r="AF11" s="11"/>
      <c r="AG11" s="12">
        <v>388550136719</v>
      </c>
      <c r="AH11" s="11"/>
      <c r="AI11" s="12">
        <v>423791154034</v>
      </c>
      <c r="AJ11" s="11"/>
      <c r="AK11" s="8">
        <v>5.8398541687466457E-2</v>
      </c>
    </row>
    <row r="12" spans="1:37" x14ac:dyDescent="0.55000000000000004">
      <c r="A12" s="11" t="s">
        <v>102</v>
      </c>
      <c r="B12" s="11"/>
      <c r="C12" s="11" t="s">
        <v>93</v>
      </c>
      <c r="D12" s="11"/>
      <c r="E12" s="11" t="s">
        <v>93</v>
      </c>
      <c r="F12" s="11"/>
      <c r="G12" s="11" t="s">
        <v>103</v>
      </c>
      <c r="H12" s="11"/>
      <c r="I12" s="11" t="s">
        <v>104</v>
      </c>
      <c r="J12" s="11"/>
      <c r="K12" s="12">
        <v>0</v>
      </c>
      <c r="L12" s="11"/>
      <c r="M12" s="12">
        <v>0</v>
      </c>
      <c r="N12" s="11"/>
      <c r="O12" s="12">
        <v>2348</v>
      </c>
      <c r="P12" s="11"/>
      <c r="Q12" s="12">
        <v>1874064383</v>
      </c>
      <c r="R12" s="11"/>
      <c r="S12" s="12">
        <v>1913273156</v>
      </c>
      <c r="T12" s="11"/>
      <c r="U12" s="12">
        <v>0</v>
      </c>
      <c r="V12" s="11"/>
      <c r="W12" s="12">
        <v>0</v>
      </c>
      <c r="X12" s="11"/>
      <c r="Y12" s="12">
        <v>0</v>
      </c>
      <c r="Z12" s="11"/>
      <c r="AA12" s="12">
        <v>0</v>
      </c>
      <c r="AB12" s="11"/>
      <c r="AC12" s="12">
        <v>2348</v>
      </c>
      <c r="AD12" s="11"/>
      <c r="AE12" s="12">
        <v>828740</v>
      </c>
      <c r="AF12" s="11"/>
      <c r="AG12" s="12">
        <v>1874064383</v>
      </c>
      <c r="AH12" s="11"/>
      <c r="AI12" s="12">
        <v>1945528828</v>
      </c>
      <c r="AJ12" s="11"/>
      <c r="AK12" s="8">
        <v>2.6809442642828393E-4</v>
      </c>
    </row>
    <row r="13" spans="1:37" x14ac:dyDescent="0.55000000000000004">
      <c r="A13" s="11" t="s">
        <v>105</v>
      </c>
      <c r="B13" s="11"/>
      <c r="C13" s="11" t="s">
        <v>93</v>
      </c>
      <c r="D13" s="11"/>
      <c r="E13" s="11" t="s">
        <v>93</v>
      </c>
      <c r="F13" s="11"/>
      <c r="G13" s="11" t="s">
        <v>106</v>
      </c>
      <c r="H13" s="11"/>
      <c r="I13" s="11" t="s">
        <v>107</v>
      </c>
      <c r="J13" s="11"/>
      <c r="K13" s="12">
        <v>0</v>
      </c>
      <c r="L13" s="11"/>
      <c r="M13" s="12">
        <v>0</v>
      </c>
      <c r="N13" s="11"/>
      <c r="O13" s="12">
        <v>156584</v>
      </c>
      <c r="P13" s="11"/>
      <c r="Q13" s="12">
        <v>118227505335</v>
      </c>
      <c r="R13" s="11"/>
      <c r="S13" s="12">
        <v>125034710790</v>
      </c>
      <c r="T13" s="11"/>
      <c r="U13" s="12">
        <v>0</v>
      </c>
      <c r="V13" s="11"/>
      <c r="W13" s="12">
        <v>0</v>
      </c>
      <c r="X13" s="11"/>
      <c r="Y13" s="12">
        <v>0</v>
      </c>
      <c r="Z13" s="11"/>
      <c r="AA13" s="12">
        <v>0</v>
      </c>
      <c r="AB13" s="11"/>
      <c r="AC13" s="12">
        <v>156584</v>
      </c>
      <c r="AD13" s="11"/>
      <c r="AE13" s="12">
        <v>812199</v>
      </c>
      <c r="AF13" s="11"/>
      <c r="AG13" s="12">
        <v>118227505335</v>
      </c>
      <c r="AH13" s="11"/>
      <c r="AI13" s="12">
        <v>127154317318</v>
      </c>
      <c r="AJ13" s="11"/>
      <c r="AK13" s="8">
        <v>1.7521901129726781E-2</v>
      </c>
    </row>
    <row r="14" spans="1:37" x14ac:dyDescent="0.55000000000000004">
      <c r="A14" s="11" t="s">
        <v>108</v>
      </c>
      <c r="B14" s="11"/>
      <c r="C14" s="11" t="s">
        <v>93</v>
      </c>
      <c r="D14" s="11"/>
      <c r="E14" s="11" t="s">
        <v>93</v>
      </c>
      <c r="F14" s="11"/>
      <c r="G14" s="11" t="s">
        <v>109</v>
      </c>
      <c r="H14" s="11"/>
      <c r="I14" s="11" t="s">
        <v>110</v>
      </c>
      <c r="J14" s="11"/>
      <c r="K14" s="12">
        <v>0</v>
      </c>
      <c r="L14" s="11"/>
      <c r="M14" s="12">
        <v>0</v>
      </c>
      <c r="N14" s="11"/>
      <c r="O14" s="12">
        <v>14881</v>
      </c>
      <c r="P14" s="11"/>
      <c r="Q14" s="12">
        <v>10961994450</v>
      </c>
      <c r="R14" s="11"/>
      <c r="S14" s="12">
        <v>11803106409</v>
      </c>
      <c r="T14" s="11"/>
      <c r="U14" s="12">
        <v>0</v>
      </c>
      <c r="V14" s="11"/>
      <c r="W14" s="12">
        <v>0</v>
      </c>
      <c r="X14" s="11"/>
      <c r="Y14" s="12">
        <v>0</v>
      </c>
      <c r="Z14" s="11"/>
      <c r="AA14" s="12">
        <v>0</v>
      </c>
      <c r="AB14" s="11"/>
      <c r="AC14" s="12">
        <v>14881</v>
      </c>
      <c r="AD14" s="11"/>
      <c r="AE14" s="12">
        <v>802700</v>
      </c>
      <c r="AF14" s="11"/>
      <c r="AG14" s="12">
        <v>10961994450</v>
      </c>
      <c r="AH14" s="11"/>
      <c r="AI14" s="12">
        <v>11942813672</v>
      </c>
      <c r="AJ14" s="11"/>
      <c r="AK14" s="8">
        <v>1.6457231243528546E-3</v>
      </c>
    </row>
    <row r="15" spans="1:37" x14ac:dyDescent="0.55000000000000004">
      <c r="A15" s="11" t="s">
        <v>111</v>
      </c>
      <c r="B15" s="11"/>
      <c r="C15" s="11" t="s">
        <v>93</v>
      </c>
      <c r="D15" s="11"/>
      <c r="E15" s="11" t="s">
        <v>93</v>
      </c>
      <c r="F15" s="11"/>
      <c r="G15" s="11" t="s">
        <v>112</v>
      </c>
      <c r="H15" s="11"/>
      <c r="I15" s="11" t="s">
        <v>113</v>
      </c>
      <c r="J15" s="11"/>
      <c r="K15" s="12">
        <v>0</v>
      </c>
      <c r="L15" s="11"/>
      <c r="M15" s="12">
        <v>0</v>
      </c>
      <c r="N15" s="11"/>
      <c r="O15" s="12">
        <v>50</v>
      </c>
      <c r="P15" s="11"/>
      <c r="Q15" s="12">
        <v>47162194</v>
      </c>
      <c r="R15" s="11"/>
      <c r="S15" s="12">
        <v>48541204</v>
      </c>
      <c r="T15" s="11"/>
      <c r="U15" s="12">
        <v>0</v>
      </c>
      <c r="V15" s="11"/>
      <c r="W15" s="12">
        <v>0</v>
      </c>
      <c r="X15" s="11"/>
      <c r="Y15" s="12">
        <v>0</v>
      </c>
      <c r="Z15" s="11"/>
      <c r="AA15" s="12">
        <v>0</v>
      </c>
      <c r="AB15" s="11"/>
      <c r="AC15" s="12">
        <v>50</v>
      </c>
      <c r="AD15" s="11"/>
      <c r="AE15" s="12">
        <v>986001</v>
      </c>
      <c r="AF15" s="11"/>
      <c r="AG15" s="12">
        <v>47162194</v>
      </c>
      <c r="AH15" s="11"/>
      <c r="AI15" s="12">
        <v>49291114</v>
      </c>
      <c r="AJ15" s="11"/>
      <c r="AK15" s="8">
        <v>6.7923295433385153E-6</v>
      </c>
    </row>
    <row r="16" spans="1:37" x14ac:dyDescent="0.55000000000000004">
      <c r="A16" s="11" t="s">
        <v>114</v>
      </c>
      <c r="B16" s="11"/>
      <c r="C16" s="11" t="s">
        <v>93</v>
      </c>
      <c r="D16" s="11"/>
      <c r="E16" s="11" t="s">
        <v>93</v>
      </c>
      <c r="F16" s="11"/>
      <c r="G16" s="11" t="s">
        <v>115</v>
      </c>
      <c r="H16" s="11"/>
      <c r="I16" s="11" t="s">
        <v>116</v>
      </c>
      <c r="J16" s="11"/>
      <c r="K16" s="12">
        <v>0</v>
      </c>
      <c r="L16" s="11"/>
      <c r="M16" s="12">
        <v>0</v>
      </c>
      <c r="N16" s="11"/>
      <c r="O16" s="12">
        <v>5000</v>
      </c>
      <c r="P16" s="11"/>
      <c r="Q16" s="12">
        <v>4340786625</v>
      </c>
      <c r="R16" s="11"/>
      <c r="S16" s="12">
        <v>4464185719</v>
      </c>
      <c r="T16" s="11"/>
      <c r="U16" s="12">
        <v>0</v>
      </c>
      <c r="V16" s="11"/>
      <c r="W16" s="12">
        <v>0</v>
      </c>
      <c r="X16" s="11"/>
      <c r="Y16" s="12">
        <v>0</v>
      </c>
      <c r="Z16" s="11"/>
      <c r="AA16" s="12">
        <v>0</v>
      </c>
      <c r="AB16" s="11"/>
      <c r="AC16" s="12">
        <v>5000</v>
      </c>
      <c r="AD16" s="11"/>
      <c r="AE16" s="12">
        <v>905729</v>
      </c>
      <c r="AF16" s="11"/>
      <c r="AG16" s="12">
        <v>4340786625</v>
      </c>
      <c r="AH16" s="11"/>
      <c r="AI16" s="12">
        <v>4527824183</v>
      </c>
      <c r="AJ16" s="11"/>
      <c r="AK16" s="8">
        <v>6.2393546157697862E-4</v>
      </c>
    </row>
    <row r="17" spans="1:37" x14ac:dyDescent="0.55000000000000004">
      <c r="A17" s="11" t="s">
        <v>117</v>
      </c>
      <c r="B17" s="11"/>
      <c r="C17" s="11" t="s">
        <v>93</v>
      </c>
      <c r="D17" s="11"/>
      <c r="E17" s="11" t="s">
        <v>93</v>
      </c>
      <c r="F17" s="11"/>
      <c r="G17" s="11" t="s">
        <v>118</v>
      </c>
      <c r="H17" s="11"/>
      <c r="I17" s="11" t="s">
        <v>119</v>
      </c>
      <c r="J17" s="11"/>
      <c r="K17" s="12">
        <v>0</v>
      </c>
      <c r="L17" s="11"/>
      <c r="M17" s="12">
        <v>0</v>
      </c>
      <c r="N17" s="11"/>
      <c r="O17" s="12">
        <v>735</v>
      </c>
      <c r="P17" s="11"/>
      <c r="Q17" s="12">
        <v>674056144</v>
      </c>
      <c r="R17" s="11"/>
      <c r="S17" s="12">
        <v>691142207</v>
      </c>
      <c r="T17" s="11"/>
      <c r="U17" s="12">
        <v>0</v>
      </c>
      <c r="V17" s="11"/>
      <c r="W17" s="12">
        <v>0</v>
      </c>
      <c r="X17" s="11"/>
      <c r="Y17" s="12">
        <v>0</v>
      </c>
      <c r="Z17" s="11"/>
      <c r="AA17" s="12">
        <v>0</v>
      </c>
      <c r="AB17" s="11"/>
      <c r="AC17" s="12">
        <v>735</v>
      </c>
      <c r="AD17" s="11"/>
      <c r="AE17" s="12">
        <v>958897</v>
      </c>
      <c r="AF17" s="11"/>
      <c r="AG17" s="12">
        <v>674056144</v>
      </c>
      <c r="AH17" s="11"/>
      <c r="AI17" s="12">
        <v>704661558</v>
      </c>
      <c r="AJ17" s="11"/>
      <c r="AK17" s="8">
        <v>9.7102563323246184E-5</v>
      </c>
    </row>
    <row r="18" spans="1:37" x14ac:dyDescent="0.55000000000000004">
      <c r="A18" s="11" t="s">
        <v>120</v>
      </c>
      <c r="B18" s="11"/>
      <c r="C18" s="11" t="s">
        <v>93</v>
      </c>
      <c r="D18" s="11"/>
      <c r="E18" s="11" t="s">
        <v>93</v>
      </c>
      <c r="F18" s="11"/>
      <c r="G18" s="11" t="s">
        <v>121</v>
      </c>
      <c r="H18" s="11"/>
      <c r="I18" s="11" t="s">
        <v>122</v>
      </c>
      <c r="J18" s="11"/>
      <c r="K18" s="12">
        <v>0</v>
      </c>
      <c r="L18" s="11"/>
      <c r="M18" s="12">
        <v>0</v>
      </c>
      <c r="N18" s="11"/>
      <c r="O18" s="12">
        <v>5000</v>
      </c>
      <c r="P18" s="11"/>
      <c r="Q18" s="12">
        <v>4425802030</v>
      </c>
      <c r="R18" s="11"/>
      <c r="S18" s="12">
        <v>4554174406</v>
      </c>
      <c r="T18" s="11"/>
      <c r="U18" s="12">
        <v>0</v>
      </c>
      <c r="V18" s="11"/>
      <c r="W18" s="12">
        <v>0</v>
      </c>
      <c r="X18" s="11"/>
      <c r="Y18" s="12">
        <v>0</v>
      </c>
      <c r="Z18" s="11"/>
      <c r="AA18" s="12">
        <v>0</v>
      </c>
      <c r="AB18" s="11"/>
      <c r="AC18" s="12">
        <v>5000</v>
      </c>
      <c r="AD18" s="11"/>
      <c r="AE18" s="12">
        <v>922000</v>
      </c>
      <c r="AF18" s="11"/>
      <c r="AG18" s="12">
        <v>4425802030</v>
      </c>
      <c r="AH18" s="11"/>
      <c r="AI18" s="12">
        <v>4609164437</v>
      </c>
      <c r="AJ18" s="11"/>
      <c r="AK18" s="8">
        <v>6.3514417173733044E-4</v>
      </c>
    </row>
    <row r="19" spans="1:37" x14ac:dyDescent="0.55000000000000004">
      <c r="A19" s="11" t="s">
        <v>123</v>
      </c>
      <c r="B19" s="11"/>
      <c r="C19" s="11" t="s">
        <v>93</v>
      </c>
      <c r="D19" s="11"/>
      <c r="E19" s="11" t="s">
        <v>93</v>
      </c>
      <c r="F19" s="11"/>
      <c r="G19" s="11" t="s">
        <v>124</v>
      </c>
      <c r="H19" s="11"/>
      <c r="I19" s="11" t="s">
        <v>125</v>
      </c>
      <c r="J19" s="11"/>
      <c r="K19" s="12">
        <v>0</v>
      </c>
      <c r="L19" s="11"/>
      <c r="M19" s="12">
        <v>0</v>
      </c>
      <c r="N19" s="11"/>
      <c r="O19" s="12">
        <v>21824</v>
      </c>
      <c r="P19" s="11"/>
      <c r="Q19" s="12">
        <v>19025679048</v>
      </c>
      <c r="R19" s="11"/>
      <c r="S19" s="12">
        <v>19528983378</v>
      </c>
      <c r="T19" s="11"/>
      <c r="U19" s="12">
        <v>0</v>
      </c>
      <c r="V19" s="11"/>
      <c r="W19" s="12">
        <v>0</v>
      </c>
      <c r="X19" s="11"/>
      <c r="Y19" s="12">
        <v>0</v>
      </c>
      <c r="Z19" s="11"/>
      <c r="AA19" s="12">
        <v>0</v>
      </c>
      <c r="AB19" s="11"/>
      <c r="AC19" s="12">
        <v>21824</v>
      </c>
      <c r="AD19" s="11"/>
      <c r="AE19" s="12">
        <v>909999</v>
      </c>
      <c r="AF19" s="11"/>
      <c r="AG19" s="12">
        <v>19025679048</v>
      </c>
      <c r="AH19" s="11"/>
      <c r="AI19" s="12">
        <v>19856218583</v>
      </c>
      <c r="AJ19" s="11"/>
      <c r="AK19" s="8">
        <v>2.7361925741888919E-3</v>
      </c>
    </row>
    <row r="20" spans="1:37" x14ac:dyDescent="0.55000000000000004">
      <c r="A20" s="11" t="s">
        <v>126</v>
      </c>
      <c r="B20" s="11"/>
      <c r="C20" s="11" t="s">
        <v>93</v>
      </c>
      <c r="D20" s="11"/>
      <c r="E20" s="11" t="s">
        <v>93</v>
      </c>
      <c r="F20" s="11"/>
      <c r="G20" s="11" t="s">
        <v>127</v>
      </c>
      <c r="H20" s="11"/>
      <c r="I20" s="11" t="s">
        <v>128</v>
      </c>
      <c r="J20" s="11"/>
      <c r="K20" s="12">
        <v>0</v>
      </c>
      <c r="L20" s="11"/>
      <c r="M20" s="12">
        <v>0</v>
      </c>
      <c r="N20" s="11"/>
      <c r="O20" s="12">
        <v>56965</v>
      </c>
      <c r="P20" s="11"/>
      <c r="Q20" s="12">
        <v>49202683598</v>
      </c>
      <c r="R20" s="11"/>
      <c r="S20" s="12">
        <v>50119487581</v>
      </c>
      <c r="T20" s="11"/>
      <c r="U20" s="12">
        <v>0</v>
      </c>
      <c r="V20" s="11"/>
      <c r="W20" s="12">
        <v>0</v>
      </c>
      <c r="X20" s="11"/>
      <c r="Y20" s="12">
        <v>0</v>
      </c>
      <c r="Z20" s="11"/>
      <c r="AA20" s="12">
        <v>0</v>
      </c>
      <c r="AB20" s="11"/>
      <c r="AC20" s="12">
        <v>56965</v>
      </c>
      <c r="AD20" s="11"/>
      <c r="AE20" s="12">
        <v>890000</v>
      </c>
      <c r="AF20" s="11"/>
      <c r="AG20" s="12">
        <v>49202683598</v>
      </c>
      <c r="AH20" s="11"/>
      <c r="AI20" s="12">
        <v>50689660833</v>
      </c>
      <c r="AJ20" s="11"/>
      <c r="AK20" s="8">
        <v>6.9850496951193901E-3</v>
      </c>
    </row>
    <row r="21" spans="1:37" x14ac:dyDescent="0.55000000000000004">
      <c r="A21" s="11" t="s">
        <v>129</v>
      </c>
      <c r="B21" s="11"/>
      <c r="C21" s="11" t="s">
        <v>93</v>
      </c>
      <c r="D21" s="11"/>
      <c r="E21" s="11" t="s">
        <v>93</v>
      </c>
      <c r="F21" s="11"/>
      <c r="G21" s="11" t="s">
        <v>130</v>
      </c>
      <c r="H21" s="11"/>
      <c r="I21" s="11" t="s">
        <v>131</v>
      </c>
      <c r="J21" s="11"/>
      <c r="K21" s="12">
        <v>15</v>
      </c>
      <c r="L21" s="11"/>
      <c r="M21" s="12">
        <v>15</v>
      </c>
      <c r="N21" s="11"/>
      <c r="O21" s="12">
        <v>1000</v>
      </c>
      <c r="P21" s="11"/>
      <c r="Q21" s="12">
        <v>1000179245</v>
      </c>
      <c r="R21" s="11"/>
      <c r="S21" s="12">
        <v>979822375</v>
      </c>
      <c r="T21" s="11"/>
      <c r="U21" s="12">
        <v>0</v>
      </c>
      <c r="V21" s="11"/>
      <c r="W21" s="12">
        <v>0</v>
      </c>
      <c r="X21" s="11"/>
      <c r="Y21" s="12">
        <v>0</v>
      </c>
      <c r="Z21" s="11"/>
      <c r="AA21" s="12">
        <v>0</v>
      </c>
      <c r="AB21" s="11"/>
      <c r="AC21" s="12">
        <v>1000</v>
      </c>
      <c r="AD21" s="11"/>
      <c r="AE21" s="12">
        <v>999998</v>
      </c>
      <c r="AF21" s="11"/>
      <c r="AG21" s="12">
        <v>1000179245</v>
      </c>
      <c r="AH21" s="11"/>
      <c r="AI21" s="12">
        <v>999816750</v>
      </c>
      <c r="AJ21" s="11"/>
      <c r="AK21" s="8">
        <v>1.37775032817268E-4</v>
      </c>
    </row>
    <row r="22" spans="1:37" ht="24.75" thickBot="1" x14ac:dyDescent="0.6">
      <c r="Q22" s="14">
        <f>SUM(Q9:Q21)</f>
        <v>698154074515</v>
      </c>
      <c r="S22" s="14">
        <f>SUM(S9:S21)</f>
        <v>736503365688</v>
      </c>
      <c r="W22" s="14">
        <f>SUM(W9:W21)</f>
        <v>0</v>
      </c>
      <c r="AA22" s="14">
        <f>SUM(AA9:AA21)</f>
        <v>0</v>
      </c>
      <c r="AG22" s="14">
        <f>SUM(AG9:AG21)</f>
        <v>698154074515</v>
      </c>
      <c r="AI22" s="14">
        <f>SUM(AI9:AI21)</f>
        <v>752812755476</v>
      </c>
      <c r="AK22" s="9">
        <f>SUM(AK9:AK21)</f>
        <v>0.1037378120450211</v>
      </c>
    </row>
    <row r="23" spans="1:37" ht="24.75" thickTop="1" x14ac:dyDescent="0.55000000000000004"/>
    <row r="24" spans="1:37" x14ac:dyDescent="0.55000000000000004">
      <c r="Q24" s="3"/>
      <c r="S24" s="3"/>
      <c r="AG24" s="3"/>
      <c r="AI24" s="3"/>
    </row>
    <row r="25" spans="1:37" x14ac:dyDescent="0.55000000000000004">
      <c r="S25" s="3"/>
      <c r="AI25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workbookViewId="0">
      <selection activeCell="A8" sqref="A8:A10"/>
    </sheetView>
  </sheetViews>
  <sheetFormatPr defaultRowHeight="24" x14ac:dyDescent="0.55000000000000004"/>
  <cols>
    <col min="1" max="1" width="29.42578125" style="11" bestFit="1" customWidth="1"/>
    <col min="2" max="2" width="1" style="11" customWidth="1"/>
    <col min="3" max="3" width="11.28515625" style="11" bestFit="1" customWidth="1"/>
    <col min="4" max="4" width="1" style="11" customWidth="1"/>
    <col min="5" max="5" width="13.85546875" style="11" bestFit="1" customWidth="1"/>
    <col min="6" max="6" width="1" style="11" customWidth="1"/>
    <col min="7" max="7" width="21.28515625" style="11" bestFit="1" customWidth="1"/>
    <col min="8" max="8" width="1" style="11" customWidth="1"/>
    <col min="9" max="9" width="13.85546875" style="11" bestFit="1" customWidth="1"/>
    <col min="10" max="10" width="1" style="11" customWidth="1"/>
    <col min="11" max="11" width="29.5703125" style="11" bestFit="1" customWidth="1"/>
    <col min="12" max="12" width="1" style="11" customWidth="1"/>
    <col min="13" max="13" width="24.42578125" style="11" bestFit="1" customWidth="1"/>
    <col min="14" max="14" width="1" style="11" customWidth="1"/>
    <col min="15" max="16384" width="9.140625" style="11"/>
  </cols>
  <sheetData>
    <row r="2" spans="1:13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6" spans="1:13" ht="24.75" x14ac:dyDescent="0.55000000000000004">
      <c r="A6" s="23" t="s">
        <v>3</v>
      </c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6</v>
      </c>
      <c r="J6" s="22" t="s">
        <v>6</v>
      </c>
      <c r="K6" s="22" t="s">
        <v>6</v>
      </c>
      <c r="L6" s="22" t="s">
        <v>6</v>
      </c>
      <c r="M6" s="22" t="s">
        <v>6</v>
      </c>
    </row>
    <row r="7" spans="1:13" ht="24.75" x14ac:dyDescent="0.55000000000000004">
      <c r="A7" s="22" t="s">
        <v>3</v>
      </c>
      <c r="C7" s="22" t="s">
        <v>7</v>
      </c>
      <c r="E7" s="22" t="s">
        <v>132</v>
      </c>
      <c r="G7" s="22" t="s">
        <v>133</v>
      </c>
      <c r="I7" s="22" t="s">
        <v>134</v>
      </c>
      <c r="K7" s="22" t="s">
        <v>135</v>
      </c>
      <c r="M7" s="22" t="s">
        <v>136</v>
      </c>
    </row>
    <row r="8" spans="1:13" x14ac:dyDescent="0.55000000000000004">
      <c r="A8" s="11" t="s">
        <v>51</v>
      </c>
      <c r="C8" s="12">
        <v>38128381</v>
      </c>
      <c r="E8" s="12">
        <v>6737</v>
      </c>
      <c r="G8" s="12">
        <v>5500</v>
      </c>
      <c r="I8" s="11" t="s">
        <v>137</v>
      </c>
      <c r="K8" s="12">
        <v>209706095500</v>
      </c>
      <c r="M8" s="11" t="s">
        <v>231</v>
      </c>
    </row>
    <row r="9" spans="1:13" x14ac:dyDescent="0.55000000000000004">
      <c r="A9" s="11" t="s">
        <v>61</v>
      </c>
      <c r="C9" s="12">
        <v>6130508</v>
      </c>
      <c r="E9" s="12">
        <v>27890</v>
      </c>
      <c r="G9" s="12">
        <v>28300</v>
      </c>
      <c r="I9" s="11" t="s">
        <v>138</v>
      </c>
      <c r="K9" s="12">
        <v>173493376400</v>
      </c>
      <c r="M9" s="11" t="s">
        <v>231</v>
      </c>
    </row>
    <row r="10" spans="1:13" x14ac:dyDescent="0.55000000000000004">
      <c r="A10" s="11" t="s">
        <v>60</v>
      </c>
      <c r="C10" s="12">
        <v>5856078</v>
      </c>
      <c r="E10" s="12">
        <v>33660</v>
      </c>
      <c r="G10" s="12">
        <v>30500</v>
      </c>
      <c r="I10" s="11" t="s">
        <v>139</v>
      </c>
      <c r="K10" s="12">
        <v>178610379000</v>
      </c>
      <c r="M10" s="11" t="s">
        <v>231</v>
      </c>
    </row>
    <row r="11" spans="1:13" ht="24.75" thickBot="1" x14ac:dyDescent="0.6">
      <c r="I11" s="9">
        <f>I10+I9+I8</f>
        <v>-0.26280000000000003</v>
      </c>
      <c r="K11" s="14">
        <f>SUM(K8:K10)</f>
        <v>561809850900</v>
      </c>
    </row>
    <row r="12" spans="1:13" ht="24.75" thickTop="1" x14ac:dyDescent="0.55000000000000004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  <ignoredErrors>
    <ignoredError sqref="I8: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D13" sqref="D13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3" t="s">
        <v>141</v>
      </c>
      <c r="C6" s="22" t="s">
        <v>142</v>
      </c>
      <c r="D6" s="22" t="s">
        <v>142</v>
      </c>
      <c r="E6" s="22" t="s">
        <v>142</v>
      </c>
      <c r="F6" s="22" t="s">
        <v>142</v>
      </c>
      <c r="G6" s="22" t="s">
        <v>142</v>
      </c>
      <c r="H6" s="22" t="s">
        <v>142</v>
      </c>
      <c r="I6" s="22" t="s">
        <v>142</v>
      </c>
      <c r="K6" s="22" t="s">
        <v>6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 x14ac:dyDescent="0.55000000000000004">
      <c r="A7" s="22" t="s">
        <v>141</v>
      </c>
      <c r="C7" s="22" t="s">
        <v>143</v>
      </c>
      <c r="E7" s="22" t="s">
        <v>144</v>
      </c>
      <c r="G7" s="22" t="s">
        <v>145</v>
      </c>
      <c r="I7" s="22" t="s">
        <v>90</v>
      </c>
      <c r="K7" s="22" t="s">
        <v>146</v>
      </c>
      <c r="M7" s="22" t="s">
        <v>147</v>
      </c>
      <c r="O7" s="22" t="s">
        <v>148</v>
      </c>
      <c r="Q7" s="22" t="s">
        <v>146</v>
      </c>
      <c r="S7" s="22" t="s">
        <v>140</v>
      </c>
    </row>
    <row r="8" spans="1:19" x14ac:dyDescent="0.55000000000000004">
      <c r="A8" s="1" t="s">
        <v>149</v>
      </c>
      <c r="C8" s="11" t="s">
        <v>150</v>
      </c>
      <c r="E8" s="1" t="s">
        <v>151</v>
      </c>
      <c r="G8" s="1" t="s">
        <v>152</v>
      </c>
      <c r="I8" s="11">
        <v>8</v>
      </c>
      <c r="K8" s="12">
        <v>357895285767</v>
      </c>
      <c r="L8" s="11"/>
      <c r="M8" s="12">
        <v>115480226518</v>
      </c>
      <c r="N8" s="11"/>
      <c r="O8" s="12">
        <v>331925270000</v>
      </c>
      <c r="P8" s="11"/>
      <c r="Q8" s="12">
        <v>141450242285</v>
      </c>
      <c r="R8" s="11"/>
      <c r="S8" s="8">
        <v>1.9491883660507175E-2</v>
      </c>
    </row>
    <row r="9" spans="1:19" x14ac:dyDescent="0.55000000000000004">
      <c r="A9" s="1" t="s">
        <v>153</v>
      </c>
      <c r="C9" s="11" t="s">
        <v>154</v>
      </c>
      <c r="E9" s="1" t="s">
        <v>151</v>
      </c>
      <c r="G9" s="1" t="s">
        <v>155</v>
      </c>
      <c r="I9" s="11">
        <v>10</v>
      </c>
      <c r="K9" s="12">
        <v>490000</v>
      </c>
      <c r="L9" s="11"/>
      <c r="M9" s="12">
        <v>0</v>
      </c>
      <c r="N9" s="11"/>
      <c r="O9" s="12">
        <v>0</v>
      </c>
      <c r="P9" s="11"/>
      <c r="Q9" s="12">
        <v>490000</v>
      </c>
      <c r="R9" s="11"/>
      <c r="S9" s="8">
        <v>6.7522139512526986E-8</v>
      </c>
    </row>
    <row r="10" spans="1:19" ht="24.75" thickBot="1" x14ac:dyDescent="0.6">
      <c r="K10" s="13">
        <f>SUM(K8:K9)</f>
        <v>357895775767</v>
      </c>
      <c r="M10" s="13">
        <f>SUM(M8:M9)</f>
        <v>115480226518</v>
      </c>
      <c r="O10" s="13">
        <f>SUM(O8:O9)</f>
        <v>331925270000</v>
      </c>
      <c r="Q10" s="13">
        <f>SUM(Q8:Q9)</f>
        <v>141450732285</v>
      </c>
      <c r="S10" s="9">
        <f>SUM(S8:S9)</f>
        <v>1.9491951182646686E-2</v>
      </c>
    </row>
    <row r="11" spans="1:19" ht="24.75" thickTop="1" x14ac:dyDescent="0.55000000000000004"/>
    <row r="12" spans="1:19" x14ac:dyDescent="0.55000000000000004">
      <c r="Q12" s="3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4"/>
  <sheetViews>
    <sheetView rightToLeft="1" workbookViewId="0">
      <selection activeCell="C18" sqref="C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2" spans="1:10" ht="24.75" x14ac:dyDescent="0.55000000000000004">
      <c r="A2" s="24" t="s">
        <v>0</v>
      </c>
      <c r="B2" s="24"/>
      <c r="C2" s="24"/>
      <c r="D2" s="24"/>
      <c r="E2" s="24"/>
      <c r="F2" s="24"/>
      <c r="G2" s="24"/>
    </row>
    <row r="3" spans="1:10" ht="24.75" x14ac:dyDescent="0.55000000000000004">
      <c r="A3" s="24" t="s">
        <v>156</v>
      </c>
      <c r="B3" s="24"/>
      <c r="C3" s="24"/>
      <c r="D3" s="24"/>
      <c r="E3" s="24"/>
      <c r="F3" s="24"/>
      <c r="G3" s="24"/>
    </row>
    <row r="4" spans="1:10" ht="24.75" x14ac:dyDescent="0.55000000000000004">
      <c r="A4" s="24" t="s">
        <v>2</v>
      </c>
      <c r="B4" s="24"/>
      <c r="C4" s="24"/>
      <c r="D4" s="24"/>
      <c r="E4" s="24"/>
      <c r="F4" s="24"/>
      <c r="G4" s="24"/>
    </row>
    <row r="6" spans="1:10" ht="24.75" x14ac:dyDescent="0.55000000000000004">
      <c r="A6" s="22" t="s">
        <v>160</v>
      </c>
      <c r="C6" s="22" t="s">
        <v>146</v>
      </c>
      <c r="E6" s="22" t="s">
        <v>218</v>
      </c>
      <c r="G6" s="22" t="s">
        <v>13</v>
      </c>
      <c r="J6" s="3"/>
    </row>
    <row r="7" spans="1:10" x14ac:dyDescent="0.55000000000000004">
      <c r="A7" s="1" t="s">
        <v>227</v>
      </c>
      <c r="C7" s="6">
        <v>-354095359263</v>
      </c>
      <c r="D7" s="6"/>
      <c r="E7" s="8">
        <f>C7/$C$11</f>
        <v>1.0559620541444104</v>
      </c>
      <c r="F7" s="6"/>
      <c r="G7" s="8">
        <v>-4.8794441324274802E-2</v>
      </c>
      <c r="J7" s="3"/>
    </row>
    <row r="8" spans="1:10" x14ac:dyDescent="0.55000000000000004">
      <c r="A8" s="1" t="s">
        <v>228</v>
      </c>
      <c r="C8" s="6">
        <v>16321804700</v>
      </c>
      <c r="D8" s="6"/>
      <c r="E8" s="8">
        <f t="shared" ref="E8:E10" si="0">C8/$C$11</f>
        <v>-4.8673912175038282E-2</v>
      </c>
      <c r="F8" s="6"/>
      <c r="G8" s="8">
        <v>2.2491493347951402E-3</v>
      </c>
      <c r="J8" s="3"/>
    </row>
    <row r="9" spans="1:10" x14ac:dyDescent="0.55000000000000004">
      <c r="A9" s="1" t="s">
        <v>229</v>
      </c>
      <c r="C9" s="6">
        <v>2431726873</v>
      </c>
      <c r="D9" s="6"/>
      <c r="E9" s="8">
        <f t="shared" si="0"/>
        <v>-7.25175079751337E-3</v>
      </c>
      <c r="F9" s="6"/>
      <c r="G9" s="8">
        <v>3.3509265545932044E-4</v>
      </c>
      <c r="J9" s="3"/>
    </row>
    <row r="10" spans="1:10" x14ac:dyDescent="0.55000000000000004">
      <c r="A10" s="1" t="s">
        <v>225</v>
      </c>
      <c r="C10" s="6">
        <v>12203038</v>
      </c>
      <c r="D10" s="6"/>
      <c r="E10" s="8">
        <f t="shared" si="0"/>
        <v>-3.6391171858627546E-5</v>
      </c>
      <c r="F10" s="6"/>
      <c r="G10" s="8">
        <v>1.6815821108421803E-6</v>
      </c>
      <c r="J10" s="3"/>
    </row>
    <row r="11" spans="1:10" ht="24.75" thickBot="1" x14ac:dyDescent="0.6">
      <c r="C11" s="5">
        <f>SUM(C7:C10)</f>
        <v>-335329624652</v>
      </c>
      <c r="E11" s="9">
        <f>SUM(E7:E10)</f>
        <v>1</v>
      </c>
      <c r="G11" s="9">
        <f>SUM(G7:G10)</f>
        <v>-4.6208517751909498E-2</v>
      </c>
      <c r="J11" s="15"/>
    </row>
    <row r="12" spans="1:10" ht="24.75" thickTop="1" x14ac:dyDescent="0.55000000000000004">
      <c r="J12" s="3"/>
    </row>
    <row r="14" spans="1:10" x14ac:dyDescent="0.55000000000000004">
      <c r="G14" s="1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G10" sqref="G10"/>
    </sheetView>
  </sheetViews>
  <sheetFormatPr defaultRowHeight="24" x14ac:dyDescent="0.5500000000000000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2" t="s">
        <v>157</v>
      </c>
      <c r="B6" s="22" t="s">
        <v>157</v>
      </c>
      <c r="C6" s="22" t="s">
        <v>157</v>
      </c>
      <c r="D6" s="22" t="s">
        <v>157</v>
      </c>
      <c r="E6" s="22" t="s">
        <v>157</v>
      </c>
      <c r="F6" s="22" t="s">
        <v>157</v>
      </c>
      <c r="G6" s="22" t="s">
        <v>157</v>
      </c>
      <c r="I6" s="22" t="s">
        <v>158</v>
      </c>
      <c r="J6" s="22" t="s">
        <v>158</v>
      </c>
      <c r="K6" s="22" t="s">
        <v>158</v>
      </c>
      <c r="L6" s="22" t="s">
        <v>158</v>
      </c>
      <c r="M6" s="22" t="s">
        <v>158</v>
      </c>
      <c r="O6" s="22" t="s">
        <v>159</v>
      </c>
      <c r="P6" s="22" t="s">
        <v>159</v>
      </c>
      <c r="Q6" s="22" t="s">
        <v>159</v>
      </c>
      <c r="R6" s="22" t="s">
        <v>159</v>
      </c>
      <c r="S6" s="22" t="s">
        <v>159</v>
      </c>
    </row>
    <row r="7" spans="1:19" ht="24.75" x14ac:dyDescent="0.55000000000000004">
      <c r="A7" s="22" t="s">
        <v>160</v>
      </c>
      <c r="C7" s="22" t="s">
        <v>161</v>
      </c>
      <c r="E7" s="22" t="s">
        <v>89</v>
      </c>
      <c r="G7" s="22" t="s">
        <v>90</v>
      </c>
      <c r="I7" s="22" t="s">
        <v>162</v>
      </c>
      <c r="K7" s="22" t="s">
        <v>163</v>
      </c>
      <c r="M7" s="22" t="s">
        <v>164</v>
      </c>
      <c r="O7" s="22" t="s">
        <v>162</v>
      </c>
      <c r="Q7" s="22" t="s">
        <v>163</v>
      </c>
      <c r="S7" s="22" t="s">
        <v>164</v>
      </c>
    </row>
    <row r="8" spans="1:19" x14ac:dyDescent="0.55000000000000004">
      <c r="A8" s="1" t="s">
        <v>129</v>
      </c>
      <c r="C8" s="11" t="s">
        <v>232</v>
      </c>
      <c r="D8" s="11"/>
      <c r="E8" s="11" t="s">
        <v>131</v>
      </c>
      <c r="F8" s="11"/>
      <c r="G8" s="12">
        <v>15</v>
      </c>
      <c r="H8" s="11"/>
      <c r="I8" s="12">
        <v>12414915</v>
      </c>
      <c r="J8" s="11"/>
      <c r="K8" s="12">
        <v>0</v>
      </c>
      <c r="L8" s="11"/>
      <c r="M8" s="12">
        <v>12414915</v>
      </c>
      <c r="N8" s="11"/>
      <c r="O8" s="12">
        <v>37520595</v>
      </c>
      <c r="P8" s="11"/>
      <c r="Q8" s="12">
        <v>0</v>
      </c>
      <c r="R8" s="11"/>
      <c r="S8" s="12">
        <v>37520595</v>
      </c>
    </row>
    <row r="9" spans="1:19" x14ac:dyDescent="0.55000000000000004">
      <c r="A9" s="1" t="s">
        <v>149</v>
      </c>
      <c r="C9" s="12">
        <v>1</v>
      </c>
      <c r="D9" s="11"/>
      <c r="E9" s="11" t="s">
        <v>232</v>
      </c>
      <c r="F9" s="11"/>
      <c r="G9" s="11">
        <v>8</v>
      </c>
      <c r="H9" s="11"/>
      <c r="I9" s="12">
        <v>2431726873</v>
      </c>
      <c r="J9" s="11"/>
      <c r="K9" s="12">
        <v>0</v>
      </c>
      <c r="L9" s="11"/>
      <c r="M9" s="12">
        <v>2431726873</v>
      </c>
      <c r="N9" s="11"/>
      <c r="O9" s="12">
        <v>18539298309</v>
      </c>
      <c r="P9" s="11"/>
      <c r="Q9" s="12">
        <v>0</v>
      </c>
      <c r="R9" s="11"/>
      <c r="S9" s="12">
        <v>18539298309</v>
      </c>
    </row>
    <row r="10" spans="1:19" ht="24.75" thickBot="1" x14ac:dyDescent="0.6">
      <c r="C10" s="11"/>
      <c r="D10" s="11"/>
      <c r="E10" s="11"/>
      <c r="F10" s="11"/>
      <c r="G10" s="11"/>
      <c r="H10" s="11"/>
      <c r="I10" s="14">
        <f>SUM(I8:I9)</f>
        <v>2444141788</v>
      </c>
      <c r="J10" s="11"/>
      <c r="K10" s="14">
        <f>SUM(K8:K9)</f>
        <v>0</v>
      </c>
      <c r="L10" s="11"/>
      <c r="M10" s="14">
        <f>SUM(M8:M9)</f>
        <v>2444141788</v>
      </c>
      <c r="N10" s="11"/>
      <c r="O10" s="14">
        <f>SUM(O8:O9)</f>
        <v>18576818904</v>
      </c>
      <c r="P10" s="11"/>
      <c r="Q10" s="14">
        <f>SUM(Q8:Q9)</f>
        <v>0</v>
      </c>
      <c r="R10" s="11"/>
      <c r="S10" s="14">
        <f>SUM(S8:S9)</f>
        <v>18576818904</v>
      </c>
    </row>
    <row r="11" spans="1:19" ht="24.75" thickTop="1" x14ac:dyDescent="0.55000000000000004"/>
    <row r="12" spans="1:19" x14ac:dyDescent="0.55000000000000004">
      <c r="M12" s="3"/>
      <c r="S1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8"/>
  <sheetViews>
    <sheetView rightToLeft="1" topLeftCell="A16" workbookViewId="0">
      <selection activeCell="I18" sqref="I18"/>
    </sheetView>
  </sheetViews>
  <sheetFormatPr defaultRowHeight="24" x14ac:dyDescent="0.55000000000000004"/>
  <cols>
    <col min="1" max="1" width="25.5703125" style="11" bestFit="1" customWidth="1"/>
    <col min="2" max="2" width="1" style="11" customWidth="1"/>
    <col min="3" max="3" width="15.7109375" style="11" bestFit="1" customWidth="1"/>
    <col min="4" max="4" width="1" style="11" customWidth="1"/>
    <col min="5" max="5" width="40.85546875" style="11" bestFit="1" customWidth="1"/>
    <col min="6" max="6" width="1" style="11" customWidth="1"/>
    <col min="7" max="7" width="27.42578125" style="11" bestFit="1" customWidth="1"/>
    <col min="8" max="8" width="1" style="11" customWidth="1"/>
    <col min="9" max="9" width="27.28515625" style="11" bestFit="1" customWidth="1"/>
    <col min="10" max="10" width="1" style="11" customWidth="1"/>
    <col min="11" max="11" width="15.28515625" style="11" bestFit="1" customWidth="1"/>
    <col min="12" max="12" width="1" style="11" customWidth="1"/>
    <col min="13" max="13" width="29.42578125" style="11" bestFit="1" customWidth="1"/>
    <col min="14" max="14" width="1" style="11" customWidth="1"/>
    <col min="15" max="15" width="27.28515625" style="11" bestFit="1" customWidth="1"/>
    <col min="16" max="16" width="1" style="11" customWidth="1"/>
    <col min="17" max="17" width="15.28515625" style="11" bestFit="1" customWidth="1"/>
    <col min="18" max="18" width="1" style="11" customWidth="1"/>
    <col min="19" max="19" width="29.425781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3" t="s">
        <v>3</v>
      </c>
      <c r="C6" s="22" t="s">
        <v>166</v>
      </c>
      <c r="D6" s="22" t="s">
        <v>166</v>
      </c>
      <c r="E6" s="22" t="s">
        <v>166</v>
      </c>
      <c r="F6" s="22" t="s">
        <v>166</v>
      </c>
      <c r="G6" s="22" t="s">
        <v>166</v>
      </c>
      <c r="I6" s="22" t="s">
        <v>158</v>
      </c>
      <c r="J6" s="22" t="s">
        <v>158</v>
      </c>
      <c r="K6" s="22" t="s">
        <v>158</v>
      </c>
      <c r="L6" s="22" t="s">
        <v>158</v>
      </c>
      <c r="M6" s="22" t="s">
        <v>158</v>
      </c>
      <c r="O6" s="22" t="s">
        <v>159</v>
      </c>
      <c r="P6" s="22" t="s">
        <v>159</v>
      </c>
      <c r="Q6" s="22" t="s">
        <v>159</v>
      </c>
      <c r="R6" s="22" t="s">
        <v>159</v>
      </c>
      <c r="S6" s="22" t="s">
        <v>159</v>
      </c>
    </row>
    <row r="7" spans="1:19" ht="24.75" x14ac:dyDescent="0.55000000000000004">
      <c r="A7" s="22" t="s">
        <v>3</v>
      </c>
      <c r="C7" s="22" t="s">
        <v>167</v>
      </c>
      <c r="E7" s="22" t="s">
        <v>168</v>
      </c>
      <c r="G7" s="22" t="s">
        <v>169</v>
      </c>
      <c r="I7" s="22" t="s">
        <v>170</v>
      </c>
      <c r="K7" s="22" t="s">
        <v>163</v>
      </c>
      <c r="M7" s="22" t="s">
        <v>171</v>
      </c>
      <c r="O7" s="22" t="s">
        <v>170</v>
      </c>
      <c r="Q7" s="22" t="s">
        <v>163</v>
      </c>
      <c r="S7" s="22" t="s">
        <v>171</v>
      </c>
    </row>
    <row r="8" spans="1:19" x14ac:dyDescent="0.55000000000000004">
      <c r="A8" s="16" t="s">
        <v>52</v>
      </c>
      <c r="C8" s="11" t="s">
        <v>172</v>
      </c>
      <c r="E8" s="12">
        <v>5000000</v>
      </c>
      <c r="G8" s="12">
        <v>1300</v>
      </c>
      <c r="I8" s="12">
        <v>0</v>
      </c>
      <c r="K8" s="12">
        <v>0</v>
      </c>
      <c r="M8" s="12">
        <v>0</v>
      </c>
      <c r="O8" s="12">
        <v>6500000000</v>
      </c>
      <c r="Q8" s="12">
        <v>219391132</v>
      </c>
      <c r="S8" s="12">
        <v>6280608868</v>
      </c>
    </row>
    <row r="9" spans="1:19" x14ac:dyDescent="0.55000000000000004">
      <c r="A9" s="16" t="s">
        <v>55</v>
      </c>
      <c r="C9" s="11" t="s">
        <v>173</v>
      </c>
      <c r="E9" s="12">
        <v>11000000</v>
      </c>
      <c r="G9" s="12">
        <v>800</v>
      </c>
      <c r="I9" s="12">
        <v>0</v>
      </c>
      <c r="K9" s="12">
        <v>0</v>
      </c>
      <c r="M9" s="12">
        <v>0</v>
      </c>
      <c r="O9" s="12">
        <v>8800000000</v>
      </c>
      <c r="Q9" s="12">
        <v>0</v>
      </c>
      <c r="S9" s="12">
        <v>8800000000</v>
      </c>
    </row>
    <row r="10" spans="1:19" x14ac:dyDescent="0.55000000000000004">
      <c r="A10" s="16" t="s">
        <v>20</v>
      </c>
      <c r="C10" s="11" t="s">
        <v>174</v>
      </c>
      <c r="E10" s="12">
        <v>1000000</v>
      </c>
      <c r="G10" s="12">
        <v>1250</v>
      </c>
      <c r="I10" s="12">
        <v>0</v>
      </c>
      <c r="K10" s="12">
        <v>0</v>
      </c>
      <c r="M10" s="12">
        <v>0</v>
      </c>
      <c r="O10" s="12">
        <v>1250000000</v>
      </c>
      <c r="Q10" s="12">
        <v>25989269</v>
      </c>
      <c r="S10" s="12">
        <v>1224010731</v>
      </c>
    </row>
    <row r="11" spans="1:19" x14ac:dyDescent="0.55000000000000004">
      <c r="A11" s="16" t="s">
        <v>61</v>
      </c>
      <c r="C11" s="11" t="s">
        <v>175</v>
      </c>
      <c r="E11" s="12">
        <v>6230508</v>
      </c>
      <c r="G11" s="12">
        <v>1450</v>
      </c>
      <c r="I11" s="12">
        <v>9034236600</v>
      </c>
      <c r="K11" s="12">
        <v>1154914356</v>
      </c>
      <c r="M11" s="12">
        <v>7879322244</v>
      </c>
      <c r="O11" s="12">
        <v>9034236600</v>
      </c>
      <c r="Q11" s="12">
        <v>1154914356</v>
      </c>
      <c r="S11" s="12">
        <v>7879322244</v>
      </c>
    </row>
    <row r="12" spans="1:19" x14ac:dyDescent="0.55000000000000004">
      <c r="A12" s="16" t="s">
        <v>60</v>
      </c>
      <c r="C12" s="11" t="s">
        <v>176</v>
      </c>
      <c r="E12" s="12">
        <v>5856078</v>
      </c>
      <c r="G12" s="12">
        <v>3470</v>
      </c>
      <c r="I12" s="12">
        <v>20320590660</v>
      </c>
      <c r="K12" s="12">
        <v>2597733812</v>
      </c>
      <c r="M12" s="12">
        <v>17722856848</v>
      </c>
      <c r="O12" s="12">
        <v>20320590660</v>
      </c>
      <c r="Q12" s="12">
        <v>2597733812</v>
      </c>
      <c r="S12" s="12">
        <v>17722856848</v>
      </c>
    </row>
    <row r="13" spans="1:19" x14ac:dyDescent="0.55000000000000004">
      <c r="A13" s="16" t="s">
        <v>59</v>
      </c>
      <c r="C13" s="11" t="s">
        <v>177</v>
      </c>
      <c r="E13" s="12">
        <v>20</v>
      </c>
      <c r="G13" s="12">
        <v>5730</v>
      </c>
      <c r="I13" s="12">
        <v>114600</v>
      </c>
      <c r="K13" s="12">
        <v>16352</v>
      </c>
      <c r="M13" s="12">
        <v>98248</v>
      </c>
      <c r="O13" s="12">
        <v>114600</v>
      </c>
      <c r="Q13" s="12">
        <v>16352</v>
      </c>
      <c r="S13" s="12">
        <v>98248</v>
      </c>
    </row>
    <row r="14" spans="1:19" x14ac:dyDescent="0.55000000000000004">
      <c r="A14" s="16" t="s">
        <v>44</v>
      </c>
      <c r="C14" s="11" t="s">
        <v>178</v>
      </c>
      <c r="E14" s="12">
        <v>736145</v>
      </c>
      <c r="G14" s="12">
        <v>3547</v>
      </c>
      <c r="I14" s="12">
        <v>2611106315</v>
      </c>
      <c r="K14" s="12">
        <v>292240609</v>
      </c>
      <c r="M14" s="12">
        <v>2318865706</v>
      </c>
      <c r="O14" s="12">
        <v>2611106315</v>
      </c>
      <c r="Q14" s="12">
        <v>292240609</v>
      </c>
      <c r="S14" s="12">
        <v>2318865706</v>
      </c>
    </row>
    <row r="15" spans="1:19" x14ac:dyDescent="0.55000000000000004">
      <c r="A15" s="16" t="s">
        <v>24</v>
      </c>
      <c r="C15" s="11" t="s">
        <v>179</v>
      </c>
      <c r="E15" s="12">
        <v>1800000</v>
      </c>
      <c r="G15" s="12">
        <v>6800</v>
      </c>
      <c r="I15" s="12">
        <v>0</v>
      </c>
      <c r="K15" s="12">
        <v>0</v>
      </c>
      <c r="M15" s="12">
        <v>0</v>
      </c>
      <c r="O15" s="12">
        <v>12240000000</v>
      </c>
      <c r="Q15" s="12">
        <v>0</v>
      </c>
      <c r="S15" s="12">
        <v>12240000000</v>
      </c>
    </row>
    <row r="16" spans="1:19" x14ac:dyDescent="0.55000000000000004">
      <c r="A16" s="16" t="s">
        <v>63</v>
      </c>
      <c r="C16" s="11" t="s">
        <v>180</v>
      </c>
      <c r="E16" s="12">
        <v>1620000</v>
      </c>
      <c r="G16" s="12">
        <v>2080</v>
      </c>
      <c r="I16" s="12">
        <v>3369600000</v>
      </c>
      <c r="K16" s="12">
        <v>482501408</v>
      </c>
      <c r="M16" s="12">
        <v>2887098592</v>
      </c>
      <c r="O16" s="12">
        <v>3369600000</v>
      </c>
      <c r="Q16" s="12">
        <v>482501408</v>
      </c>
      <c r="S16" s="12">
        <v>2887098592</v>
      </c>
    </row>
    <row r="17" spans="1:19" x14ac:dyDescent="0.55000000000000004">
      <c r="A17" s="16" t="s">
        <v>66</v>
      </c>
      <c r="C17" s="11" t="s">
        <v>181</v>
      </c>
      <c r="E17" s="12">
        <v>3100000</v>
      </c>
      <c r="G17" s="12">
        <v>1650</v>
      </c>
      <c r="I17" s="12">
        <v>5115000000</v>
      </c>
      <c r="K17" s="12">
        <v>572481752</v>
      </c>
      <c r="M17" s="12">
        <v>4542518248</v>
      </c>
      <c r="O17" s="12">
        <v>5115000000</v>
      </c>
      <c r="Q17" s="12">
        <v>572481752</v>
      </c>
      <c r="S17" s="12">
        <v>4542518248</v>
      </c>
    </row>
    <row r="18" spans="1:19" x14ac:dyDescent="0.55000000000000004">
      <c r="A18" s="16" t="s">
        <v>62</v>
      </c>
      <c r="C18" s="11" t="s">
        <v>177</v>
      </c>
      <c r="E18" s="12">
        <v>9347168</v>
      </c>
      <c r="G18" s="12">
        <v>2200</v>
      </c>
      <c r="I18" s="12">
        <v>20563769600</v>
      </c>
      <c r="K18" s="12">
        <v>2934231364</v>
      </c>
      <c r="M18" s="12">
        <v>17629538236</v>
      </c>
      <c r="O18" s="12">
        <v>20563769600</v>
      </c>
      <c r="Q18" s="12">
        <v>2934231364</v>
      </c>
      <c r="S18" s="12">
        <v>17629538236</v>
      </c>
    </row>
    <row r="19" spans="1:19" x14ac:dyDescent="0.55000000000000004">
      <c r="A19" s="16" t="s">
        <v>80</v>
      </c>
      <c r="C19" s="11" t="s">
        <v>182</v>
      </c>
      <c r="E19" s="12">
        <v>6285523</v>
      </c>
      <c r="G19" s="12">
        <v>138</v>
      </c>
      <c r="I19" s="12">
        <v>867402174</v>
      </c>
      <c r="K19" s="12">
        <v>123332154</v>
      </c>
      <c r="M19" s="12">
        <v>744070020</v>
      </c>
      <c r="O19" s="12">
        <v>867402174</v>
      </c>
      <c r="Q19" s="12">
        <v>123332154</v>
      </c>
      <c r="S19" s="12">
        <v>744070020</v>
      </c>
    </row>
    <row r="20" spans="1:19" x14ac:dyDescent="0.55000000000000004">
      <c r="A20" s="16" t="s">
        <v>17</v>
      </c>
      <c r="C20" s="11" t="s">
        <v>175</v>
      </c>
      <c r="E20" s="12">
        <v>598340</v>
      </c>
      <c r="G20" s="12">
        <v>1079</v>
      </c>
      <c r="I20" s="12">
        <v>645608860</v>
      </c>
      <c r="K20" s="12">
        <v>57959898</v>
      </c>
      <c r="M20" s="12">
        <v>587648962</v>
      </c>
      <c r="O20" s="12">
        <v>645608860</v>
      </c>
      <c r="Q20" s="12">
        <v>57959898</v>
      </c>
      <c r="S20" s="12">
        <v>587648962</v>
      </c>
    </row>
    <row r="21" spans="1:19" x14ac:dyDescent="0.55000000000000004">
      <c r="A21" s="16" t="s">
        <v>75</v>
      </c>
      <c r="C21" s="11" t="s">
        <v>183</v>
      </c>
      <c r="E21" s="12">
        <v>1864726</v>
      </c>
      <c r="G21" s="12">
        <v>350</v>
      </c>
      <c r="I21" s="12">
        <v>0</v>
      </c>
      <c r="K21" s="12">
        <v>0</v>
      </c>
      <c r="M21" s="12">
        <v>0</v>
      </c>
      <c r="O21" s="12">
        <v>652654100</v>
      </c>
      <c r="Q21" s="12">
        <v>46884878</v>
      </c>
      <c r="S21" s="12">
        <v>605769222</v>
      </c>
    </row>
    <row r="22" spans="1:19" x14ac:dyDescent="0.55000000000000004">
      <c r="A22" s="16" t="s">
        <v>35</v>
      </c>
      <c r="C22" s="11" t="s">
        <v>184</v>
      </c>
      <c r="E22" s="12">
        <v>3600000</v>
      </c>
      <c r="G22" s="12">
        <v>867</v>
      </c>
      <c r="I22" s="12">
        <v>0</v>
      </c>
      <c r="K22" s="12">
        <v>0</v>
      </c>
      <c r="M22" s="12">
        <v>0</v>
      </c>
      <c r="O22" s="12">
        <v>3121200000</v>
      </c>
      <c r="Q22" s="12">
        <v>330659890</v>
      </c>
      <c r="S22" s="12">
        <v>2790540110</v>
      </c>
    </row>
    <row r="23" spans="1:19" x14ac:dyDescent="0.55000000000000004">
      <c r="A23" s="16" t="s">
        <v>33</v>
      </c>
      <c r="C23" s="11" t="s">
        <v>185</v>
      </c>
      <c r="E23" s="12">
        <v>519932</v>
      </c>
      <c r="G23" s="12">
        <v>10000</v>
      </c>
      <c r="I23" s="12">
        <v>5199320000</v>
      </c>
      <c r="K23" s="12">
        <v>718205950</v>
      </c>
      <c r="M23" s="12">
        <v>4481114050</v>
      </c>
      <c r="O23" s="12">
        <v>5199320000</v>
      </c>
      <c r="Q23" s="12">
        <v>718205950</v>
      </c>
      <c r="S23" s="12">
        <v>4481114050</v>
      </c>
    </row>
    <row r="24" spans="1:19" x14ac:dyDescent="0.55000000000000004">
      <c r="A24" s="16" t="s">
        <v>67</v>
      </c>
      <c r="C24" s="11" t="s">
        <v>186</v>
      </c>
      <c r="E24" s="12">
        <v>120000</v>
      </c>
      <c r="G24" s="12">
        <v>500</v>
      </c>
      <c r="I24" s="12">
        <v>60000000</v>
      </c>
      <c r="K24" s="12">
        <v>8440259</v>
      </c>
      <c r="M24" s="12">
        <v>51559741</v>
      </c>
      <c r="O24" s="12">
        <v>60000000</v>
      </c>
      <c r="Q24" s="12">
        <v>8440259</v>
      </c>
      <c r="S24" s="12">
        <v>51559741</v>
      </c>
    </row>
    <row r="25" spans="1:19" x14ac:dyDescent="0.55000000000000004">
      <c r="A25" s="16" t="s">
        <v>34</v>
      </c>
      <c r="C25" s="11" t="s">
        <v>182</v>
      </c>
      <c r="E25" s="12">
        <v>2913123</v>
      </c>
      <c r="G25" s="12">
        <v>11500</v>
      </c>
      <c r="I25" s="12">
        <v>33500914500</v>
      </c>
      <c r="K25" s="12">
        <v>182566292</v>
      </c>
      <c r="M25" s="12">
        <v>33318348208</v>
      </c>
      <c r="O25" s="12">
        <v>33500914500</v>
      </c>
      <c r="Q25" s="12">
        <v>182566292</v>
      </c>
      <c r="S25" s="12">
        <v>33318348208</v>
      </c>
    </row>
    <row r="26" spans="1:19" ht="24.75" thickBot="1" x14ac:dyDescent="0.6">
      <c r="I26" s="14">
        <f>SUM(I8:I25)</f>
        <v>101287663309</v>
      </c>
      <c r="K26" s="14">
        <f>SUM(K8:K25)</f>
        <v>9124624206</v>
      </c>
      <c r="M26" s="14">
        <f>SUM(M8:M25)</f>
        <v>92163039103</v>
      </c>
      <c r="O26" s="14">
        <f>SUM(O8:O25)</f>
        <v>133851517409</v>
      </c>
      <c r="Q26" s="14">
        <f>SUM(Q8:Q25)</f>
        <v>9747549375</v>
      </c>
      <c r="S26" s="14">
        <f>SUM(S8:S25)</f>
        <v>124103968034</v>
      </c>
    </row>
    <row r="27" spans="1:19" ht="24.75" thickTop="1" x14ac:dyDescent="0.55000000000000004">
      <c r="M27" s="12"/>
      <c r="S27" s="12"/>
    </row>
    <row r="28" spans="1:19" x14ac:dyDescent="0.55000000000000004">
      <c r="I28" s="12"/>
      <c r="O28" s="1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1"/>
  <sheetViews>
    <sheetView rightToLeft="1" topLeftCell="A73" workbookViewId="0">
      <selection activeCell="E90" sqref="E90:G90"/>
    </sheetView>
  </sheetViews>
  <sheetFormatPr defaultRowHeight="24" x14ac:dyDescent="0.55000000000000004"/>
  <cols>
    <col min="1" max="1" width="30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24.75" x14ac:dyDescent="0.55000000000000004">
      <c r="A3" s="24" t="s">
        <v>156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9" ht="24.75" x14ac:dyDescent="0.55000000000000004">
      <c r="A6" s="23" t="s">
        <v>3</v>
      </c>
      <c r="C6" s="22" t="s">
        <v>158</v>
      </c>
      <c r="D6" s="22" t="s">
        <v>158</v>
      </c>
      <c r="E6" s="22" t="s">
        <v>158</v>
      </c>
      <c r="F6" s="22" t="s">
        <v>158</v>
      </c>
      <c r="G6" s="22" t="s">
        <v>158</v>
      </c>
      <c r="H6" s="22" t="s">
        <v>158</v>
      </c>
      <c r="I6" s="22" t="s">
        <v>158</v>
      </c>
      <c r="K6" s="22" t="s">
        <v>159</v>
      </c>
      <c r="L6" s="22" t="s">
        <v>159</v>
      </c>
      <c r="M6" s="22" t="s">
        <v>159</v>
      </c>
      <c r="N6" s="22" t="s">
        <v>159</v>
      </c>
      <c r="O6" s="22" t="s">
        <v>159</v>
      </c>
      <c r="P6" s="22" t="s">
        <v>159</v>
      </c>
      <c r="Q6" s="22" t="s">
        <v>159</v>
      </c>
    </row>
    <row r="7" spans="1:19" ht="24.75" x14ac:dyDescent="0.55000000000000004">
      <c r="A7" s="22" t="s">
        <v>3</v>
      </c>
      <c r="C7" s="22" t="s">
        <v>7</v>
      </c>
      <c r="E7" s="22" t="s">
        <v>187</v>
      </c>
      <c r="G7" s="22" t="s">
        <v>188</v>
      </c>
      <c r="I7" s="22" t="s">
        <v>189</v>
      </c>
      <c r="K7" s="22" t="s">
        <v>7</v>
      </c>
      <c r="M7" s="22" t="s">
        <v>187</v>
      </c>
      <c r="O7" s="22" t="s">
        <v>188</v>
      </c>
      <c r="Q7" s="22" t="s">
        <v>189</v>
      </c>
    </row>
    <row r="8" spans="1:19" x14ac:dyDescent="0.55000000000000004">
      <c r="A8" s="1" t="s">
        <v>40</v>
      </c>
      <c r="C8" s="6">
        <v>3455984</v>
      </c>
      <c r="D8" s="6"/>
      <c r="E8" s="6">
        <v>20543816953</v>
      </c>
      <c r="F8" s="6"/>
      <c r="G8" s="6">
        <v>23013884576</v>
      </c>
      <c r="H8" s="6"/>
      <c r="I8" s="6">
        <f>E8-G8</f>
        <v>-2470067623</v>
      </c>
      <c r="J8" s="6"/>
      <c r="K8" s="6">
        <v>3455984</v>
      </c>
      <c r="L8" s="6"/>
      <c r="M8" s="6">
        <v>20543816953</v>
      </c>
      <c r="N8" s="6"/>
      <c r="O8" s="6">
        <v>25131915648</v>
      </c>
      <c r="P8" s="6"/>
      <c r="Q8" s="6">
        <f>M8-O8</f>
        <v>-4588098695</v>
      </c>
      <c r="S8" s="4"/>
    </row>
    <row r="9" spans="1:19" x14ac:dyDescent="0.55000000000000004">
      <c r="A9" s="1" t="s">
        <v>41</v>
      </c>
      <c r="C9" s="6">
        <v>700215</v>
      </c>
      <c r="D9" s="6"/>
      <c r="E9" s="6">
        <v>7579970568</v>
      </c>
      <c r="F9" s="6"/>
      <c r="G9" s="6">
        <v>7635654466</v>
      </c>
      <c r="H9" s="6"/>
      <c r="I9" s="6">
        <f t="shared" ref="I9:I72" si="0">E9-G9</f>
        <v>-55683898</v>
      </c>
      <c r="J9" s="6"/>
      <c r="K9" s="6">
        <v>700215</v>
      </c>
      <c r="L9" s="6"/>
      <c r="M9" s="6">
        <v>7579970568</v>
      </c>
      <c r="N9" s="6"/>
      <c r="O9" s="6">
        <v>2562786900</v>
      </c>
      <c r="P9" s="6"/>
      <c r="Q9" s="6">
        <f t="shared" ref="Q9:Q72" si="1">M9-O9</f>
        <v>5017183668</v>
      </c>
      <c r="S9" s="4"/>
    </row>
    <row r="10" spans="1:19" x14ac:dyDescent="0.55000000000000004">
      <c r="A10" s="1" t="s">
        <v>19</v>
      </c>
      <c r="C10" s="6">
        <v>1180933</v>
      </c>
      <c r="D10" s="6"/>
      <c r="E10" s="6">
        <v>114662486278</v>
      </c>
      <c r="F10" s="6"/>
      <c r="G10" s="6">
        <v>130101703890</v>
      </c>
      <c r="H10" s="6"/>
      <c r="I10" s="6">
        <f t="shared" si="0"/>
        <v>-15439217612</v>
      </c>
      <c r="J10" s="6"/>
      <c r="K10" s="6">
        <v>1180933</v>
      </c>
      <c r="L10" s="6"/>
      <c r="M10" s="6">
        <v>114662486278</v>
      </c>
      <c r="N10" s="6"/>
      <c r="O10" s="6">
        <v>123221438195</v>
      </c>
      <c r="P10" s="6"/>
      <c r="Q10" s="6">
        <f t="shared" si="1"/>
        <v>-8558951917</v>
      </c>
      <c r="S10" s="4"/>
    </row>
    <row r="11" spans="1:19" x14ac:dyDescent="0.55000000000000004">
      <c r="A11" s="1" t="s">
        <v>82</v>
      </c>
      <c r="C11" s="6">
        <v>5000000</v>
      </c>
      <c r="D11" s="6"/>
      <c r="E11" s="6">
        <v>88520152500</v>
      </c>
      <c r="F11" s="6"/>
      <c r="G11" s="6">
        <v>91084448000</v>
      </c>
      <c r="H11" s="6"/>
      <c r="I11" s="6">
        <f t="shared" si="0"/>
        <v>-2564295500</v>
      </c>
      <c r="J11" s="6"/>
      <c r="K11" s="6">
        <v>5000000</v>
      </c>
      <c r="L11" s="6"/>
      <c r="M11" s="6">
        <v>88520152500</v>
      </c>
      <c r="N11" s="6"/>
      <c r="O11" s="6">
        <v>91084448000</v>
      </c>
      <c r="P11" s="6"/>
      <c r="Q11" s="6">
        <f t="shared" si="1"/>
        <v>-2564295500</v>
      </c>
      <c r="S11" s="4"/>
    </row>
    <row r="12" spans="1:19" x14ac:dyDescent="0.55000000000000004">
      <c r="A12" s="1" t="s">
        <v>24</v>
      </c>
      <c r="C12" s="6">
        <v>2521994</v>
      </c>
      <c r="D12" s="6"/>
      <c r="E12" s="6">
        <v>235356046179</v>
      </c>
      <c r="F12" s="6"/>
      <c r="G12" s="6">
        <v>239191738027</v>
      </c>
      <c r="H12" s="6"/>
      <c r="I12" s="6">
        <f t="shared" si="0"/>
        <v>-3835691848</v>
      </c>
      <c r="J12" s="6"/>
      <c r="K12" s="6">
        <v>2521994</v>
      </c>
      <c r="L12" s="6"/>
      <c r="M12" s="6">
        <v>235356046179</v>
      </c>
      <c r="N12" s="6"/>
      <c r="O12" s="6">
        <v>230817197591</v>
      </c>
      <c r="P12" s="6"/>
      <c r="Q12" s="6">
        <f t="shared" si="1"/>
        <v>4538848588</v>
      </c>
      <c r="S12" s="4"/>
    </row>
    <row r="13" spans="1:19" x14ac:dyDescent="0.55000000000000004">
      <c r="A13" s="1" t="s">
        <v>66</v>
      </c>
      <c r="C13" s="6">
        <v>3100000</v>
      </c>
      <c r="D13" s="6"/>
      <c r="E13" s="6">
        <v>75800089890</v>
      </c>
      <c r="F13" s="6"/>
      <c r="G13" s="6">
        <v>83568690045</v>
      </c>
      <c r="H13" s="6"/>
      <c r="I13" s="6">
        <f t="shared" si="0"/>
        <v>-7768600155</v>
      </c>
      <c r="J13" s="6"/>
      <c r="K13" s="6">
        <v>3100000</v>
      </c>
      <c r="L13" s="6"/>
      <c r="M13" s="6">
        <v>75800089890</v>
      </c>
      <c r="N13" s="6"/>
      <c r="O13" s="6">
        <v>94662052516</v>
      </c>
      <c r="P13" s="6"/>
      <c r="Q13" s="6">
        <f t="shared" si="1"/>
        <v>-18861962626</v>
      </c>
      <c r="S13" s="4"/>
    </row>
    <row r="14" spans="1:19" x14ac:dyDescent="0.55000000000000004">
      <c r="A14" s="1" t="s">
        <v>62</v>
      </c>
      <c r="C14" s="6">
        <v>9347168</v>
      </c>
      <c r="D14" s="6"/>
      <c r="E14" s="6">
        <v>114518382718</v>
      </c>
      <c r="F14" s="6"/>
      <c r="G14" s="6">
        <v>136957481644</v>
      </c>
      <c r="H14" s="6"/>
      <c r="I14" s="6">
        <f t="shared" si="0"/>
        <v>-22439098926</v>
      </c>
      <c r="J14" s="6"/>
      <c r="K14" s="6">
        <v>9347168</v>
      </c>
      <c r="L14" s="6"/>
      <c r="M14" s="6">
        <v>114518382718</v>
      </c>
      <c r="N14" s="6"/>
      <c r="O14" s="6">
        <v>104571700240</v>
      </c>
      <c r="P14" s="6"/>
      <c r="Q14" s="6">
        <f t="shared" si="1"/>
        <v>9946682478</v>
      </c>
      <c r="S14" s="4"/>
    </row>
    <row r="15" spans="1:19" x14ac:dyDescent="0.55000000000000004">
      <c r="A15" s="1" t="s">
        <v>43</v>
      </c>
      <c r="C15" s="6">
        <v>236421</v>
      </c>
      <c r="D15" s="6"/>
      <c r="E15" s="6">
        <v>5764900657</v>
      </c>
      <c r="F15" s="6"/>
      <c r="G15" s="6">
        <v>6037719586</v>
      </c>
      <c r="H15" s="6"/>
      <c r="I15" s="6">
        <f t="shared" si="0"/>
        <v>-272818929</v>
      </c>
      <c r="J15" s="6"/>
      <c r="K15" s="6">
        <v>236421</v>
      </c>
      <c r="L15" s="6"/>
      <c r="M15" s="6">
        <v>5764900657</v>
      </c>
      <c r="N15" s="6"/>
      <c r="O15" s="6">
        <v>5875357372</v>
      </c>
      <c r="P15" s="6"/>
      <c r="Q15" s="6">
        <f t="shared" si="1"/>
        <v>-110456715</v>
      </c>
      <c r="S15" s="4"/>
    </row>
    <row r="16" spans="1:19" x14ac:dyDescent="0.55000000000000004">
      <c r="A16" s="1" t="s">
        <v>64</v>
      </c>
      <c r="C16" s="6">
        <v>6000000</v>
      </c>
      <c r="D16" s="6"/>
      <c r="E16" s="6">
        <v>40074131700</v>
      </c>
      <c r="F16" s="6"/>
      <c r="G16" s="6">
        <v>45799859700</v>
      </c>
      <c r="H16" s="6"/>
      <c r="I16" s="6">
        <f t="shared" si="0"/>
        <v>-5725728000</v>
      </c>
      <c r="J16" s="6"/>
      <c r="K16" s="6">
        <v>6000000</v>
      </c>
      <c r="L16" s="6"/>
      <c r="M16" s="6">
        <v>40074131700</v>
      </c>
      <c r="N16" s="6"/>
      <c r="O16" s="6">
        <v>47445240761</v>
      </c>
      <c r="P16" s="6"/>
      <c r="Q16" s="6">
        <f t="shared" si="1"/>
        <v>-7371109061</v>
      </c>
      <c r="S16" s="4"/>
    </row>
    <row r="17" spans="1:19" x14ac:dyDescent="0.55000000000000004">
      <c r="A17" s="1" t="s">
        <v>21</v>
      </c>
      <c r="C17" s="6">
        <v>1240188</v>
      </c>
      <c r="D17" s="6"/>
      <c r="E17" s="6">
        <v>99956144103</v>
      </c>
      <c r="F17" s="6"/>
      <c r="G17" s="6">
        <v>107355463010</v>
      </c>
      <c r="H17" s="6"/>
      <c r="I17" s="6">
        <f t="shared" si="0"/>
        <v>-7399318907</v>
      </c>
      <c r="J17" s="6"/>
      <c r="K17" s="6">
        <v>1240188</v>
      </c>
      <c r="L17" s="6"/>
      <c r="M17" s="6">
        <v>99956144103</v>
      </c>
      <c r="N17" s="6"/>
      <c r="O17" s="6">
        <v>102151355351</v>
      </c>
      <c r="P17" s="6"/>
      <c r="Q17" s="6">
        <f t="shared" si="1"/>
        <v>-2195211248</v>
      </c>
      <c r="S17" s="4"/>
    </row>
    <row r="18" spans="1:19" x14ac:dyDescent="0.55000000000000004">
      <c r="A18" s="1" t="s">
        <v>76</v>
      </c>
      <c r="C18" s="6">
        <v>19047711</v>
      </c>
      <c r="D18" s="6"/>
      <c r="E18" s="6">
        <v>294997595522</v>
      </c>
      <c r="F18" s="6"/>
      <c r="G18" s="6">
        <v>301245939972</v>
      </c>
      <c r="H18" s="6"/>
      <c r="I18" s="6">
        <f t="shared" si="0"/>
        <v>-6248344450</v>
      </c>
      <c r="J18" s="6"/>
      <c r="K18" s="6">
        <v>19047711</v>
      </c>
      <c r="L18" s="6"/>
      <c r="M18" s="6">
        <v>294997595522</v>
      </c>
      <c r="N18" s="6"/>
      <c r="O18" s="6">
        <v>310683793917</v>
      </c>
      <c r="P18" s="6"/>
      <c r="Q18" s="6">
        <f t="shared" si="1"/>
        <v>-15686198395</v>
      </c>
      <c r="S18" s="4"/>
    </row>
    <row r="19" spans="1:19" x14ac:dyDescent="0.55000000000000004">
      <c r="A19" s="1" t="s">
        <v>26</v>
      </c>
      <c r="C19" s="6">
        <v>85435</v>
      </c>
      <c r="D19" s="6"/>
      <c r="E19" s="6">
        <v>2889205032</v>
      </c>
      <c r="F19" s="6"/>
      <c r="G19" s="6">
        <v>2972433161</v>
      </c>
      <c r="H19" s="6"/>
      <c r="I19" s="6">
        <f t="shared" si="0"/>
        <v>-83228129</v>
      </c>
      <c r="J19" s="6"/>
      <c r="K19" s="6">
        <v>85435</v>
      </c>
      <c r="L19" s="6"/>
      <c r="M19" s="6">
        <v>2889205032</v>
      </c>
      <c r="N19" s="6"/>
      <c r="O19" s="6">
        <v>3061411349</v>
      </c>
      <c r="P19" s="6"/>
      <c r="Q19" s="6">
        <f t="shared" si="1"/>
        <v>-172206317</v>
      </c>
      <c r="S19" s="4"/>
    </row>
    <row r="20" spans="1:19" x14ac:dyDescent="0.55000000000000004">
      <c r="A20" s="1" t="s">
        <v>65</v>
      </c>
      <c r="C20" s="6">
        <v>3000000</v>
      </c>
      <c r="D20" s="6"/>
      <c r="E20" s="6">
        <v>12730798350</v>
      </c>
      <c r="F20" s="6"/>
      <c r="G20" s="6">
        <v>14153283900</v>
      </c>
      <c r="H20" s="6"/>
      <c r="I20" s="6">
        <f t="shared" si="0"/>
        <v>-1422485550</v>
      </c>
      <c r="J20" s="6"/>
      <c r="K20" s="6">
        <v>3000000</v>
      </c>
      <c r="L20" s="6"/>
      <c r="M20" s="6">
        <v>12730798350</v>
      </c>
      <c r="N20" s="6"/>
      <c r="O20" s="6">
        <v>15034638862</v>
      </c>
      <c r="P20" s="6"/>
      <c r="Q20" s="6">
        <f t="shared" si="1"/>
        <v>-2303840512</v>
      </c>
      <c r="S20" s="4"/>
    </row>
    <row r="21" spans="1:19" x14ac:dyDescent="0.55000000000000004">
      <c r="A21" s="1" t="s">
        <v>70</v>
      </c>
      <c r="C21" s="6">
        <v>5193373</v>
      </c>
      <c r="D21" s="6"/>
      <c r="E21" s="6">
        <v>111922402296</v>
      </c>
      <c r="F21" s="6"/>
      <c r="G21" s="6">
        <v>114658512684</v>
      </c>
      <c r="H21" s="6"/>
      <c r="I21" s="6">
        <f t="shared" si="0"/>
        <v>-2736110388</v>
      </c>
      <c r="J21" s="6"/>
      <c r="K21" s="6">
        <v>5193373</v>
      </c>
      <c r="L21" s="6"/>
      <c r="M21" s="6">
        <v>111922402296</v>
      </c>
      <c r="N21" s="6"/>
      <c r="O21" s="6">
        <v>164527996370</v>
      </c>
      <c r="P21" s="6"/>
      <c r="Q21" s="6">
        <f t="shared" si="1"/>
        <v>-52605594074</v>
      </c>
      <c r="S21" s="4"/>
    </row>
    <row r="22" spans="1:19" x14ac:dyDescent="0.55000000000000004">
      <c r="A22" s="1" t="s">
        <v>80</v>
      </c>
      <c r="C22" s="6">
        <v>6285523</v>
      </c>
      <c r="D22" s="6"/>
      <c r="E22" s="6">
        <v>45748764939</v>
      </c>
      <c r="F22" s="6"/>
      <c r="G22" s="6">
        <v>49632058185</v>
      </c>
      <c r="H22" s="6"/>
      <c r="I22" s="6">
        <f t="shared" si="0"/>
        <v>-3883293246</v>
      </c>
      <c r="J22" s="6"/>
      <c r="K22" s="6">
        <v>6285523</v>
      </c>
      <c r="L22" s="6"/>
      <c r="M22" s="6">
        <v>45748764939</v>
      </c>
      <c r="N22" s="6"/>
      <c r="O22" s="6">
        <v>65129131178</v>
      </c>
      <c r="P22" s="6"/>
      <c r="Q22" s="6">
        <f t="shared" si="1"/>
        <v>-19380366239</v>
      </c>
      <c r="S22" s="4"/>
    </row>
    <row r="23" spans="1:19" x14ac:dyDescent="0.55000000000000004">
      <c r="A23" s="1" t="s">
        <v>74</v>
      </c>
      <c r="C23" s="6">
        <v>8293376</v>
      </c>
      <c r="D23" s="6"/>
      <c r="E23" s="6">
        <v>69249855467</v>
      </c>
      <c r="F23" s="6"/>
      <c r="G23" s="6">
        <v>73124549761</v>
      </c>
      <c r="H23" s="6"/>
      <c r="I23" s="6">
        <f t="shared" si="0"/>
        <v>-3874694294</v>
      </c>
      <c r="J23" s="6"/>
      <c r="K23" s="6">
        <v>8293376</v>
      </c>
      <c r="L23" s="6"/>
      <c r="M23" s="6">
        <v>69249855467</v>
      </c>
      <c r="N23" s="6"/>
      <c r="O23" s="6">
        <v>104440136000</v>
      </c>
      <c r="P23" s="6"/>
      <c r="Q23" s="6">
        <f t="shared" si="1"/>
        <v>-35190280533</v>
      </c>
      <c r="S23" s="4"/>
    </row>
    <row r="24" spans="1:19" x14ac:dyDescent="0.55000000000000004">
      <c r="A24" s="1" t="s">
        <v>17</v>
      </c>
      <c r="C24" s="6">
        <v>1</v>
      </c>
      <c r="D24" s="6"/>
      <c r="E24" s="6">
        <v>22465</v>
      </c>
      <c r="F24" s="6"/>
      <c r="G24" s="6">
        <v>6168785945</v>
      </c>
      <c r="H24" s="6"/>
      <c r="I24" s="6">
        <f t="shared" si="0"/>
        <v>-6168763480</v>
      </c>
      <c r="J24" s="6"/>
      <c r="K24" s="6">
        <v>1</v>
      </c>
      <c r="L24" s="6"/>
      <c r="M24" s="6">
        <v>22465</v>
      </c>
      <c r="N24" s="6"/>
      <c r="O24" s="6">
        <v>21514</v>
      </c>
      <c r="P24" s="6"/>
      <c r="Q24" s="6">
        <f t="shared" si="1"/>
        <v>951</v>
      </c>
      <c r="S24" s="4"/>
    </row>
    <row r="25" spans="1:19" x14ac:dyDescent="0.55000000000000004">
      <c r="A25" s="1" t="s">
        <v>23</v>
      </c>
      <c r="C25" s="6">
        <v>716817</v>
      </c>
      <c r="D25" s="6"/>
      <c r="E25" s="6">
        <v>103462541521</v>
      </c>
      <c r="F25" s="6"/>
      <c r="G25" s="6">
        <v>102614604713</v>
      </c>
      <c r="H25" s="6"/>
      <c r="I25" s="6">
        <f t="shared" si="0"/>
        <v>847936808</v>
      </c>
      <c r="J25" s="6"/>
      <c r="K25" s="6">
        <v>716817</v>
      </c>
      <c r="L25" s="6"/>
      <c r="M25" s="6">
        <v>103462541521</v>
      </c>
      <c r="N25" s="6"/>
      <c r="O25" s="6">
        <v>102742864164</v>
      </c>
      <c r="P25" s="6"/>
      <c r="Q25" s="6">
        <f t="shared" si="1"/>
        <v>719677357</v>
      </c>
      <c r="S25" s="4"/>
    </row>
    <row r="26" spans="1:19" x14ac:dyDescent="0.55000000000000004">
      <c r="A26" s="1" t="s">
        <v>35</v>
      </c>
      <c r="C26" s="6">
        <v>3600000</v>
      </c>
      <c r="D26" s="6"/>
      <c r="E26" s="6">
        <v>24155415000</v>
      </c>
      <c r="F26" s="6"/>
      <c r="G26" s="6">
        <v>33531294600</v>
      </c>
      <c r="H26" s="6"/>
      <c r="I26" s="6">
        <f t="shared" si="0"/>
        <v>-9375879600</v>
      </c>
      <c r="J26" s="6"/>
      <c r="K26" s="6">
        <v>3600000</v>
      </c>
      <c r="L26" s="6"/>
      <c r="M26" s="6">
        <v>24155415000</v>
      </c>
      <c r="N26" s="6"/>
      <c r="O26" s="6">
        <v>54966988800</v>
      </c>
      <c r="P26" s="6"/>
      <c r="Q26" s="6">
        <f t="shared" si="1"/>
        <v>-30811573800</v>
      </c>
      <c r="S26" s="4"/>
    </row>
    <row r="27" spans="1:19" x14ac:dyDescent="0.55000000000000004">
      <c r="A27" s="1" t="s">
        <v>36</v>
      </c>
      <c r="C27" s="6">
        <v>28041811</v>
      </c>
      <c r="D27" s="6"/>
      <c r="E27" s="6">
        <v>204880972350</v>
      </c>
      <c r="F27" s="6"/>
      <c r="G27" s="6">
        <v>200978477639</v>
      </c>
      <c r="H27" s="6"/>
      <c r="I27" s="6">
        <f t="shared" si="0"/>
        <v>3902494711</v>
      </c>
      <c r="J27" s="6"/>
      <c r="K27" s="6">
        <v>28041811</v>
      </c>
      <c r="L27" s="6"/>
      <c r="M27" s="6">
        <v>204880972350</v>
      </c>
      <c r="N27" s="6"/>
      <c r="O27" s="6">
        <v>167093516465</v>
      </c>
      <c r="P27" s="6"/>
      <c r="Q27" s="6">
        <f t="shared" si="1"/>
        <v>37787455885</v>
      </c>
      <c r="S27" s="4"/>
    </row>
    <row r="28" spans="1:19" x14ac:dyDescent="0.55000000000000004">
      <c r="A28" s="1" t="s">
        <v>56</v>
      </c>
      <c r="C28" s="6">
        <v>5000</v>
      </c>
      <c r="D28" s="6"/>
      <c r="E28" s="6">
        <v>4970946093</v>
      </c>
      <c r="F28" s="6"/>
      <c r="G28" s="6">
        <v>4977843937</v>
      </c>
      <c r="H28" s="6"/>
      <c r="I28" s="6">
        <f t="shared" si="0"/>
        <v>-6897844</v>
      </c>
      <c r="J28" s="6"/>
      <c r="K28" s="6">
        <v>5000</v>
      </c>
      <c r="L28" s="6"/>
      <c r="M28" s="6">
        <v>4970946093</v>
      </c>
      <c r="N28" s="6"/>
      <c r="O28" s="6">
        <v>6909505104</v>
      </c>
      <c r="P28" s="6"/>
      <c r="Q28" s="6">
        <f t="shared" si="1"/>
        <v>-1938559011</v>
      </c>
      <c r="S28" s="4"/>
    </row>
    <row r="29" spans="1:19" x14ac:dyDescent="0.55000000000000004">
      <c r="A29" s="1" t="s">
        <v>69</v>
      </c>
      <c r="C29" s="6">
        <v>2300793</v>
      </c>
      <c r="D29" s="6"/>
      <c r="E29" s="6">
        <v>69413584598</v>
      </c>
      <c r="F29" s="6"/>
      <c r="G29" s="6">
        <v>78218932232</v>
      </c>
      <c r="H29" s="6"/>
      <c r="I29" s="6">
        <f t="shared" si="0"/>
        <v>-8805347634</v>
      </c>
      <c r="J29" s="6"/>
      <c r="K29" s="6">
        <v>2300793</v>
      </c>
      <c r="L29" s="6"/>
      <c r="M29" s="6">
        <v>69413584598</v>
      </c>
      <c r="N29" s="6"/>
      <c r="O29" s="6">
        <v>72079710335</v>
      </c>
      <c r="P29" s="6"/>
      <c r="Q29" s="6">
        <f t="shared" si="1"/>
        <v>-2666125737</v>
      </c>
      <c r="S29" s="4"/>
    </row>
    <row r="30" spans="1:19" x14ac:dyDescent="0.55000000000000004">
      <c r="A30" s="1" t="s">
        <v>29</v>
      </c>
      <c r="C30" s="6">
        <v>3700000</v>
      </c>
      <c r="D30" s="6"/>
      <c r="E30" s="6">
        <v>217001115000</v>
      </c>
      <c r="F30" s="6"/>
      <c r="G30" s="6">
        <v>219575704500</v>
      </c>
      <c r="H30" s="6"/>
      <c r="I30" s="6">
        <f t="shared" si="0"/>
        <v>-2574589500</v>
      </c>
      <c r="J30" s="6"/>
      <c r="K30" s="6">
        <v>3700000</v>
      </c>
      <c r="L30" s="6"/>
      <c r="M30" s="6">
        <v>217001115000</v>
      </c>
      <c r="N30" s="6"/>
      <c r="O30" s="6">
        <v>203171891605</v>
      </c>
      <c r="P30" s="6"/>
      <c r="Q30" s="6">
        <f t="shared" si="1"/>
        <v>13829223395</v>
      </c>
      <c r="S30" s="4"/>
    </row>
    <row r="31" spans="1:19" x14ac:dyDescent="0.55000000000000004">
      <c r="A31" s="1" t="s">
        <v>33</v>
      </c>
      <c r="C31" s="6">
        <v>519932</v>
      </c>
      <c r="D31" s="6"/>
      <c r="E31" s="6">
        <v>34783224629</v>
      </c>
      <c r="F31" s="6"/>
      <c r="G31" s="6">
        <v>41330149256</v>
      </c>
      <c r="H31" s="6"/>
      <c r="I31" s="6">
        <f t="shared" si="0"/>
        <v>-6546924627</v>
      </c>
      <c r="J31" s="6"/>
      <c r="K31" s="6">
        <v>519932</v>
      </c>
      <c r="L31" s="6"/>
      <c r="M31" s="6">
        <v>34783224629</v>
      </c>
      <c r="N31" s="6"/>
      <c r="O31" s="6">
        <v>37860130296</v>
      </c>
      <c r="P31" s="6"/>
      <c r="Q31" s="6">
        <f t="shared" si="1"/>
        <v>-3076905667</v>
      </c>
      <c r="S31" s="4"/>
    </row>
    <row r="32" spans="1:19" x14ac:dyDescent="0.55000000000000004">
      <c r="A32" s="1" t="s">
        <v>48</v>
      </c>
      <c r="C32" s="6">
        <v>8868106</v>
      </c>
      <c r="D32" s="6"/>
      <c r="E32" s="6">
        <v>83507723107</v>
      </c>
      <c r="F32" s="6"/>
      <c r="G32" s="6">
        <v>83825075375</v>
      </c>
      <c r="H32" s="6"/>
      <c r="I32" s="6">
        <f t="shared" si="0"/>
        <v>-317352268</v>
      </c>
      <c r="J32" s="6"/>
      <c r="K32" s="6">
        <v>8868106</v>
      </c>
      <c r="L32" s="6"/>
      <c r="M32" s="6">
        <v>83507723107</v>
      </c>
      <c r="N32" s="6"/>
      <c r="O32" s="6">
        <v>79055976019</v>
      </c>
      <c r="P32" s="6"/>
      <c r="Q32" s="6">
        <f t="shared" si="1"/>
        <v>4451747088</v>
      </c>
      <c r="S32" s="4"/>
    </row>
    <row r="33" spans="1:19" x14ac:dyDescent="0.55000000000000004">
      <c r="A33" s="1" t="s">
        <v>32</v>
      </c>
      <c r="C33" s="6">
        <v>1750968</v>
      </c>
      <c r="D33" s="6"/>
      <c r="E33" s="6">
        <v>46399574979</v>
      </c>
      <c r="F33" s="6"/>
      <c r="G33" s="6">
        <v>48648221201</v>
      </c>
      <c r="H33" s="6"/>
      <c r="I33" s="6">
        <f t="shared" si="0"/>
        <v>-2248646222</v>
      </c>
      <c r="J33" s="6"/>
      <c r="K33" s="6">
        <v>1750968</v>
      </c>
      <c r="L33" s="6"/>
      <c r="M33" s="6">
        <v>46399574979</v>
      </c>
      <c r="N33" s="6"/>
      <c r="O33" s="6">
        <v>46783003260</v>
      </c>
      <c r="P33" s="6"/>
      <c r="Q33" s="6">
        <f t="shared" si="1"/>
        <v>-383428281</v>
      </c>
      <c r="S33" s="4"/>
    </row>
    <row r="34" spans="1:19" x14ac:dyDescent="0.55000000000000004">
      <c r="A34" s="1" t="s">
        <v>68</v>
      </c>
      <c r="C34" s="6">
        <v>459854</v>
      </c>
      <c r="D34" s="6"/>
      <c r="E34" s="6">
        <v>13952151588</v>
      </c>
      <c r="F34" s="6"/>
      <c r="G34" s="6">
        <v>14694968125</v>
      </c>
      <c r="H34" s="6"/>
      <c r="I34" s="6">
        <f t="shared" si="0"/>
        <v>-742816537</v>
      </c>
      <c r="J34" s="6"/>
      <c r="K34" s="6">
        <v>459854</v>
      </c>
      <c r="L34" s="6"/>
      <c r="M34" s="6">
        <v>13952151588</v>
      </c>
      <c r="N34" s="6"/>
      <c r="O34" s="6">
        <v>10311664882</v>
      </c>
      <c r="P34" s="6"/>
      <c r="Q34" s="6">
        <f t="shared" si="1"/>
        <v>3640486706</v>
      </c>
      <c r="S34" s="4"/>
    </row>
    <row r="35" spans="1:19" x14ac:dyDescent="0.55000000000000004">
      <c r="A35" s="1" t="s">
        <v>58</v>
      </c>
      <c r="C35" s="6">
        <v>1600</v>
      </c>
      <c r="D35" s="6"/>
      <c r="E35" s="6">
        <v>1582527600</v>
      </c>
      <c r="F35" s="6"/>
      <c r="G35" s="6">
        <v>1580444071</v>
      </c>
      <c r="H35" s="6"/>
      <c r="I35" s="6">
        <f t="shared" si="0"/>
        <v>2083529</v>
      </c>
      <c r="J35" s="6"/>
      <c r="K35" s="6">
        <v>1600</v>
      </c>
      <c r="L35" s="6"/>
      <c r="M35" s="6">
        <v>1582527600</v>
      </c>
      <c r="N35" s="6"/>
      <c r="O35" s="6">
        <v>2202814800</v>
      </c>
      <c r="P35" s="6"/>
      <c r="Q35" s="6">
        <f t="shared" si="1"/>
        <v>-620287200</v>
      </c>
      <c r="S35" s="4"/>
    </row>
    <row r="36" spans="1:19" x14ac:dyDescent="0.55000000000000004">
      <c r="A36" s="1" t="s">
        <v>67</v>
      </c>
      <c r="C36" s="6">
        <v>81785</v>
      </c>
      <c r="D36" s="6"/>
      <c r="E36" s="6">
        <v>1536539367</v>
      </c>
      <c r="F36" s="6"/>
      <c r="G36" s="6">
        <v>1708022624</v>
      </c>
      <c r="H36" s="6"/>
      <c r="I36" s="6">
        <f t="shared" si="0"/>
        <v>-171483257</v>
      </c>
      <c r="J36" s="6"/>
      <c r="K36" s="6">
        <v>81785</v>
      </c>
      <c r="L36" s="6"/>
      <c r="M36" s="6">
        <v>1536539367</v>
      </c>
      <c r="N36" s="6"/>
      <c r="O36" s="6">
        <v>820892642</v>
      </c>
      <c r="P36" s="6"/>
      <c r="Q36" s="6">
        <f t="shared" si="1"/>
        <v>715646725</v>
      </c>
      <c r="S36" s="4"/>
    </row>
    <row r="37" spans="1:19" x14ac:dyDescent="0.55000000000000004">
      <c r="A37" s="1" t="s">
        <v>46</v>
      </c>
      <c r="C37" s="6">
        <v>63539</v>
      </c>
      <c r="D37" s="6"/>
      <c r="E37" s="6">
        <v>6360370116</v>
      </c>
      <c r="F37" s="6"/>
      <c r="G37" s="6">
        <v>7009664609</v>
      </c>
      <c r="H37" s="6"/>
      <c r="I37" s="6">
        <f t="shared" si="0"/>
        <v>-649294493</v>
      </c>
      <c r="J37" s="6"/>
      <c r="K37" s="6">
        <v>63539</v>
      </c>
      <c r="L37" s="6"/>
      <c r="M37" s="6">
        <v>6360370116</v>
      </c>
      <c r="N37" s="6"/>
      <c r="O37" s="6">
        <v>2129408030</v>
      </c>
      <c r="P37" s="6"/>
      <c r="Q37" s="6">
        <f t="shared" si="1"/>
        <v>4230962086</v>
      </c>
      <c r="S37" s="4"/>
    </row>
    <row r="38" spans="1:19" x14ac:dyDescent="0.55000000000000004">
      <c r="A38" s="1" t="s">
        <v>25</v>
      </c>
      <c r="C38" s="6">
        <v>8000000</v>
      </c>
      <c r="D38" s="6"/>
      <c r="E38" s="6">
        <v>66927398400</v>
      </c>
      <c r="F38" s="6"/>
      <c r="G38" s="6">
        <v>69336975600</v>
      </c>
      <c r="H38" s="6"/>
      <c r="I38" s="6">
        <f t="shared" si="0"/>
        <v>-2409577200</v>
      </c>
      <c r="J38" s="6"/>
      <c r="K38" s="6">
        <v>8000000</v>
      </c>
      <c r="L38" s="6"/>
      <c r="M38" s="6">
        <v>66927398400</v>
      </c>
      <c r="N38" s="6"/>
      <c r="O38" s="6">
        <v>70554818723</v>
      </c>
      <c r="P38" s="6"/>
      <c r="Q38" s="6">
        <f t="shared" si="1"/>
        <v>-3627420323</v>
      </c>
      <c r="S38" s="4"/>
    </row>
    <row r="39" spans="1:19" x14ac:dyDescent="0.55000000000000004">
      <c r="A39" s="1" t="s">
        <v>34</v>
      </c>
      <c r="C39" s="6">
        <v>2913123</v>
      </c>
      <c r="D39" s="6"/>
      <c r="E39" s="6">
        <v>232308954603</v>
      </c>
      <c r="F39" s="6"/>
      <c r="G39" s="6">
        <v>246229016740</v>
      </c>
      <c r="H39" s="6"/>
      <c r="I39" s="6">
        <f t="shared" si="0"/>
        <v>-13920062137</v>
      </c>
      <c r="J39" s="6"/>
      <c r="K39" s="6">
        <v>2913123</v>
      </c>
      <c r="L39" s="6"/>
      <c r="M39" s="6">
        <v>232308954603</v>
      </c>
      <c r="N39" s="6"/>
      <c r="O39" s="6">
        <v>238740213194</v>
      </c>
      <c r="P39" s="6"/>
      <c r="Q39" s="6">
        <f t="shared" si="1"/>
        <v>-6431258591</v>
      </c>
      <c r="S39" s="4"/>
    </row>
    <row r="40" spans="1:19" x14ac:dyDescent="0.55000000000000004">
      <c r="A40" s="1" t="s">
        <v>50</v>
      </c>
      <c r="C40" s="6">
        <v>15509000</v>
      </c>
      <c r="D40" s="6"/>
      <c r="E40" s="6">
        <v>111462896083</v>
      </c>
      <c r="F40" s="6"/>
      <c r="G40" s="6">
        <v>115378743331</v>
      </c>
      <c r="H40" s="6"/>
      <c r="I40" s="6">
        <f t="shared" si="0"/>
        <v>-3915847248</v>
      </c>
      <c r="J40" s="6"/>
      <c r="K40" s="6">
        <v>15509000</v>
      </c>
      <c r="L40" s="6"/>
      <c r="M40" s="6">
        <v>111462896083</v>
      </c>
      <c r="N40" s="6"/>
      <c r="O40" s="6">
        <v>79472133288</v>
      </c>
      <c r="P40" s="6"/>
      <c r="Q40" s="6">
        <f t="shared" si="1"/>
        <v>31990762795</v>
      </c>
      <c r="S40" s="4"/>
    </row>
    <row r="41" spans="1:19" x14ac:dyDescent="0.55000000000000004">
      <c r="A41" s="1" t="s">
        <v>49</v>
      </c>
      <c r="C41" s="6">
        <v>2306861</v>
      </c>
      <c r="D41" s="6"/>
      <c r="E41" s="6">
        <v>23733949082</v>
      </c>
      <c r="F41" s="6"/>
      <c r="G41" s="6">
        <v>26554505350</v>
      </c>
      <c r="H41" s="6"/>
      <c r="I41" s="6">
        <f t="shared" si="0"/>
        <v>-2820556268</v>
      </c>
      <c r="J41" s="6"/>
      <c r="K41" s="6">
        <v>2306861</v>
      </c>
      <c r="L41" s="6"/>
      <c r="M41" s="6">
        <v>23733949082</v>
      </c>
      <c r="N41" s="6"/>
      <c r="O41" s="6">
        <v>45281345327</v>
      </c>
      <c r="P41" s="6"/>
      <c r="Q41" s="6">
        <f t="shared" si="1"/>
        <v>-21547396245</v>
      </c>
      <c r="S41" s="4"/>
    </row>
    <row r="42" spans="1:19" x14ac:dyDescent="0.55000000000000004">
      <c r="A42" s="1" t="s">
        <v>22</v>
      </c>
      <c r="C42" s="6">
        <v>1861297</v>
      </c>
      <c r="D42" s="6"/>
      <c r="E42" s="6">
        <v>82834451603</v>
      </c>
      <c r="F42" s="6"/>
      <c r="G42" s="6">
        <v>77043255857</v>
      </c>
      <c r="H42" s="6"/>
      <c r="I42" s="6">
        <f t="shared" si="0"/>
        <v>5791195746</v>
      </c>
      <c r="J42" s="6"/>
      <c r="K42" s="6">
        <v>1861297</v>
      </c>
      <c r="L42" s="6"/>
      <c r="M42" s="6">
        <v>82834451603</v>
      </c>
      <c r="N42" s="6"/>
      <c r="O42" s="6">
        <v>77185096068</v>
      </c>
      <c r="P42" s="6"/>
      <c r="Q42" s="6">
        <f t="shared" si="1"/>
        <v>5649355535</v>
      </c>
      <c r="S42" s="4"/>
    </row>
    <row r="43" spans="1:19" x14ac:dyDescent="0.55000000000000004">
      <c r="A43" s="1" t="s">
        <v>57</v>
      </c>
      <c r="C43" s="6">
        <v>15000</v>
      </c>
      <c r="D43" s="6"/>
      <c r="E43" s="6">
        <v>14827995337</v>
      </c>
      <c r="F43" s="6"/>
      <c r="G43" s="6">
        <v>14806434393</v>
      </c>
      <c r="H43" s="6"/>
      <c r="I43" s="6">
        <f t="shared" si="0"/>
        <v>21560944</v>
      </c>
      <c r="J43" s="6"/>
      <c r="K43" s="6">
        <v>15000</v>
      </c>
      <c r="L43" s="6"/>
      <c r="M43" s="6">
        <v>14827995337</v>
      </c>
      <c r="N43" s="6"/>
      <c r="O43" s="6">
        <v>16020000000</v>
      </c>
      <c r="P43" s="6"/>
      <c r="Q43" s="6">
        <f t="shared" si="1"/>
        <v>-1192004663</v>
      </c>
      <c r="S43" s="4"/>
    </row>
    <row r="44" spans="1:19" x14ac:dyDescent="0.55000000000000004">
      <c r="A44" s="1" t="s">
        <v>28</v>
      </c>
      <c r="C44" s="6">
        <v>600000</v>
      </c>
      <c r="D44" s="6"/>
      <c r="E44" s="6">
        <v>39465773100</v>
      </c>
      <c r="F44" s="6"/>
      <c r="G44" s="6">
        <v>41350200000</v>
      </c>
      <c r="H44" s="6"/>
      <c r="I44" s="6">
        <f t="shared" si="0"/>
        <v>-1884426900</v>
      </c>
      <c r="J44" s="6"/>
      <c r="K44" s="6">
        <v>600000</v>
      </c>
      <c r="L44" s="6"/>
      <c r="M44" s="6">
        <v>39465773100</v>
      </c>
      <c r="N44" s="6"/>
      <c r="O44" s="6">
        <v>41350200000</v>
      </c>
      <c r="P44" s="6"/>
      <c r="Q44" s="6">
        <f t="shared" si="1"/>
        <v>-1884426900</v>
      </c>
      <c r="S44" s="4"/>
    </row>
    <row r="45" spans="1:19" x14ac:dyDescent="0.55000000000000004">
      <c r="A45" s="1" t="s">
        <v>27</v>
      </c>
      <c r="C45" s="6">
        <v>497153</v>
      </c>
      <c r="D45" s="6"/>
      <c r="E45" s="6">
        <v>100327997283</v>
      </c>
      <c r="F45" s="6"/>
      <c r="G45" s="6">
        <v>99755719543</v>
      </c>
      <c r="H45" s="6"/>
      <c r="I45" s="6">
        <f t="shared" si="0"/>
        <v>572277740</v>
      </c>
      <c r="J45" s="6"/>
      <c r="K45" s="6">
        <v>497153</v>
      </c>
      <c r="L45" s="6"/>
      <c r="M45" s="6">
        <v>100327997283</v>
      </c>
      <c r="N45" s="6"/>
      <c r="O45" s="6">
        <v>77583663575</v>
      </c>
      <c r="P45" s="6"/>
      <c r="Q45" s="6">
        <f t="shared" si="1"/>
        <v>22744333708</v>
      </c>
      <c r="S45" s="4"/>
    </row>
    <row r="46" spans="1:19" x14ac:dyDescent="0.55000000000000004">
      <c r="A46" s="1" t="s">
        <v>72</v>
      </c>
      <c r="C46" s="6">
        <v>4493519</v>
      </c>
      <c r="D46" s="6"/>
      <c r="E46" s="6">
        <v>300480462942</v>
      </c>
      <c r="F46" s="6"/>
      <c r="G46" s="6">
        <v>255723730896</v>
      </c>
      <c r="H46" s="6"/>
      <c r="I46" s="6">
        <f t="shared" si="0"/>
        <v>44756732046</v>
      </c>
      <c r="J46" s="6"/>
      <c r="K46" s="6">
        <v>4493519</v>
      </c>
      <c r="L46" s="6"/>
      <c r="M46" s="6">
        <v>300480462942</v>
      </c>
      <c r="N46" s="6"/>
      <c r="O46" s="6">
        <v>224411155953</v>
      </c>
      <c r="P46" s="6"/>
      <c r="Q46" s="6">
        <f t="shared" si="1"/>
        <v>76069306989</v>
      </c>
      <c r="S46" s="4"/>
    </row>
    <row r="47" spans="1:19" x14ac:dyDescent="0.55000000000000004">
      <c r="A47" s="1" t="s">
        <v>77</v>
      </c>
      <c r="C47" s="6">
        <v>7313336</v>
      </c>
      <c r="D47" s="6"/>
      <c r="E47" s="6">
        <v>53360490916</v>
      </c>
      <c r="F47" s="6"/>
      <c r="G47" s="6">
        <v>68760800032</v>
      </c>
      <c r="H47" s="6"/>
      <c r="I47" s="6">
        <f t="shared" si="0"/>
        <v>-15400309116</v>
      </c>
      <c r="J47" s="6"/>
      <c r="K47" s="6">
        <v>7313336</v>
      </c>
      <c r="L47" s="6"/>
      <c r="M47" s="6">
        <v>53360490916</v>
      </c>
      <c r="N47" s="6"/>
      <c r="O47" s="6">
        <v>91158418842</v>
      </c>
      <c r="P47" s="6"/>
      <c r="Q47" s="6">
        <f t="shared" si="1"/>
        <v>-37797927926</v>
      </c>
      <c r="S47" s="4"/>
    </row>
    <row r="48" spans="1:19" x14ac:dyDescent="0.55000000000000004">
      <c r="A48" s="1" t="s">
        <v>53</v>
      </c>
      <c r="C48" s="6">
        <v>16619798</v>
      </c>
      <c r="D48" s="6"/>
      <c r="E48" s="6">
        <v>228814606296</v>
      </c>
      <c r="F48" s="6"/>
      <c r="G48" s="6">
        <v>246701654823</v>
      </c>
      <c r="H48" s="6"/>
      <c r="I48" s="6">
        <f t="shared" si="0"/>
        <v>-17887048527</v>
      </c>
      <c r="J48" s="6"/>
      <c r="K48" s="6">
        <v>16619798</v>
      </c>
      <c r="L48" s="6"/>
      <c r="M48" s="6">
        <v>228814606296</v>
      </c>
      <c r="N48" s="6"/>
      <c r="O48" s="6">
        <v>221371768775</v>
      </c>
      <c r="P48" s="6"/>
      <c r="Q48" s="6">
        <f t="shared" si="1"/>
        <v>7442837521</v>
      </c>
      <c r="S48" s="4"/>
    </row>
    <row r="49" spans="1:19" x14ac:dyDescent="0.55000000000000004">
      <c r="A49" s="1" t="s">
        <v>52</v>
      </c>
      <c r="C49" s="6">
        <v>11849128</v>
      </c>
      <c r="D49" s="6"/>
      <c r="E49" s="6">
        <v>75147631891</v>
      </c>
      <c r="F49" s="6"/>
      <c r="G49" s="6">
        <v>77032212002</v>
      </c>
      <c r="H49" s="6"/>
      <c r="I49" s="6">
        <f t="shared" si="0"/>
        <v>-1884580111</v>
      </c>
      <c r="J49" s="6"/>
      <c r="K49" s="6">
        <v>11849128</v>
      </c>
      <c r="L49" s="6"/>
      <c r="M49" s="6">
        <v>75147631891</v>
      </c>
      <c r="N49" s="6"/>
      <c r="O49" s="6">
        <v>86958359779</v>
      </c>
      <c r="P49" s="6"/>
      <c r="Q49" s="6">
        <f t="shared" si="1"/>
        <v>-11810727888</v>
      </c>
      <c r="S49" s="4"/>
    </row>
    <row r="50" spans="1:19" x14ac:dyDescent="0.55000000000000004">
      <c r="A50" s="1" t="s">
        <v>51</v>
      </c>
      <c r="C50" s="6">
        <v>38128381</v>
      </c>
      <c r="D50" s="6"/>
      <c r="E50" s="6">
        <v>208458344231</v>
      </c>
      <c r="F50" s="6"/>
      <c r="G50" s="6">
        <v>255361470344</v>
      </c>
      <c r="H50" s="6"/>
      <c r="I50" s="6">
        <f t="shared" si="0"/>
        <v>-46903126113</v>
      </c>
      <c r="J50" s="6"/>
      <c r="K50" s="6">
        <v>38128381</v>
      </c>
      <c r="L50" s="6"/>
      <c r="M50" s="6">
        <v>208458344231</v>
      </c>
      <c r="N50" s="6"/>
      <c r="O50" s="6">
        <v>245064609423</v>
      </c>
      <c r="P50" s="6"/>
      <c r="Q50" s="6">
        <f t="shared" si="1"/>
        <v>-36606265192</v>
      </c>
      <c r="S50" s="4"/>
    </row>
    <row r="51" spans="1:19" x14ac:dyDescent="0.55000000000000004">
      <c r="A51" s="1" t="s">
        <v>54</v>
      </c>
      <c r="C51" s="6">
        <v>8700000</v>
      </c>
      <c r="D51" s="6"/>
      <c r="E51" s="6">
        <v>116751172500</v>
      </c>
      <c r="F51" s="6"/>
      <c r="G51" s="6">
        <v>123064384050</v>
      </c>
      <c r="H51" s="6"/>
      <c r="I51" s="6">
        <f t="shared" si="0"/>
        <v>-6313211550</v>
      </c>
      <c r="J51" s="6"/>
      <c r="K51" s="6">
        <v>8700000</v>
      </c>
      <c r="L51" s="6"/>
      <c r="M51" s="6">
        <v>116751172500</v>
      </c>
      <c r="N51" s="6"/>
      <c r="O51" s="6">
        <v>127907395664</v>
      </c>
      <c r="P51" s="6"/>
      <c r="Q51" s="6">
        <f t="shared" si="1"/>
        <v>-11156223164</v>
      </c>
      <c r="S51" s="4"/>
    </row>
    <row r="52" spans="1:19" x14ac:dyDescent="0.55000000000000004">
      <c r="A52" s="1" t="s">
        <v>55</v>
      </c>
      <c r="C52" s="6">
        <v>18999849</v>
      </c>
      <c r="D52" s="6"/>
      <c r="E52" s="6">
        <v>176591579050</v>
      </c>
      <c r="F52" s="6"/>
      <c r="G52" s="6">
        <v>195780260506</v>
      </c>
      <c r="H52" s="6"/>
      <c r="I52" s="6">
        <f t="shared" si="0"/>
        <v>-19188681456</v>
      </c>
      <c r="J52" s="6"/>
      <c r="K52" s="6">
        <v>18999849</v>
      </c>
      <c r="L52" s="6"/>
      <c r="M52" s="6">
        <v>176591579050</v>
      </c>
      <c r="N52" s="6"/>
      <c r="O52" s="6">
        <v>213724419315</v>
      </c>
      <c r="P52" s="6"/>
      <c r="Q52" s="6">
        <f t="shared" si="1"/>
        <v>-37132840265</v>
      </c>
      <c r="S52" s="4"/>
    </row>
    <row r="53" spans="1:19" x14ac:dyDescent="0.55000000000000004">
      <c r="A53" s="1" t="s">
        <v>38</v>
      </c>
      <c r="C53" s="6">
        <v>4400785</v>
      </c>
      <c r="D53" s="6"/>
      <c r="E53" s="6">
        <v>102234409694</v>
      </c>
      <c r="F53" s="6"/>
      <c r="G53" s="6">
        <v>122751285238</v>
      </c>
      <c r="H53" s="6"/>
      <c r="I53" s="6">
        <f t="shared" si="0"/>
        <v>-20516875544</v>
      </c>
      <c r="J53" s="6"/>
      <c r="K53" s="6">
        <v>4400785</v>
      </c>
      <c r="L53" s="6"/>
      <c r="M53" s="6">
        <v>102234409694</v>
      </c>
      <c r="N53" s="6"/>
      <c r="O53" s="6">
        <v>101184505615</v>
      </c>
      <c r="P53" s="6"/>
      <c r="Q53" s="6">
        <f t="shared" si="1"/>
        <v>1049904079</v>
      </c>
      <c r="S53" s="4"/>
    </row>
    <row r="54" spans="1:19" x14ac:dyDescent="0.55000000000000004">
      <c r="A54" s="1" t="s">
        <v>39</v>
      </c>
      <c r="C54" s="6">
        <v>8549917</v>
      </c>
      <c r="D54" s="6"/>
      <c r="E54" s="6">
        <v>68247331300</v>
      </c>
      <c r="F54" s="6"/>
      <c r="G54" s="6">
        <v>65434147407</v>
      </c>
      <c r="H54" s="6"/>
      <c r="I54" s="6">
        <f t="shared" si="0"/>
        <v>2813183893</v>
      </c>
      <c r="J54" s="6"/>
      <c r="K54" s="6">
        <v>8549917</v>
      </c>
      <c r="L54" s="6"/>
      <c r="M54" s="6">
        <v>68247331300</v>
      </c>
      <c r="N54" s="6"/>
      <c r="O54" s="6">
        <v>70730758318</v>
      </c>
      <c r="P54" s="6"/>
      <c r="Q54" s="6">
        <f t="shared" si="1"/>
        <v>-2483427018</v>
      </c>
      <c r="S54" s="4"/>
    </row>
    <row r="55" spans="1:19" x14ac:dyDescent="0.55000000000000004">
      <c r="A55" s="1" t="s">
        <v>31</v>
      </c>
      <c r="C55" s="6">
        <v>1500000</v>
      </c>
      <c r="D55" s="6"/>
      <c r="E55" s="6">
        <v>74285356500</v>
      </c>
      <c r="F55" s="6"/>
      <c r="G55" s="6">
        <v>80562782250</v>
      </c>
      <c r="H55" s="6"/>
      <c r="I55" s="6">
        <f t="shared" si="0"/>
        <v>-6277425750</v>
      </c>
      <c r="J55" s="6"/>
      <c r="K55" s="6">
        <v>1500000</v>
      </c>
      <c r="L55" s="6"/>
      <c r="M55" s="6">
        <v>74285356500</v>
      </c>
      <c r="N55" s="6"/>
      <c r="O55" s="6">
        <v>78579652500</v>
      </c>
      <c r="P55" s="6"/>
      <c r="Q55" s="6">
        <f t="shared" si="1"/>
        <v>-4294296000</v>
      </c>
      <c r="S55" s="4"/>
    </row>
    <row r="56" spans="1:19" x14ac:dyDescent="0.55000000000000004">
      <c r="A56" s="1" t="s">
        <v>81</v>
      </c>
      <c r="C56" s="6">
        <v>886900</v>
      </c>
      <c r="D56" s="6"/>
      <c r="E56" s="6">
        <v>26616196709</v>
      </c>
      <c r="F56" s="6"/>
      <c r="G56" s="6">
        <v>29402125215</v>
      </c>
      <c r="H56" s="6"/>
      <c r="I56" s="6">
        <f t="shared" si="0"/>
        <v>-2785928506</v>
      </c>
      <c r="J56" s="6"/>
      <c r="K56" s="6">
        <v>886900</v>
      </c>
      <c r="L56" s="6"/>
      <c r="M56" s="6">
        <v>26616196709</v>
      </c>
      <c r="N56" s="6"/>
      <c r="O56" s="6">
        <v>11337242700</v>
      </c>
      <c r="P56" s="6"/>
      <c r="Q56" s="6">
        <f t="shared" si="1"/>
        <v>15278954009</v>
      </c>
      <c r="S56" s="4"/>
    </row>
    <row r="57" spans="1:19" x14ac:dyDescent="0.55000000000000004">
      <c r="A57" s="1" t="s">
        <v>61</v>
      </c>
      <c r="C57" s="6">
        <v>6130508</v>
      </c>
      <c r="D57" s="6"/>
      <c r="E57" s="6">
        <v>172461090810</v>
      </c>
      <c r="F57" s="6"/>
      <c r="G57" s="6">
        <v>224780402836</v>
      </c>
      <c r="H57" s="6"/>
      <c r="I57" s="6">
        <f t="shared" si="0"/>
        <v>-52319312026</v>
      </c>
      <c r="J57" s="6"/>
      <c r="K57" s="6">
        <v>6130508</v>
      </c>
      <c r="L57" s="6"/>
      <c r="M57" s="6">
        <v>172461090810</v>
      </c>
      <c r="N57" s="6"/>
      <c r="O57" s="6">
        <v>113450457427</v>
      </c>
      <c r="P57" s="6"/>
      <c r="Q57" s="6">
        <f t="shared" si="1"/>
        <v>59010633383</v>
      </c>
      <c r="S57" s="4"/>
    </row>
    <row r="58" spans="1:19" x14ac:dyDescent="0.55000000000000004">
      <c r="A58" s="1" t="s">
        <v>60</v>
      </c>
      <c r="C58" s="6">
        <v>5856078</v>
      </c>
      <c r="D58" s="6"/>
      <c r="E58" s="6">
        <v>177547647244</v>
      </c>
      <c r="F58" s="6"/>
      <c r="G58" s="6">
        <v>232441887032</v>
      </c>
      <c r="H58" s="6"/>
      <c r="I58" s="6">
        <f t="shared" si="0"/>
        <v>-54894239788</v>
      </c>
      <c r="J58" s="6"/>
      <c r="K58" s="6">
        <v>5856078</v>
      </c>
      <c r="L58" s="6"/>
      <c r="M58" s="6">
        <v>177547647244</v>
      </c>
      <c r="N58" s="6"/>
      <c r="O58" s="6">
        <v>146094502480</v>
      </c>
      <c r="P58" s="6"/>
      <c r="Q58" s="6">
        <f t="shared" si="1"/>
        <v>31453144764</v>
      </c>
      <c r="S58" s="4"/>
    </row>
    <row r="59" spans="1:19" x14ac:dyDescent="0.55000000000000004">
      <c r="A59" s="1" t="s">
        <v>59</v>
      </c>
      <c r="C59" s="6">
        <v>20</v>
      </c>
      <c r="D59" s="6"/>
      <c r="E59" s="6">
        <v>2568227</v>
      </c>
      <c r="F59" s="6"/>
      <c r="G59" s="6">
        <v>2770814</v>
      </c>
      <c r="H59" s="6"/>
      <c r="I59" s="6">
        <f t="shared" si="0"/>
        <v>-202587</v>
      </c>
      <c r="J59" s="6"/>
      <c r="K59" s="6">
        <v>20</v>
      </c>
      <c r="L59" s="6"/>
      <c r="M59" s="6">
        <v>2568227</v>
      </c>
      <c r="N59" s="6"/>
      <c r="O59" s="6">
        <v>1129520</v>
      </c>
      <c r="P59" s="6"/>
      <c r="Q59" s="6">
        <f t="shared" si="1"/>
        <v>1438707</v>
      </c>
      <c r="S59" s="4"/>
    </row>
    <row r="60" spans="1:19" x14ac:dyDescent="0.55000000000000004">
      <c r="A60" s="1" t="s">
        <v>47</v>
      </c>
      <c r="C60" s="6">
        <v>517833</v>
      </c>
      <c r="D60" s="6"/>
      <c r="E60" s="6">
        <v>180672767152</v>
      </c>
      <c r="F60" s="6"/>
      <c r="G60" s="6">
        <v>205531177077</v>
      </c>
      <c r="H60" s="6"/>
      <c r="I60" s="6">
        <f t="shared" si="0"/>
        <v>-24858409925</v>
      </c>
      <c r="J60" s="6"/>
      <c r="K60" s="6">
        <v>517833</v>
      </c>
      <c r="L60" s="6"/>
      <c r="M60" s="6">
        <v>180672767152</v>
      </c>
      <c r="N60" s="6"/>
      <c r="O60" s="6">
        <v>189234310427</v>
      </c>
      <c r="P60" s="6"/>
      <c r="Q60" s="6">
        <f t="shared" si="1"/>
        <v>-8561543275</v>
      </c>
      <c r="S60" s="4"/>
    </row>
    <row r="61" spans="1:19" x14ac:dyDescent="0.55000000000000004">
      <c r="A61" s="1" t="s">
        <v>18</v>
      </c>
      <c r="C61" s="6">
        <v>1100000</v>
      </c>
      <c r="D61" s="6"/>
      <c r="E61" s="6">
        <v>26078901750</v>
      </c>
      <c r="F61" s="6"/>
      <c r="G61" s="6">
        <v>30649543650</v>
      </c>
      <c r="H61" s="6"/>
      <c r="I61" s="6">
        <f t="shared" si="0"/>
        <v>-4570641900</v>
      </c>
      <c r="J61" s="6"/>
      <c r="K61" s="6">
        <v>1100000</v>
      </c>
      <c r="L61" s="6"/>
      <c r="M61" s="6">
        <v>26078901750</v>
      </c>
      <c r="N61" s="6"/>
      <c r="O61" s="6">
        <v>35187381900</v>
      </c>
      <c r="P61" s="6"/>
      <c r="Q61" s="6">
        <f t="shared" si="1"/>
        <v>-9108480150</v>
      </c>
      <c r="S61" s="4"/>
    </row>
    <row r="62" spans="1:19" x14ac:dyDescent="0.55000000000000004">
      <c r="A62" s="1" t="s">
        <v>78</v>
      </c>
      <c r="C62" s="6">
        <v>1000000</v>
      </c>
      <c r="D62" s="6"/>
      <c r="E62" s="6">
        <v>22415827500</v>
      </c>
      <c r="F62" s="6"/>
      <c r="G62" s="6">
        <v>22535113500</v>
      </c>
      <c r="H62" s="6"/>
      <c r="I62" s="6">
        <f t="shared" si="0"/>
        <v>-119286000</v>
      </c>
      <c r="J62" s="6"/>
      <c r="K62" s="6">
        <v>1000000</v>
      </c>
      <c r="L62" s="6"/>
      <c r="M62" s="6">
        <v>22415827500</v>
      </c>
      <c r="N62" s="6"/>
      <c r="O62" s="6">
        <v>15694551040</v>
      </c>
      <c r="P62" s="6"/>
      <c r="Q62" s="6">
        <f t="shared" si="1"/>
        <v>6721276460</v>
      </c>
      <c r="S62" s="4"/>
    </row>
    <row r="63" spans="1:19" x14ac:dyDescent="0.55000000000000004">
      <c r="A63" s="1" t="s">
        <v>73</v>
      </c>
      <c r="C63" s="6">
        <v>23900000</v>
      </c>
      <c r="D63" s="6"/>
      <c r="E63" s="6">
        <v>291983300550</v>
      </c>
      <c r="F63" s="6"/>
      <c r="G63" s="6">
        <v>289369943100</v>
      </c>
      <c r="H63" s="6"/>
      <c r="I63" s="6">
        <f t="shared" si="0"/>
        <v>2613357450</v>
      </c>
      <c r="J63" s="6"/>
      <c r="K63" s="6">
        <v>23900000</v>
      </c>
      <c r="L63" s="6"/>
      <c r="M63" s="6">
        <v>291983300550</v>
      </c>
      <c r="N63" s="6"/>
      <c r="O63" s="6">
        <v>315863141520</v>
      </c>
      <c r="P63" s="6"/>
      <c r="Q63" s="6">
        <f t="shared" si="1"/>
        <v>-23879840970</v>
      </c>
      <c r="S63" s="4"/>
    </row>
    <row r="64" spans="1:19" x14ac:dyDescent="0.55000000000000004">
      <c r="A64" s="1" t="s">
        <v>71</v>
      </c>
      <c r="C64" s="6">
        <v>32145484</v>
      </c>
      <c r="D64" s="6"/>
      <c r="E64" s="6">
        <v>467809756939</v>
      </c>
      <c r="F64" s="6"/>
      <c r="G64" s="6">
        <v>466212046021</v>
      </c>
      <c r="H64" s="6"/>
      <c r="I64" s="6">
        <f t="shared" si="0"/>
        <v>1597710918</v>
      </c>
      <c r="J64" s="6"/>
      <c r="K64" s="6">
        <v>32145484</v>
      </c>
      <c r="L64" s="6"/>
      <c r="M64" s="6">
        <v>467809756939</v>
      </c>
      <c r="N64" s="6"/>
      <c r="O64" s="6">
        <v>401779600401</v>
      </c>
      <c r="P64" s="6"/>
      <c r="Q64" s="6">
        <f t="shared" si="1"/>
        <v>66030156538</v>
      </c>
      <c r="S64" s="4"/>
    </row>
    <row r="65" spans="1:19" x14ac:dyDescent="0.55000000000000004">
      <c r="A65" s="1" t="s">
        <v>30</v>
      </c>
      <c r="C65" s="6">
        <v>211884</v>
      </c>
      <c r="D65" s="6"/>
      <c r="E65" s="6">
        <v>8698741885</v>
      </c>
      <c r="F65" s="6"/>
      <c r="G65" s="6">
        <v>9298976966</v>
      </c>
      <c r="H65" s="6"/>
      <c r="I65" s="6">
        <f t="shared" si="0"/>
        <v>-600235081</v>
      </c>
      <c r="J65" s="6"/>
      <c r="K65" s="6">
        <v>211884</v>
      </c>
      <c r="L65" s="6"/>
      <c r="M65" s="6">
        <v>8698741885</v>
      </c>
      <c r="N65" s="6"/>
      <c r="O65" s="6">
        <v>9177212489</v>
      </c>
      <c r="P65" s="6"/>
      <c r="Q65" s="6">
        <f t="shared" si="1"/>
        <v>-478470604</v>
      </c>
      <c r="S65" s="4"/>
    </row>
    <row r="66" spans="1:19" x14ac:dyDescent="0.55000000000000004">
      <c r="A66" s="1" t="s">
        <v>44</v>
      </c>
      <c r="C66" s="6">
        <v>736145</v>
      </c>
      <c r="D66" s="6"/>
      <c r="E66" s="6">
        <v>19099064862</v>
      </c>
      <c r="F66" s="6"/>
      <c r="G66" s="6">
        <v>26721217844</v>
      </c>
      <c r="H66" s="6"/>
      <c r="I66" s="6">
        <f t="shared" si="0"/>
        <v>-7622152982</v>
      </c>
      <c r="J66" s="6"/>
      <c r="K66" s="6">
        <v>736145</v>
      </c>
      <c r="L66" s="6"/>
      <c r="M66" s="6">
        <v>19099064862</v>
      </c>
      <c r="N66" s="6"/>
      <c r="O66" s="6">
        <v>33002598677</v>
      </c>
      <c r="P66" s="6"/>
      <c r="Q66" s="6">
        <f t="shared" si="1"/>
        <v>-13903533815</v>
      </c>
      <c r="S66" s="4"/>
    </row>
    <row r="67" spans="1:19" x14ac:dyDescent="0.55000000000000004">
      <c r="A67" s="1" t="s">
        <v>15</v>
      </c>
      <c r="C67" s="6">
        <v>51449352</v>
      </c>
      <c r="D67" s="6"/>
      <c r="E67" s="6">
        <v>112566245610</v>
      </c>
      <c r="F67" s="6"/>
      <c r="G67" s="6">
        <v>135018122858</v>
      </c>
      <c r="H67" s="6"/>
      <c r="I67" s="6">
        <f t="shared" si="0"/>
        <v>-22451877248</v>
      </c>
      <c r="J67" s="6"/>
      <c r="K67" s="6">
        <v>51449352</v>
      </c>
      <c r="L67" s="6"/>
      <c r="M67" s="6">
        <v>112566245610</v>
      </c>
      <c r="N67" s="6"/>
      <c r="O67" s="6">
        <v>156498279008</v>
      </c>
      <c r="P67" s="6"/>
      <c r="Q67" s="6">
        <f t="shared" si="1"/>
        <v>-43932033398</v>
      </c>
      <c r="S67" s="4"/>
    </row>
    <row r="68" spans="1:19" x14ac:dyDescent="0.55000000000000004">
      <c r="A68" s="1" t="s">
        <v>16</v>
      </c>
      <c r="C68" s="6">
        <v>29093258</v>
      </c>
      <c r="D68" s="6"/>
      <c r="E68" s="6">
        <v>56654579952</v>
      </c>
      <c r="F68" s="6"/>
      <c r="G68" s="6">
        <v>35643694298</v>
      </c>
      <c r="H68" s="6"/>
      <c r="I68" s="6">
        <f t="shared" si="0"/>
        <v>21010885654</v>
      </c>
      <c r="J68" s="6"/>
      <c r="K68" s="6">
        <v>29093258</v>
      </c>
      <c r="L68" s="6"/>
      <c r="M68" s="6">
        <v>56654579952</v>
      </c>
      <c r="N68" s="6"/>
      <c r="O68" s="6">
        <v>111342589911</v>
      </c>
      <c r="P68" s="6"/>
      <c r="Q68" s="6">
        <f t="shared" si="1"/>
        <v>-54688009959</v>
      </c>
      <c r="S68" s="4"/>
    </row>
    <row r="69" spans="1:19" x14ac:dyDescent="0.55000000000000004">
      <c r="A69" s="1" t="s">
        <v>42</v>
      </c>
      <c r="C69" s="6">
        <v>17337940</v>
      </c>
      <c r="D69" s="6"/>
      <c r="E69" s="6">
        <v>100306415275</v>
      </c>
      <c r="F69" s="6"/>
      <c r="G69" s="6">
        <v>122366932724</v>
      </c>
      <c r="H69" s="6"/>
      <c r="I69" s="6">
        <f t="shared" si="0"/>
        <v>-22060517449</v>
      </c>
      <c r="J69" s="6"/>
      <c r="K69" s="6">
        <v>17337940</v>
      </c>
      <c r="L69" s="6"/>
      <c r="M69" s="6">
        <v>100306415275</v>
      </c>
      <c r="N69" s="6"/>
      <c r="O69" s="6">
        <v>116618853528</v>
      </c>
      <c r="P69" s="6"/>
      <c r="Q69" s="6">
        <f t="shared" si="1"/>
        <v>-16312438253</v>
      </c>
      <c r="S69" s="4"/>
    </row>
    <row r="70" spans="1:19" x14ac:dyDescent="0.55000000000000004">
      <c r="A70" s="1" t="s">
        <v>79</v>
      </c>
      <c r="C70" s="6">
        <v>3168111</v>
      </c>
      <c r="D70" s="6"/>
      <c r="E70" s="6">
        <v>122191316694</v>
      </c>
      <c r="F70" s="6"/>
      <c r="G70" s="6">
        <v>120771000101</v>
      </c>
      <c r="H70" s="6"/>
      <c r="I70" s="6">
        <f t="shared" si="0"/>
        <v>1420316593</v>
      </c>
      <c r="J70" s="6"/>
      <c r="K70" s="6">
        <v>3168111</v>
      </c>
      <c r="L70" s="6"/>
      <c r="M70" s="6">
        <v>122191316694</v>
      </c>
      <c r="N70" s="6"/>
      <c r="O70" s="6">
        <v>100355321638</v>
      </c>
      <c r="P70" s="6"/>
      <c r="Q70" s="6">
        <f t="shared" si="1"/>
        <v>21835995056</v>
      </c>
      <c r="S70" s="4"/>
    </row>
    <row r="71" spans="1:19" x14ac:dyDescent="0.55000000000000004">
      <c r="A71" s="1" t="s">
        <v>63</v>
      </c>
      <c r="C71" s="6">
        <v>1620000</v>
      </c>
      <c r="D71" s="6"/>
      <c r="E71" s="6">
        <v>32078391146</v>
      </c>
      <c r="F71" s="6"/>
      <c r="G71" s="6">
        <v>40806547740</v>
      </c>
      <c r="H71" s="6"/>
      <c r="I71" s="6">
        <f t="shared" si="0"/>
        <v>-8728156594</v>
      </c>
      <c r="J71" s="6"/>
      <c r="K71" s="6">
        <v>1620000</v>
      </c>
      <c r="L71" s="6"/>
      <c r="M71" s="6">
        <v>32078391146</v>
      </c>
      <c r="N71" s="6"/>
      <c r="O71" s="6">
        <v>43067129102</v>
      </c>
      <c r="P71" s="6"/>
      <c r="Q71" s="6">
        <f t="shared" si="1"/>
        <v>-10988737956</v>
      </c>
      <c r="S71" s="4"/>
    </row>
    <row r="72" spans="1:19" x14ac:dyDescent="0.55000000000000004">
      <c r="A72" s="1" t="s">
        <v>45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2780253</v>
      </c>
      <c r="L72" s="6"/>
      <c r="M72" s="6">
        <v>87692533995</v>
      </c>
      <c r="N72" s="6"/>
      <c r="O72" s="6">
        <v>68715603915</v>
      </c>
      <c r="P72" s="6"/>
      <c r="Q72" s="6">
        <f t="shared" si="1"/>
        <v>18976930080</v>
      </c>
      <c r="S72" s="4"/>
    </row>
    <row r="73" spans="1:19" x14ac:dyDescent="0.55000000000000004">
      <c r="A73" s="1" t="s">
        <v>28</v>
      </c>
      <c r="C73" s="6">
        <v>0</v>
      </c>
      <c r="D73" s="6"/>
      <c r="E73" s="6">
        <v>0</v>
      </c>
      <c r="F73" s="6"/>
      <c r="G73" s="6">
        <v>14926853608</v>
      </c>
      <c r="H73" s="6"/>
      <c r="I73" s="6">
        <f t="shared" ref="I73:I89" si="2">E73-G73</f>
        <v>-14926853608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f t="shared" ref="Q73:Q89" si="3">M73-O73</f>
        <v>0</v>
      </c>
      <c r="S73" s="4"/>
    </row>
    <row r="74" spans="1:19" x14ac:dyDescent="0.55000000000000004">
      <c r="A74" s="1" t="s">
        <v>75</v>
      </c>
      <c r="C74" s="6">
        <v>0</v>
      </c>
      <c r="D74" s="6"/>
      <c r="E74" s="6">
        <v>0</v>
      </c>
      <c r="F74" s="6"/>
      <c r="G74" s="6">
        <v>537552956</v>
      </c>
      <c r="H74" s="6"/>
      <c r="I74" s="6">
        <f t="shared" si="2"/>
        <v>-537552956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f t="shared" si="3"/>
        <v>0</v>
      </c>
      <c r="S74" s="4"/>
    </row>
    <row r="75" spans="1:19" x14ac:dyDescent="0.55000000000000004">
      <c r="A75" s="1" t="s">
        <v>37</v>
      </c>
      <c r="C75" s="6">
        <v>0</v>
      </c>
      <c r="D75" s="6"/>
      <c r="E75" s="6">
        <v>0</v>
      </c>
      <c r="F75" s="6"/>
      <c r="G75" s="6">
        <v>23231445524</v>
      </c>
      <c r="H75" s="6"/>
      <c r="I75" s="6">
        <f t="shared" si="2"/>
        <v>-23231445524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f t="shared" si="3"/>
        <v>0</v>
      </c>
      <c r="S75" s="4"/>
    </row>
    <row r="76" spans="1:19" x14ac:dyDescent="0.55000000000000004">
      <c r="A76" s="1" t="s">
        <v>20</v>
      </c>
      <c r="C76" s="6">
        <v>0</v>
      </c>
      <c r="D76" s="6"/>
      <c r="E76" s="6">
        <v>0</v>
      </c>
      <c r="F76" s="6"/>
      <c r="G76" s="6">
        <v>-616311000</v>
      </c>
      <c r="H76" s="6"/>
      <c r="I76" s="6">
        <f t="shared" si="2"/>
        <v>616311000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f t="shared" si="3"/>
        <v>0</v>
      </c>
      <c r="S76" s="4"/>
    </row>
    <row r="77" spans="1:19" x14ac:dyDescent="0.55000000000000004">
      <c r="A77" s="1" t="s">
        <v>114</v>
      </c>
      <c r="C77" s="6">
        <v>5000</v>
      </c>
      <c r="D77" s="6"/>
      <c r="E77" s="6">
        <v>4527824183</v>
      </c>
      <c r="F77" s="6"/>
      <c r="G77" s="6">
        <v>4464185719</v>
      </c>
      <c r="H77" s="6"/>
      <c r="I77" s="6">
        <f t="shared" si="2"/>
        <v>63638464</v>
      </c>
      <c r="J77" s="6"/>
      <c r="K77" s="6">
        <v>5000</v>
      </c>
      <c r="L77" s="6"/>
      <c r="M77" s="6">
        <v>4527824183</v>
      </c>
      <c r="N77" s="6"/>
      <c r="O77" s="6">
        <v>4340786625</v>
      </c>
      <c r="P77" s="6"/>
      <c r="Q77" s="6">
        <f t="shared" si="3"/>
        <v>187037558</v>
      </c>
      <c r="S77" s="4"/>
    </row>
    <row r="78" spans="1:19" x14ac:dyDescent="0.55000000000000004">
      <c r="A78" s="1" t="s">
        <v>111</v>
      </c>
      <c r="C78" s="6">
        <v>50</v>
      </c>
      <c r="D78" s="6"/>
      <c r="E78" s="6">
        <v>49291114</v>
      </c>
      <c r="F78" s="6"/>
      <c r="G78" s="6">
        <v>48541200</v>
      </c>
      <c r="H78" s="6"/>
      <c r="I78" s="6">
        <f t="shared" si="2"/>
        <v>749914</v>
      </c>
      <c r="J78" s="6"/>
      <c r="K78" s="6">
        <v>50</v>
      </c>
      <c r="L78" s="6"/>
      <c r="M78" s="6">
        <v>49291114</v>
      </c>
      <c r="N78" s="6"/>
      <c r="O78" s="6">
        <v>47162194</v>
      </c>
      <c r="P78" s="6"/>
      <c r="Q78" s="6">
        <f t="shared" si="3"/>
        <v>2128920</v>
      </c>
      <c r="S78" s="4"/>
    </row>
    <row r="79" spans="1:19" x14ac:dyDescent="0.55000000000000004">
      <c r="A79" s="1" t="s">
        <v>108</v>
      </c>
      <c r="C79" s="6">
        <v>14881</v>
      </c>
      <c r="D79" s="6"/>
      <c r="E79" s="6">
        <v>11942813672</v>
      </c>
      <c r="F79" s="6"/>
      <c r="G79" s="6">
        <v>11803106409</v>
      </c>
      <c r="H79" s="6"/>
      <c r="I79" s="6">
        <f t="shared" si="2"/>
        <v>139707263</v>
      </c>
      <c r="J79" s="6"/>
      <c r="K79" s="6">
        <v>14881</v>
      </c>
      <c r="L79" s="6"/>
      <c r="M79" s="6">
        <v>11942813672</v>
      </c>
      <c r="N79" s="6"/>
      <c r="O79" s="6">
        <v>10883478511</v>
      </c>
      <c r="P79" s="6"/>
      <c r="Q79" s="6">
        <f t="shared" si="3"/>
        <v>1059335161</v>
      </c>
      <c r="S79" s="4"/>
    </row>
    <row r="80" spans="1:19" x14ac:dyDescent="0.55000000000000004">
      <c r="A80" s="1" t="s">
        <v>96</v>
      </c>
      <c r="C80" s="6">
        <v>91619</v>
      </c>
      <c r="D80" s="6"/>
      <c r="E80" s="6">
        <v>81379566879</v>
      </c>
      <c r="F80" s="6"/>
      <c r="G80" s="6">
        <v>79684922589</v>
      </c>
      <c r="H80" s="6"/>
      <c r="I80" s="6">
        <f t="shared" si="2"/>
        <v>1694644290</v>
      </c>
      <c r="J80" s="6"/>
      <c r="K80" s="6">
        <v>91619</v>
      </c>
      <c r="L80" s="6"/>
      <c r="M80" s="6">
        <v>81379566879</v>
      </c>
      <c r="N80" s="6"/>
      <c r="O80" s="6">
        <v>75993819410</v>
      </c>
      <c r="P80" s="6"/>
      <c r="Q80" s="6">
        <f t="shared" si="3"/>
        <v>5385747469</v>
      </c>
      <c r="S80" s="4"/>
    </row>
    <row r="81" spans="1:19" x14ac:dyDescent="0.55000000000000004">
      <c r="A81" s="1" t="s">
        <v>120</v>
      </c>
      <c r="C81" s="6">
        <v>5000</v>
      </c>
      <c r="D81" s="6"/>
      <c r="E81" s="6">
        <v>4609164437</v>
      </c>
      <c r="F81" s="6"/>
      <c r="G81" s="6">
        <v>4554174406</v>
      </c>
      <c r="H81" s="6"/>
      <c r="I81" s="6">
        <f t="shared" si="2"/>
        <v>54990031</v>
      </c>
      <c r="J81" s="6"/>
      <c r="K81" s="6">
        <v>5000</v>
      </c>
      <c r="L81" s="6"/>
      <c r="M81" s="6">
        <v>4609164437</v>
      </c>
      <c r="N81" s="6"/>
      <c r="O81" s="6">
        <v>4425802030</v>
      </c>
      <c r="P81" s="6"/>
      <c r="Q81" s="6">
        <f t="shared" si="3"/>
        <v>183362407</v>
      </c>
      <c r="S81" s="4"/>
    </row>
    <row r="82" spans="1:19" x14ac:dyDescent="0.55000000000000004">
      <c r="A82" s="1" t="s">
        <v>126</v>
      </c>
      <c r="C82" s="6">
        <v>56965</v>
      </c>
      <c r="D82" s="6"/>
      <c r="E82" s="6">
        <v>50689660833</v>
      </c>
      <c r="F82" s="6"/>
      <c r="G82" s="6">
        <v>50119487581</v>
      </c>
      <c r="H82" s="6"/>
      <c r="I82" s="6">
        <f t="shared" si="2"/>
        <v>570173252</v>
      </c>
      <c r="J82" s="6"/>
      <c r="K82" s="6">
        <v>56965</v>
      </c>
      <c r="L82" s="6"/>
      <c r="M82" s="6">
        <v>50689660833</v>
      </c>
      <c r="N82" s="6"/>
      <c r="O82" s="6">
        <v>49202683598</v>
      </c>
      <c r="P82" s="6"/>
      <c r="Q82" s="6">
        <f t="shared" si="3"/>
        <v>1486977235</v>
      </c>
      <c r="S82" s="4"/>
    </row>
    <row r="83" spans="1:19" x14ac:dyDescent="0.55000000000000004">
      <c r="A83" s="1" t="s">
        <v>105</v>
      </c>
      <c r="C83" s="6">
        <v>156584</v>
      </c>
      <c r="D83" s="6"/>
      <c r="E83" s="6">
        <v>127154317318</v>
      </c>
      <c r="F83" s="6"/>
      <c r="G83" s="6">
        <v>125034710790</v>
      </c>
      <c r="H83" s="6"/>
      <c r="I83" s="6">
        <f t="shared" si="2"/>
        <v>2119606528</v>
      </c>
      <c r="J83" s="6"/>
      <c r="K83" s="6">
        <v>156584</v>
      </c>
      <c r="L83" s="6"/>
      <c r="M83" s="6">
        <v>127154317318</v>
      </c>
      <c r="N83" s="6"/>
      <c r="O83" s="6">
        <v>117995508588</v>
      </c>
      <c r="P83" s="6"/>
      <c r="Q83" s="6">
        <f t="shared" si="3"/>
        <v>9158808730</v>
      </c>
      <c r="S83" s="4"/>
    </row>
    <row r="84" spans="1:19" x14ac:dyDescent="0.55000000000000004">
      <c r="A84" s="1" t="s">
        <v>117</v>
      </c>
      <c r="C84" s="6">
        <v>735</v>
      </c>
      <c r="D84" s="6"/>
      <c r="E84" s="6">
        <v>704661551</v>
      </c>
      <c r="F84" s="6"/>
      <c r="G84" s="6">
        <v>691142207</v>
      </c>
      <c r="H84" s="6"/>
      <c r="I84" s="6">
        <f t="shared" si="2"/>
        <v>13519344</v>
      </c>
      <c r="J84" s="6"/>
      <c r="K84" s="6">
        <v>735</v>
      </c>
      <c r="L84" s="6"/>
      <c r="M84" s="6">
        <v>704661551</v>
      </c>
      <c r="N84" s="6"/>
      <c r="O84" s="6">
        <v>674056144</v>
      </c>
      <c r="P84" s="6"/>
      <c r="Q84" s="6">
        <f t="shared" si="3"/>
        <v>30605407</v>
      </c>
      <c r="S84" s="4"/>
    </row>
    <row r="85" spans="1:19" x14ac:dyDescent="0.55000000000000004">
      <c r="A85" s="1" t="s">
        <v>102</v>
      </c>
      <c r="C85" s="6">
        <v>2348</v>
      </c>
      <c r="D85" s="6"/>
      <c r="E85" s="6">
        <v>1945528828</v>
      </c>
      <c r="F85" s="6"/>
      <c r="G85" s="6">
        <v>1913273156</v>
      </c>
      <c r="H85" s="6"/>
      <c r="I85" s="6">
        <f t="shared" si="2"/>
        <v>32255672</v>
      </c>
      <c r="J85" s="6"/>
      <c r="K85" s="6">
        <v>2348</v>
      </c>
      <c r="L85" s="6"/>
      <c r="M85" s="6">
        <v>1945528828</v>
      </c>
      <c r="N85" s="6"/>
      <c r="O85" s="6">
        <v>1874064383</v>
      </c>
      <c r="P85" s="6"/>
      <c r="Q85" s="6">
        <f t="shared" si="3"/>
        <v>71464445</v>
      </c>
      <c r="S85" s="4"/>
    </row>
    <row r="86" spans="1:19" x14ac:dyDescent="0.55000000000000004">
      <c r="A86" s="1" t="s">
        <v>123</v>
      </c>
      <c r="C86" s="6">
        <v>21824</v>
      </c>
      <c r="D86" s="6"/>
      <c r="E86" s="6">
        <v>19856218590</v>
      </c>
      <c r="F86" s="6"/>
      <c r="G86" s="6">
        <v>19528983378</v>
      </c>
      <c r="H86" s="6"/>
      <c r="I86" s="6">
        <f t="shared" si="2"/>
        <v>327235212</v>
      </c>
      <c r="J86" s="6"/>
      <c r="K86" s="6">
        <v>21824</v>
      </c>
      <c r="L86" s="6"/>
      <c r="M86" s="6">
        <v>19856218590</v>
      </c>
      <c r="N86" s="6"/>
      <c r="O86" s="6">
        <v>19025679048</v>
      </c>
      <c r="P86" s="6"/>
      <c r="Q86" s="6">
        <f t="shared" si="3"/>
        <v>830539542</v>
      </c>
      <c r="S86" s="4"/>
    </row>
    <row r="87" spans="1:19" x14ac:dyDescent="0.55000000000000004">
      <c r="A87" s="1" t="s">
        <v>99</v>
      </c>
      <c r="C87" s="6">
        <v>482778</v>
      </c>
      <c r="D87" s="6"/>
      <c r="E87" s="6">
        <v>423791154034</v>
      </c>
      <c r="F87" s="6"/>
      <c r="G87" s="6">
        <v>412936892840</v>
      </c>
      <c r="H87" s="6"/>
      <c r="I87" s="6">
        <f t="shared" si="2"/>
        <v>10854261194</v>
      </c>
      <c r="J87" s="6"/>
      <c r="K87" s="6">
        <v>482778</v>
      </c>
      <c r="L87" s="6"/>
      <c r="M87" s="6">
        <v>423791154034</v>
      </c>
      <c r="N87" s="6"/>
      <c r="O87" s="6">
        <v>390022882733</v>
      </c>
      <c r="P87" s="6"/>
      <c r="Q87" s="6">
        <f t="shared" si="3"/>
        <v>33768271301</v>
      </c>
      <c r="S87" s="4"/>
    </row>
    <row r="88" spans="1:19" x14ac:dyDescent="0.55000000000000004">
      <c r="A88" s="1" t="s">
        <v>92</v>
      </c>
      <c r="C88" s="6">
        <v>28380</v>
      </c>
      <c r="D88" s="6"/>
      <c r="E88" s="6">
        <v>25162737287</v>
      </c>
      <c r="F88" s="6"/>
      <c r="G88" s="6">
        <v>24744123034</v>
      </c>
      <c r="H88" s="6"/>
      <c r="I88" s="6">
        <f t="shared" si="2"/>
        <v>418614253</v>
      </c>
      <c r="J88" s="6"/>
      <c r="K88" s="6">
        <v>28380</v>
      </c>
      <c r="L88" s="6"/>
      <c r="M88" s="6">
        <v>25162737287</v>
      </c>
      <c r="N88" s="6"/>
      <c r="O88" s="6">
        <v>23665738180</v>
      </c>
      <c r="P88" s="6"/>
      <c r="Q88" s="6">
        <f t="shared" si="3"/>
        <v>1496999107</v>
      </c>
      <c r="S88" s="4"/>
    </row>
    <row r="89" spans="1:19" x14ac:dyDescent="0.55000000000000004">
      <c r="A89" s="1" t="s">
        <v>129</v>
      </c>
      <c r="C89" s="6">
        <v>1000</v>
      </c>
      <c r="D89" s="6"/>
      <c r="E89" s="6">
        <v>999816750</v>
      </c>
      <c r="F89" s="6"/>
      <c r="G89" s="6">
        <v>979822375</v>
      </c>
      <c r="H89" s="6"/>
      <c r="I89" s="6">
        <f t="shared" si="2"/>
        <v>19994375</v>
      </c>
      <c r="J89" s="6"/>
      <c r="K89" s="6">
        <v>1000</v>
      </c>
      <c r="L89" s="6"/>
      <c r="M89" s="6">
        <v>999816750</v>
      </c>
      <c r="N89" s="6"/>
      <c r="O89" s="6">
        <v>1000179245</v>
      </c>
      <c r="P89" s="6"/>
      <c r="Q89" s="6">
        <f t="shared" si="3"/>
        <v>-362495</v>
      </c>
      <c r="S89" s="4"/>
    </row>
    <row r="90" spans="1:19" ht="24.75" thickBot="1" x14ac:dyDescent="0.6">
      <c r="C90" s="6"/>
      <c r="D90" s="6"/>
      <c r="E90" s="7">
        <f>SUM(E8:E89)</f>
        <v>6798577820157</v>
      </c>
      <c r="F90" s="6"/>
      <c r="G90" s="7">
        <f>SUM(G8:G89)</f>
        <v>7219157596344</v>
      </c>
      <c r="H90" s="6"/>
      <c r="I90" s="7">
        <f>SUM(I8:I89)</f>
        <v>-420579776187</v>
      </c>
      <c r="J90" s="6"/>
      <c r="K90" s="6"/>
      <c r="L90" s="6"/>
      <c r="M90" s="7">
        <f>SUM(M8:M89)</f>
        <v>6886270354152</v>
      </c>
      <c r="N90" s="6"/>
      <c r="O90" s="7">
        <f>SUM(O8:O89)</f>
        <v>6950379248897</v>
      </c>
      <c r="P90" s="6"/>
      <c r="Q90" s="7">
        <f>SUM(Q8:Q89)</f>
        <v>-64108894745</v>
      </c>
    </row>
    <row r="91" spans="1:19" ht="24.75" thickTop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2021-05-24T05:11:43Z</dcterms:created>
  <dcterms:modified xsi:type="dcterms:W3CDTF">2021-05-31T10:37:35Z</dcterms:modified>
</cp:coreProperties>
</file>