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نهایی\"/>
    </mc:Choice>
  </mc:AlternateContent>
  <xr:revisionPtr revIDLastSave="0" documentId="13_ncr:1_{536FCD38-0F99-4EF1-86EA-C2D313F1F51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E11" i="15" l="1"/>
  <c r="E8" i="15"/>
  <c r="E9" i="15"/>
  <c r="E10" i="15"/>
  <c r="E7" i="15"/>
  <c r="S9" i="11"/>
  <c r="S10" i="11"/>
  <c r="S11" i="11"/>
  <c r="S12" i="11"/>
  <c r="S100" i="11" s="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8" i="11"/>
  <c r="I9" i="11"/>
  <c r="I10" i="11"/>
  <c r="I11" i="11"/>
  <c r="I12" i="11"/>
  <c r="I100" i="11" s="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8" i="11"/>
  <c r="G11" i="15"/>
  <c r="C11" i="15"/>
  <c r="E10" i="14"/>
  <c r="C10" i="14"/>
  <c r="K9" i="13"/>
  <c r="K8" i="13"/>
  <c r="E9" i="13"/>
  <c r="G9" i="13"/>
  <c r="I9" i="13"/>
  <c r="I9" i="12"/>
  <c r="I10" i="12"/>
  <c r="I11" i="12"/>
  <c r="I12" i="12"/>
  <c r="I21" i="12" s="1"/>
  <c r="I13" i="12"/>
  <c r="I14" i="12"/>
  <c r="I15" i="12"/>
  <c r="I16" i="12"/>
  <c r="I17" i="12"/>
  <c r="I18" i="12"/>
  <c r="I19" i="12"/>
  <c r="I20" i="12"/>
  <c r="I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8" i="12"/>
  <c r="C21" i="12"/>
  <c r="E21" i="12"/>
  <c r="G21" i="12"/>
  <c r="K21" i="12"/>
  <c r="M21" i="12"/>
  <c r="O21" i="12"/>
  <c r="C100" i="11"/>
  <c r="E100" i="11"/>
  <c r="G100" i="11"/>
  <c r="M100" i="11"/>
  <c r="O100" i="11"/>
  <c r="Q100" i="11"/>
  <c r="E58" i="10"/>
  <c r="G58" i="10"/>
  <c r="I58" i="10"/>
  <c r="M58" i="10"/>
  <c r="O58" i="10"/>
  <c r="Q5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8" i="9"/>
  <c r="E91" i="9"/>
  <c r="G91" i="9"/>
  <c r="M91" i="9"/>
  <c r="O91" i="9"/>
  <c r="I14" i="8"/>
  <c r="K14" i="8"/>
  <c r="M14" i="8"/>
  <c r="O14" i="8"/>
  <c r="Q14" i="8"/>
  <c r="S14" i="8"/>
  <c r="I10" i="7"/>
  <c r="K10" i="7"/>
  <c r="M10" i="7"/>
  <c r="O10" i="7"/>
  <c r="Q10" i="7"/>
  <c r="S10" i="7"/>
  <c r="S10" i="6"/>
  <c r="K10" i="6"/>
  <c r="M10" i="6"/>
  <c r="O10" i="6"/>
  <c r="Q10" i="6"/>
  <c r="Q22" i="3"/>
  <c r="S22" i="3"/>
  <c r="W22" i="3"/>
  <c r="AA22" i="3"/>
  <c r="AG22" i="3"/>
  <c r="AI22" i="3"/>
  <c r="AK22" i="3"/>
  <c r="Y80" i="1"/>
  <c r="E80" i="1"/>
  <c r="G80" i="1"/>
  <c r="K80" i="1"/>
  <c r="O80" i="1"/>
  <c r="U80" i="1"/>
  <c r="W80" i="1"/>
  <c r="U92" i="11" l="1"/>
  <c r="U80" i="11"/>
  <c r="U9" i="11"/>
  <c r="U77" i="11"/>
  <c r="U85" i="11"/>
  <c r="U97" i="11"/>
  <c r="U84" i="11"/>
  <c r="U96" i="11"/>
  <c r="U93" i="11"/>
  <c r="U98" i="11"/>
  <c r="U76" i="11"/>
  <c r="U73" i="11"/>
  <c r="U81" i="11"/>
  <c r="U89" i="11"/>
  <c r="U94" i="11"/>
  <c r="U8" i="11"/>
  <c r="U90" i="11"/>
  <c r="U88" i="11"/>
  <c r="U72" i="11"/>
  <c r="U68" i="11"/>
  <c r="U64" i="11"/>
  <c r="U60" i="11"/>
  <c r="U56" i="11"/>
  <c r="U52" i="11"/>
  <c r="U48" i="11"/>
  <c r="U44" i="11"/>
  <c r="U40" i="11"/>
  <c r="U36" i="11"/>
  <c r="U32" i="11"/>
  <c r="U28" i="11"/>
  <c r="U24" i="11"/>
  <c r="U20" i="11"/>
  <c r="U16" i="11"/>
  <c r="U12" i="11"/>
  <c r="U99" i="11"/>
  <c r="U95" i="11"/>
  <c r="U91" i="1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K9" i="11"/>
  <c r="K17" i="11"/>
  <c r="K33" i="11"/>
  <c r="K49" i="11"/>
  <c r="K65" i="11"/>
  <c r="K81" i="11"/>
  <c r="K97" i="11"/>
  <c r="K45" i="11"/>
  <c r="K93" i="11"/>
  <c r="K21" i="11"/>
  <c r="K37" i="11"/>
  <c r="K53" i="11"/>
  <c r="K69" i="11"/>
  <c r="K85" i="11"/>
  <c r="K29" i="11"/>
  <c r="K77" i="11"/>
  <c r="K25" i="11"/>
  <c r="K41" i="11"/>
  <c r="K57" i="11"/>
  <c r="K73" i="11"/>
  <c r="K89" i="11"/>
  <c r="K13" i="11"/>
  <c r="K61" i="11"/>
  <c r="K11" i="11"/>
  <c r="K8" i="11"/>
  <c r="K96" i="11"/>
  <c r="K92" i="11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99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98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Q21" i="12"/>
  <c r="Q91" i="9"/>
  <c r="I91" i="9"/>
  <c r="U100" i="11" l="1"/>
  <c r="K100" i="11"/>
</calcChain>
</file>

<file path=xl/sharedStrings.xml><?xml version="1.0" encoding="utf-8"?>
<sst xmlns="http://schemas.openxmlformats.org/spreadsheetml/2006/main" count="787" uniqueCount="217">
  <si>
    <t>صندوق سرمایه‌گذاری توسعه اندوخته آینده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</si>
  <si>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</si>
  <si>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</si>
  <si>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</si>
  <si>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</si>
  <si>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</si>
  <si>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</si>
  <si>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</si>
  <si>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</si>
  <si>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</si>
  <si>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</si>
  <si>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</si>
  <si>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</si>
  <si>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</si>
  <si>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</si>
  <si>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</si>
  <si>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</si>
  <si>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</si>
  <si>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</si>
  <si>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</si>
  <si>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پاکسان‌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</si>
  <si>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</si>
  <si>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</si>
  <si>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</si>
  <si>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</si>
  <si>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</si>
  <si>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</si>
  <si>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</si>
  <si>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</si>
  <si>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</si>
  <si>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</si>
  <si>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</si>
  <si>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</si>
  <si>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</si>
  <si>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</si>
  <si>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</si>
  <si>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</si>
  <si>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</si>
  <si>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</si>
  <si>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توسعه‌معادن‌وفلزات‌</t>
  </si>
  <si>
    <t>حفاری شمال</t>
  </si>
  <si>
    <t>داروسازی کاسپین تامین</t>
  </si>
  <si>
    <t>داروسازی‌ ابوریحان‌</t>
  </si>
  <si>
    <t>دریایی و کشتیرانی خط دریابندر</t>
  </si>
  <si>
    <t>رایان هم افزا</t>
  </si>
  <si>
    <t>سپنتا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</si>
  <si>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</si>
  <si>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</si>
  <si>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</si>
  <si>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</si>
  <si>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</si>
  <si>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</si>
  <si>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</si>
  <si>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</si>
  <si>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بهارتحویلی 1روزه رفاه</t>
  </si>
  <si>
    <t>سکه تمام بهارتحویلی1روز صادرات</t>
  </si>
  <si>
    <t>سکه تمام بهارتحویلی1روزه سامان</t>
  </si>
  <si>
    <t>سیمان‌ بهبهان‌</t>
  </si>
  <si>
    <t>سیمان‌ارومیه‌</t>
  </si>
  <si>
    <t>سیمان‌غرب‌</t>
  </si>
  <si>
    <t>شرکت آهن و فولاد ارفع</t>
  </si>
  <si>
    <t>شرکت ارتباطات سیار ایران</t>
  </si>
  <si>
    <t>شرکت بهمن لیزینگ</t>
  </si>
  <si>
    <t>شرکت بیمه اتکایی امین</t>
  </si>
  <si>
    <t>شرکت کی بی سی</t>
  </si>
  <si>
    <t>شیرپاستوریزه پگاه گیلان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</si>
  <si>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</si>
  <si>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</si>
  <si>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</si>
  <si>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</si>
  <si>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</si>
  <si>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</si>
  <si>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</si>
  <si>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</si>
  <si>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</si>
  <si>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</si>
  <si>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مخابرات ایران</t>
  </si>
  <si>
    <t>معدنی و صنعتی گل گهر</t>
  </si>
  <si>
    <t>معدنی‌وصنعتی‌چادرملو</t>
  </si>
  <si>
    <t>نفت ایرانول</t>
  </si>
  <si>
    <t>واسپاری ملت</t>
  </si>
  <si>
    <t>کارخانجات‌داروپخش‌</t>
  </si>
  <si>
    <t>ح . توسعه‌معادن‌وفلزات‌</t>
  </si>
  <si>
    <t>پتروشیمی جم</t>
  </si>
  <si>
    <t>ح . گروه پتروشیمی س. ایرانیان</t>
  </si>
  <si>
    <t>ح . معدنی و صنعتی گل گهر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</si>
  <si>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</si>
  <si>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</si>
  <si>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</si>
  <si>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</si>
  <si>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</si>
  <si>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</si>
  <si>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</si>
  <si>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</si>
  <si>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</si>
  <si>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</si>
  <si>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</si>
  <si>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</si>
  <si>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</si>
  <si>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</si>
  <si>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</si>
  <si>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</si>
  <si>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</si>
  <si>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</si>
  <si>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</si>
  <si>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</si>
  <si>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</si>
  <si>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</si>
  <si>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</si>
  <si>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</si>
  <si>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</si>
  <si>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</si>
  <si>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</si>
  <si>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</si>
  <si>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اسنادخزانه-م20بودجه97-000324</t>
  </si>
  <si>
    <t>1398/03/21</t>
  </si>
  <si>
    <t>1400/03/24</t>
  </si>
  <si>
    <t>اسنادخزانه-م23بودجه97-000824</t>
  </si>
  <si>
    <t>1398/03/19</t>
  </si>
  <si>
    <t>1400/08/24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</si>
  <si>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</si>
  <si>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</si>
  <si>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</si>
  <si>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</si>
  <si>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</si>
  <si>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</si>
  <si>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</si>
  <si>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</si>
  <si>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</si>
  <si>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</si>
  <si>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</si>
  <si>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</si>
  <si>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</si>
  <si>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</si>
  <si>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</si>
  <si>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</si>
  <si>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</si>
  <si>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</si>
  <si>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</si>
  <si>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</si>
  <si>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</si>
  <si>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</si>
  <si>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</si>
  <si>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</si>
  <si>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</si>
  <si>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</si>
  <si>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</si>
  <si>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</si>
  <si>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</si>
  <si>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</si>
  <si>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</si>
  <si>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</si>
  <si>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</si>
  <si>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</si>
  <si>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</si>
  <si>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</si>
  <si>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</si>
  <si>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</si>
  <si>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</si>
  <si>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</si>
  <si>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</si>
  <si>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</si>
  <si>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</si>
  <si>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</si>
  <si>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</si>
  <si>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</si>
  <si>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</si>
  <si>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1399/12/03</t>
  </si>
  <si>
    <t>1399/12/25</t>
  </si>
  <si>
    <t>1399/12/19</t>
  </si>
  <si>
    <t>1399/09/25</t>
  </si>
  <si>
    <t>1399/12/16</t>
  </si>
  <si>
    <t>1399/12/20</t>
  </si>
  <si>
    <t>بهای فروش</t>
  </si>
  <si>
    <t>ارزش دفتری</t>
  </si>
  <si>
    <t>سود و زیان ناشی از تغییر قیمت</t>
  </si>
  <si>
    <t>سود و زیان ناشی از فروش</t>
  </si>
  <si>
    <t>صنایع چوب خزر کاسپین</t>
  </si>
  <si>
    <t>صنایع‌جوشکاب‌یزد</t>
  </si>
  <si>
    <t>پالایش نفت اصفهان</t>
  </si>
  <si>
    <t>تامین سرمایه امین</t>
  </si>
  <si>
    <t>ح . تامین سرمایه نوین</t>
  </si>
  <si>
    <t>فرآوری معدنی اپال کانی پارس</t>
  </si>
  <si>
    <t>ملی‌ صنایع‌ مس‌ ایران‌</t>
  </si>
  <si>
    <t>ح.شرکت آهن و فولاد ارفع</t>
  </si>
  <si>
    <t>سپیدار سیستم آسیا</t>
  </si>
  <si>
    <t>گسترش نفت و گاز پارسیان</t>
  </si>
  <si>
    <t>مدیریت صنعت شوینده ت.ص.بهشهر</t>
  </si>
  <si>
    <t>پتروشیمی خراسان</t>
  </si>
  <si>
    <t>پتروشیمی ارومیه</t>
  </si>
  <si>
    <t>سرمایه گذاری سیمان تامین</t>
  </si>
  <si>
    <t>ایران‌یاساتایرورابر</t>
  </si>
  <si>
    <t>ح . پخش هجرت</t>
  </si>
  <si>
    <t>ح . کارخانجات‌داروپخش</t>
  </si>
  <si>
    <t>سکه تمام بهارتحویل1روزه صادرات</t>
  </si>
  <si>
    <t>ح . سرمایه‌گذاری‌ سپه‌</t>
  </si>
  <si>
    <t>مدیریت سرمایه گذاری کوثربهمن</t>
  </si>
  <si>
    <t>ح . سرمایه گذاری صبا تامین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</si>
  <si>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</si>
  <si>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</si>
  <si>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</si>
  <si>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</si>
  <si>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</si>
  <si>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</si>
  <si>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</si>
  <si>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</si>
  <si>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</si>
  <si>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</si>
  <si>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</si>
  <si>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</si>
  <si>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</si>
  <si>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</si>
  <si>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</si>
  <si>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1400/01/01</t>
  </si>
  <si>
    <t>از ابتدای سال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</si>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</sst>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6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9" fontId="2" fillId="0" borderId="2" xfId="2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43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9" fontId="2" fillId="0" borderId="0" xfId="2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165" fontId="2" fillId="0" borderId="0" xfId="2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3" fillId="0" borderId="1" xfId="2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84F926A5-FFB8-426A-8385-0BAAF9F7A0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39E6-39EE-4CD7-94A3-FD54FDFF4BF6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133350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3"/>
  <sheetViews>
    <sheetView rightToLeft="1" topLeftCell="A94" workbookViewId="0">
      <selection activeCell="M110" sqref="M110"/>
    </sheetView>
  </sheetViews>
  <sheetFormatPr defaultRowHeight="24"/>
  <cols>
    <col min="1" max="1" width="40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4.75">
      <c r="A3" s="21" t="s">
        <v>151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4.75">
      <c r="A6" s="22" t="s">
        <v>3</v>
      </c>
      <c r="C6" s="23" t="s">
        <v>153</v>
      </c>
      <c r="D6" s="23" t="s">
        <v>153</v>
      </c>
      <c r="E6" s="23" t="s">
        <v>153</v>
      </c>
      <c r="F6" s="23" t="s">
        <v>153</v>
      </c>
      <c r="G6" s="23" t="s">
        <v>153</v>
      </c>
      <c r="H6" s="23" t="s">
        <v>153</v>
      </c>
      <c r="I6" s="23" t="s">
        <v>153</v>
      </c>
      <c r="J6" s="23" t="s">
        <v>153</v>
      </c>
      <c r="K6" s="23" t="s">
        <v>153</v>
      </c>
      <c r="M6" s="23" t="s">
        <v>154</v>
      </c>
      <c r="N6" s="23" t="s">
        <v>154</v>
      </c>
      <c r="O6" s="23" t="s">
        <v>154</v>
      </c>
      <c r="P6" s="23" t="s">
        <v>154</v>
      </c>
      <c r="Q6" s="23" t="s">
        <v>154</v>
      </c>
      <c r="R6" s="23" t="s">
        <v>154</v>
      </c>
      <c r="S6" s="23" t="s">
        <v>154</v>
      </c>
      <c r="T6" s="23" t="s">
        <v>154</v>
      </c>
      <c r="U6" s="23" t="s">
        <v>154</v>
      </c>
    </row>
    <row r="7" spans="1:21" ht="24.75">
      <c r="A7" s="23" t="s">
        <v>3</v>
      </c>
      <c r="C7" s="23" t="s">
        <v>198</v>
      </c>
      <c r="E7" s="23" t="s">
        <v>199</v>
      </c>
      <c r="G7" s="23" t="s">
        <v>200</v>
      </c>
      <c r="I7" s="23" t="s">
        <v>141</v>
      </c>
      <c r="K7" s="23" t="s">
        <v>201</v>
      </c>
      <c r="M7" s="23" t="s">
        <v>198</v>
      </c>
      <c r="O7" s="23" t="s">
        <v>199</v>
      </c>
      <c r="Q7" s="23" t="s">
        <v>200</v>
      </c>
      <c r="S7" s="23" t="s">
        <v>141</v>
      </c>
      <c r="U7" s="23" t="s">
        <v>201</v>
      </c>
    </row>
    <row r="8" spans="1:21">
      <c r="A8" s="1" t="s">
        <v>68</v>
      </c>
      <c r="C8" s="4">
        <v>0</v>
      </c>
      <c r="D8" s="4"/>
      <c r="E8" s="4">
        <v>-9434640149</v>
      </c>
      <c r="F8" s="4"/>
      <c r="G8" s="4">
        <v>-972777327</v>
      </c>
      <c r="H8" s="4"/>
      <c r="I8" s="4">
        <f>C8+E8+G8</f>
        <v>-10407417476</v>
      </c>
      <c r="J8" s="4"/>
      <c r="K8" s="8">
        <f>I8/$I$100</f>
        <v>2.0477228900143911E-2</v>
      </c>
      <c r="L8" s="4"/>
      <c r="M8" s="4">
        <v>0</v>
      </c>
      <c r="N8" s="4"/>
      <c r="O8" s="4">
        <v>-49869483685</v>
      </c>
      <c r="P8" s="4"/>
      <c r="Q8" s="4">
        <v>-1537397699</v>
      </c>
      <c r="R8" s="4"/>
      <c r="S8" s="4">
        <f>M8+O8+Q8</f>
        <v>-51406881384</v>
      </c>
      <c r="T8" s="4"/>
      <c r="U8" s="8">
        <f>S8/$S$100</f>
        <v>-8.1374617151467488E-2</v>
      </c>
    </row>
    <row r="9" spans="1:21">
      <c r="A9" s="1" t="s">
        <v>77</v>
      </c>
      <c r="C9" s="4">
        <v>0</v>
      </c>
      <c r="D9" s="4"/>
      <c r="E9" s="4">
        <v>-7080121125</v>
      </c>
      <c r="F9" s="4"/>
      <c r="G9" s="4">
        <v>-753090960</v>
      </c>
      <c r="H9" s="4"/>
      <c r="I9" s="4">
        <f t="shared" ref="I9:I72" si="0">C9+E9+G9</f>
        <v>-7833212085</v>
      </c>
      <c r="J9" s="4"/>
      <c r="K9" s="8">
        <f t="shared" ref="K9:K72" si="1">I9/$I$100</f>
        <v>1.5412322726345348E-2</v>
      </c>
      <c r="L9" s="4"/>
      <c r="M9" s="4">
        <v>0</v>
      </c>
      <c r="N9" s="4"/>
      <c r="O9" s="4">
        <v>0</v>
      </c>
      <c r="P9" s="4"/>
      <c r="Q9" s="4">
        <v>-753090960</v>
      </c>
      <c r="R9" s="4"/>
      <c r="S9" s="4">
        <f t="shared" ref="S9:S72" si="2">M9+O9+Q9</f>
        <v>-753090960</v>
      </c>
      <c r="T9" s="4"/>
      <c r="U9" s="8">
        <f t="shared" ref="U9:U72" si="3">S9/$S$100</f>
        <v>-1.1921067160729347E-3</v>
      </c>
    </row>
    <row r="10" spans="1:21">
      <c r="A10" s="1" t="s">
        <v>61</v>
      </c>
      <c r="C10" s="4">
        <v>0</v>
      </c>
      <c r="D10" s="4"/>
      <c r="E10" s="4">
        <v>-3167606162</v>
      </c>
      <c r="F10" s="4"/>
      <c r="G10" s="4">
        <v>-326081852</v>
      </c>
      <c r="H10" s="4"/>
      <c r="I10" s="4">
        <f t="shared" si="0"/>
        <v>-3493688014</v>
      </c>
      <c r="J10" s="4"/>
      <c r="K10" s="8">
        <f t="shared" si="1"/>
        <v>6.8740443374491556E-3</v>
      </c>
      <c r="L10" s="4"/>
      <c r="M10" s="4">
        <v>0</v>
      </c>
      <c r="N10" s="4"/>
      <c r="O10" s="4">
        <v>-2260581362</v>
      </c>
      <c r="P10" s="4"/>
      <c r="Q10" s="4">
        <v>-6808444319</v>
      </c>
      <c r="R10" s="4"/>
      <c r="S10" s="4">
        <f t="shared" si="2"/>
        <v>-9069025681</v>
      </c>
      <c r="T10" s="4"/>
      <c r="U10" s="8">
        <f t="shared" si="3"/>
        <v>-1.4355830831587753E-2</v>
      </c>
    </row>
    <row r="11" spans="1:21">
      <c r="A11" s="1" t="s">
        <v>28</v>
      </c>
      <c r="C11" s="4">
        <v>0</v>
      </c>
      <c r="D11" s="4"/>
      <c r="E11" s="4">
        <v>-19739844872</v>
      </c>
      <c r="F11" s="4"/>
      <c r="G11" s="4">
        <v>1326685260</v>
      </c>
      <c r="H11" s="4"/>
      <c r="I11" s="4">
        <f t="shared" si="0"/>
        <v>-18413159612</v>
      </c>
      <c r="J11" s="4"/>
      <c r="K11" s="8">
        <f t="shared" si="1"/>
        <v>3.6229015028877758E-2</v>
      </c>
      <c r="L11" s="4"/>
      <c r="M11" s="4">
        <v>0</v>
      </c>
      <c r="N11" s="4"/>
      <c r="O11" s="4">
        <v>16403812895</v>
      </c>
      <c r="P11" s="4"/>
      <c r="Q11" s="4">
        <v>3768072792</v>
      </c>
      <c r="R11" s="4"/>
      <c r="S11" s="4">
        <f t="shared" si="2"/>
        <v>20171885687</v>
      </c>
      <c r="T11" s="4"/>
      <c r="U11" s="8">
        <f t="shared" si="3"/>
        <v>3.1931123437370972E-2</v>
      </c>
    </row>
    <row r="12" spans="1:21">
      <c r="A12" s="1" t="s">
        <v>23</v>
      </c>
      <c r="C12" s="4">
        <v>0</v>
      </c>
      <c r="D12" s="4"/>
      <c r="E12" s="4">
        <v>-12932518587</v>
      </c>
      <c r="F12" s="4"/>
      <c r="G12" s="4">
        <v>1082540620</v>
      </c>
      <c r="H12" s="4"/>
      <c r="I12" s="4">
        <f t="shared" si="0"/>
        <v>-11849977967</v>
      </c>
      <c r="J12" s="4"/>
      <c r="K12" s="8">
        <f t="shared" si="1"/>
        <v>2.3315554685059411E-2</v>
      </c>
      <c r="L12" s="4"/>
      <c r="M12" s="4">
        <v>0</v>
      </c>
      <c r="N12" s="4"/>
      <c r="O12" s="4">
        <v>-128259450</v>
      </c>
      <c r="P12" s="4"/>
      <c r="Q12" s="4">
        <v>-2710598400</v>
      </c>
      <c r="R12" s="4"/>
      <c r="S12" s="4">
        <f t="shared" si="2"/>
        <v>-2838857850</v>
      </c>
      <c r="T12" s="4"/>
      <c r="U12" s="8">
        <f t="shared" si="3"/>
        <v>-4.4937752392637557E-3</v>
      </c>
    </row>
    <row r="13" spans="1:21">
      <c r="A13" s="1" t="s">
        <v>72</v>
      </c>
      <c r="C13" s="4">
        <v>0</v>
      </c>
      <c r="D13" s="4"/>
      <c r="E13" s="4">
        <v>-6583495000</v>
      </c>
      <c r="F13" s="4"/>
      <c r="G13" s="4">
        <v>-9452916461</v>
      </c>
      <c r="H13" s="4"/>
      <c r="I13" s="4">
        <f t="shared" si="0"/>
        <v>-16036411461</v>
      </c>
      <c r="J13" s="4"/>
      <c r="K13" s="8">
        <f t="shared" si="1"/>
        <v>3.1552618022775689E-2</v>
      </c>
      <c r="L13" s="4"/>
      <c r="M13" s="4">
        <v>0</v>
      </c>
      <c r="N13" s="4"/>
      <c r="O13" s="4">
        <v>-31315586238</v>
      </c>
      <c r="P13" s="4"/>
      <c r="Q13" s="4">
        <v>-9452916461</v>
      </c>
      <c r="R13" s="4"/>
      <c r="S13" s="4">
        <f t="shared" si="2"/>
        <v>-40768502699</v>
      </c>
      <c r="T13" s="4"/>
      <c r="U13" s="8">
        <f t="shared" si="3"/>
        <v>-6.4534576104479421E-2</v>
      </c>
    </row>
    <row r="14" spans="1:21">
      <c r="A14" s="1" t="s">
        <v>84</v>
      </c>
      <c r="C14" s="4">
        <v>0</v>
      </c>
      <c r="D14" s="4"/>
      <c r="E14" s="4">
        <v>0</v>
      </c>
      <c r="F14" s="4"/>
      <c r="G14" s="4">
        <v>0</v>
      </c>
      <c r="H14" s="4"/>
      <c r="I14" s="4">
        <f t="shared" si="0"/>
        <v>0</v>
      </c>
      <c r="J14" s="4"/>
      <c r="K14" s="8">
        <f t="shared" si="1"/>
        <v>0</v>
      </c>
      <c r="L14" s="4"/>
      <c r="M14" s="4">
        <v>0</v>
      </c>
      <c r="N14" s="4"/>
      <c r="O14" s="4">
        <v>0</v>
      </c>
      <c r="P14" s="4"/>
      <c r="Q14" s="4">
        <v>0</v>
      </c>
      <c r="R14" s="4"/>
      <c r="S14" s="4">
        <f t="shared" si="2"/>
        <v>0</v>
      </c>
      <c r="T14" s="4"/>
      <c r="U14" s="8">
        <f t="shared" si="3"/>
        <v>0</v>
      </c>
    </row>
    <row r="15" spans="1:21">
      <c r="A15" s="1" t="s">
        <v>38</v>
      </c>
      <c r="C15" s="4">
        <v>0</v>
      </c>
      <c r="D15" s="4"/>
      <c r="E15" s="4">
        <v>-1043824503</v>
      </c>
      <c r="F15" s="4"/>
      <c r="G15" s="4">
        <v>888029291</v>
      </c>
      <c r="H15" s="4"/>
      <c r="I15" s="4">
        <f t="shared" si="0"/>
        <v>-155795212</v>
      </c>
      <c r="J15" s="4"/>
      <c r="K15" s="8">
        <f t="shared" si="1"/>
        <v>3.0653658556768049E-4</v>
      </c>
      <c r="L15" s="4"/>
      <c r="M15" s="4">
        <v>0</v>
      </c>
      <c r="N15" s="4"/>
      <c r="O15" s="4">
        <v>0</v>
      </c>
      <c r="P15" s="4"/>
      <c r="Q15" s="4">
        <v>4061477374</v>
      </c>
      <c r="R15" s="4"/>
      <c r="S15" s="4">
        <f t="shared" si="2"/>
        <v>4061477374</v>
      </c>
      <c r="T15" s="4"/>
      <c r="U15" s="8">
        <f t="shared" si="3"/>
        <v>6.4291230566937974E-3</v>
      </c>
    </row>
    <row r="16" spans="1:21">
      <c r="A16" s="1" t="s">
        <v>75</v>
      </c>
      <c r="C16" s="4">
        <v>0</v>
      </c>
      <c r="D16" s="4"/>
      <c r="E16" s="4">
        <v>495593518</v>
      </c>
      <c r="F16" s="4"/>
      <c r="G16" s="4">
        <v>-506989863</v>
      </c>
      <c r="H16" s="4"/>
      <c r="I16" s="4">
        <f t="shared" si="0"/>
        <v>-11396345</v>
      </c>
      <c r="J16" s="4"/>
      <c r="K16" s="8">
        <f t="shared" si="1"/>
        <v>2.2423004143742927E-5</v>
      </c>
      <c r="L16" s="4"/>
      <c r="M16" s="4">
        <v>0</v>
      </c>
      <c r="N16" s="4"/>
      <c r="O16" s="4">
        <v>0</v>
      </c>
      <c r="P16" s="4"/>
      <c r="Q16" s="4">
        <v>-4268168331</v>
      </c>
      <c r="R16" s="4"/>
      <c r="S16" s="4">
        <f t="shared" si="2"/>
        <v>-4268168331</v>
      </c>
      <c r="T16" s="4"/>
      <c r="U16" s="8">
        <f t="shared" si="3"/>
        <v>-6.7563048860856175E-3</v>
      </c>
    </row>
    <row r="17" spans="1:21">
      <c r="A17" s="1" t="s">
        <v>177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f t="shared" si="0"/>
        <v>0</v>
      </c>
      <c r="J17" s="4"/>
      <c r="K17" s="8">
        <f t="shared" si="1"/>
        <v>0</v>
      </c>
      <c r="L17" s="4"/>
      <c r="M17" s="4">
        <v>0</v>
      </c>
      <c r="N17" s="4"/>
      <c r="O17" s="4">
        <v>0</v>
      </c>
      <c r="P17" s="4"/>
      <c r="Q17" s="4">
        <v>4164629252</v>
      </c>
      <c r="R17" s="4"/>
      <c r="S17" s="4">
        <f t="shared" si="2"/>
        <v>4164629252</v>
      </c>
      <c r="T17" s="4"/>
      <c r="U17" s="8">
        <f t="shared" si="3"/>
        <v>6.5924075111232277E-3</v>
      </c>
    </row>
    <row r="18" spans="1:21">
      <c r="A18" s="1" t="s">
        <v>178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f t="shared" si="0"/>
        <v>0</v>
      </c>
      <c r="J18" s="4"/>
      <c r="K18" s="8">
        <f t="shared" si="1"/>
        <v>0</v>
      </c>
      <c r="L18" s="4"/>
      <c r="M18" s="4">
        <v>0</v>
      </c>
      <c r="N18" s="4"/>
      <c r="O18" s="4">
        <v>0</v>
      </c>
      <c r="P18" s="4"/>
      <c r="Q18" s="4">
        <v>179286788711</v>
      </c>
      <c r="R18" s="4"/>
      <c r="S18" s="4">
        <f t="shared" si="2"/>
        <v>179286788711</v>
      </c>
      <c r="T18" s="4"/>
      <c r="U18" s="8">
        <f t="shared" si="3"/>
        <v>0.2838023509477956</v>
      </c>
    </row>
    <row r="19" spans="1:21">
      <c r="A19" s="1" t="s">
        <v>179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f t="shared" si="0"/>
        <v>0</v>
      </c>
      <c r="J19" s="4"/>
      <c r="K19" s="8">
        <f t="shared" si="1"/>
        <v>0</v>
      </c>
      <c r="L19" s="4"/>
      <c r="M19" s="4">
        <v>0</v>
      </c>
      <c r="N19" s="4"/>
      <c r="O19" s="4">
        <v>0</v>
      </c>
      <c r="P19" s="4"/>
      <c r="Q19" s="4">
        <v>206863014</v>
      </c>
      <c r="R19" s="4"/>
      <c r="S19" s="4">
        <f t="shared" si="2"/>
        <v>206863014</v>
      </c>
      <c r="T19" s="4"/>
      <c r="U19" s="8">
        <f t="shared" si="3"/>
        <v>3.2745418733547073E-4</v>
      </c>
    </row>
    <row r="20" spans="1:21">
      <c r="A20" s="1" t="s">
        <v>74</v>
      </c>
      <c r="C20" s="4">
        <v>0</v>
      </c>
      <c r="D20" s="4"/>
      <c r="E20" s="4">
        <v>-23857315169</v>
      </c>
      <c r="F20" s="4"/>
      <c r="G20" s="4">
        <v>0</v>
      </c>
      <c r="H20" s="4"/>
      <c r="I20" s="4">
        <f t="shared" si="0"/>
        <v>-23857315169</v>
      </c>
      <c r="J20" s="4"/>
      <c r="K20" s="8">
        <f t="shared" si="1"/>
        <v>4.6940723266369E-2</v>
      </c>
      <c r="L20" s="4"/>
      <c r="M20" s="4">
        <v>0</v>
      </c>
      <c r="N20" s="4"/>
      <c r="O20" s="4">
        <v>-9437853944</v>
      </c>
      <c r="P20" s="4"/>
      <c r="Q20" s="4">
        <v>-3340007990</v>
      </c>
      <c r="R20" s="4"/>
      <c r="S20" s="4">
        <f t="shared" si="2"/>
        <v>-12777861934</v>
      </c>
      <c r="T20" s="4"/>
      <c r="U20" s="8">
        <f t="shared" si="3"/>
        <v>-2.0226739979157495E-2</v>
      </c>
    </row>
    <row r="21" spans="1:21">
      <c r="A21" s="1" t="s">
        <v>52</v>
      </c>
      <c r="C21" s="4">
        <v>0</v>
      </c>
      <c r="D21" s="4"/>
      <c r="E21" s="4">
        <v>-7696929150</v>
      </c>
      <c r="F21" s="4"/>
      <c r="G21" s="4">
        <v>0</v>
      </c>
      <c r="H21" s="4"/>
      <c r="I21" s="4">
        <f t="shared" si="0"/>
        <v>-7696929150</v>
      </c>
      <c r="J21" s="4"/>
      <c r="K21" s="8">
        <f t="shared" si="1"/>
        <v>1.5144177736330878E-2</v>
      </c>
      <c r="L21" s="4"/>
      <c r="M21" s="4">
        <v>0</v>
      </c>
      <c r="N21" s="4"/>
      <c r="O21" s="4">
        <v>-4843011614</v>
      </c>
      <c r="P21" s="4"/>
      <c r="Q21" s="4">
        <v>-864823452</v>
      </c>
      <c r="R21" s="4"/>
      <c r="S21" s="4">
        <f t="shared" si="2"/>
        <v>-5707835066</v>
      </c>
      <c r="T21" s="4"/>
      <c r="U21" s="8">
        <f t="shared" si="3"/>
        <v>-9.0352279841670151E-3</v>
      </c>
    </row>
    <row r="22" spans="1:21">
      <c r="A22" s="1" t="s">
        <v>180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f t="shared" si="0"/>
        <v>0</v>
      </c>
      <c r="J22" s="4"/>
      <c r="K22" s="8">
        <f t="shared" si="1"/>
        <v>0</v>
      </c>
      <c r="L22" s="4"/>
      <c r="M22" s="4">
        <v>0</v>
      </c>
      <c r="N22" s="4"/>
      <c r="O22" s="4">
        <v>0</v>
      </c>
      <c r="P22" s="4"/>
      <c r="Q22" s="4">
        <v>-16695146</v>
      </c>
      <c r="R22" s="4"/>
      <c r="S22" s="4">
        <f t="shared" si="2"/>
        <v>-16695146</v>
      </c>
      <c r="T22" s="4"/>
      <c r="U22" s="8">
        <f t="shared" si="3"/>
        <v>-2.6427611974545796E-5</v>
      </c>
    </row>
    <row r="23" spans="1:21">
      <c r="A23" s="1" t="s">
        <v>181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f t="shared" si="0"/>
        <v>0</v>
      </c>
      <c r="J23" s="4"/>
      <c r="K23" s="8">
        <f t="shared" si="1"/>
        <v>0</v>
      </c>
      <c r="L23" s="4"/>
      <c r="M23" s="4">
        <v>0</v>
      </c>
      <c r="N23" s="4"/>
      <c r="O23" s="4">
        <v>0</v>
      </c>
      <c r="P23" s="4"/>
      <c r="Q23" s="4">
        <v>0</v>
      </c>
      <c r="R23" s="4"/>
      <c r="S23" s="4">
        <f t="shared" si="2"/>
        <v>0</v>
      </c>
      <c r="T23" s="4"/>
      <c r="U23" s="8">
        <f t="shared" si="3"/>
        <v>0</v>
      </c>
    </row>
    <row r="24" spans="1:21">
      <c r="A24" s="1" t="s">
        <v>39</v>
      </c>
      <c r="C24" s="4">
        <v>0</v>
      </c>
      <c r="D24" s="4"/>
      <c r="E24" s="4">
        <v>-14339208762</v>
      </c>
      <c r="F24" s="4"/>
      <c r="G24" s="4">
        <v>0</v>
      </c>
      <c r="H24" s="4"/>
      <c r="I24" s="4">
        <f t="shared" si="0"/>
        <v>-14339208762</v>
      </c>
      <c r="J24" s="4"/>
      <c r="K24" s="8">
        <f t="shared" si="1"/>
        <v>2.8213268156441464E-2</v>
      </c>
      <c r="L24" s="4"/>
      <c r="M24" s="4">
        <v>0</v>
      </c>
      <c r="N24" s="4"/>
      <c r="O24" s="4">
        <v>-5296610910</v>
      </c>
      <c r="P24" s="4"/>
      <c r="Q24" s="4">
        <v>688122348</v>
      </c>
      <c r="R24" s="4"/>
      <c r="S24" s="4">
        <f t="shared" si="2"/>
        <v>-4608488562</v>
      </c>
      <c r="T24" s="4"/>
      <c r="U24" s="8">
        <f t="shared" si="3"/>
        <v>-7.2950154197913902E-3</v>
      </c>
    </row>
    <row r="25" spans="1:21">
      <c r="A25" s="1" t="s">
        <v>182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f t="shared" si="0"/>
        <v>0</v>
      </c>
      <c r="J25" s="4"/>
      <c r="K25" s="8">
        <f t="shared" si="1"/>
        <v>0</v>
      </c>
      <c r="L25" s="4"/>
      <c r="M25" s="4">
        <v>0</v>
      </c>
      <c r="N25" s="4"/>
      <c r="O25" s="4">
        <v>0</v>
      </c>
      <c r="P25" s="4"/>
      <c r="Q25" s="4">
        <v>5131913710</v>
      </c>
      <c r="R25" s="4"/>
      <c r="S25" s="4">
        <f t="shared" si="2"/>
        <v>5131913710</v>
      </c>
      <c r="T25" s="4"/>
      <c r="U25" s="8">
        <f t="shared" si="3"/>
        <v>8.1235722176213228E-3</v>
      </c>
    </row>
    <row r="26" spans="1:21">
      <c r="A26" s="1" t="s">
        <v>80</v>
      </c>
      <c r="C26" s="4">
        <v>0</v>
      </c>
      <c r="D26" s="4"/>
      <c r="E26" s="4">
        <v>-64469341</v>
      </c>
      <c r="F26" s="4"/>
      <c r="G26" s="4">
        <v>0</v>
      </c>
      <c r="H26" s="4"/>
      <c r="I26" s="4">
        <f t="shared" si="0"/>
        <v>-64469341</v>
      </c>
      <c r="J26" s="4"/>
      <c r="K26" s="8">
        <f t="shared" si="1"/>
        <v>1.268473620610271E-4</v>
      </c>
      <c r="L26" s="4"/>
      <c r="M26" s="4">
        <v>0</v>
      </c>
      <c r="N26" s="4"/>
      <c r="O26" s="4">
        <v>-15497072992</v>
      </c>
      <c r="P26" s="4"/>
      <c r="Q26" s="4">
        <v>-178820057</v>
      </c>
      <c r="R26" s="4"/>
      <c r="S26" s="4">
        <f t="shared" si="2"/>
        <v>-15675893049</v>
      </c>
      <c r="T26" s="4"/>
      <c r="U26" s="8">
        <f t="shared" si="3"/>
        <v>-2.4814183646758862E-2</v>
      </c>
    </row>
    <row r="27" spans="1:21">
      <c r="A27" s="1" t="s">
        <v>76</v>
      </c>
      <c r="C27" s="4">
        <v>0</v>
      </c>
      <c r="D27" s="4"/>
      <c r="E27" s="4">
        <v>-1944163545</v>
      </c>
      <c r="F27" s="4"/>
      <c r="G27" s="4">
        <v>0</v>
      </c>
      <c r="H27" s="4"/>
      <c r="I27" s="4">
        <f t="shared" si="0"/>
        <v>-1944163545</v>
      </c>
      <c r="J27" s="4"/>
      <c r="K27" s="8">
        <f t="shared" si="1"/>
        <v>3.8252603993340793E-3</v>
      </c>
      <c r="L27" s="4"/>
      <c r="M27" s="4">
        <v>0</v>
      </c>
      <c r="N27" s="4"/>
      <c r="O27" s="4">
        <v>-22397618809</v>
      </c>
      <c r="P27" s="4"/>
      <c r="Q27" s="4">
        <v>1204207586</v>
      </c>
      <c r="R27" s="4"/>
      <c r="S27" s="4">
        <f t="shared" si="2"/>
        <v>-21193411223</v>
      </c>
      <c r="T27" s="4"/>
      <c r="U27" s="8">
        <f t="shared" si="3"/>
        <v>-3.3548149157750888E-2</v>
      </c>
    </row>
    <row r="28" spans="1:21">
      <c r="A28" s="1" t="s">
        <v>70</v>
      </c>
      <c r="C28" s="4">
        <v>0</v>
      </c>
      <c r="D28" s="4"/>
      <c r="E28" s="4">
        <v>-36282825000</v>
      </c>
      <c r="F28" s="4"/>
      <c r="G28" s="4">
        <v>0</v>
      </c>
      <c r="H28" s="4"/>
      <c r="I28" s="4">
        <f t="shared" si="0"/>
        <v>-36282825000</v>
      </c>
      <c r="J28" s="4"/>
      <c r="K28" s="8">
        <f t="shared" si="1"/>
        <v>7.1388672010341866E-2</v>
      </c>
      <c r="L28" s="4"/>
      <c r="M28" s="4">
        <v>0</v>
      </c>
      <c r="N28" s="4"/>
      <c r="O28" s="4">
        <v>31312574943</v>
      </c>
      <c r="P28" s="4"/>
      <c r="Q28" s="4">
        <v>450112350</v>
      </c>
      <c r="R28" s="4"/>
      <c r="S28" s="4">
        <f t="shared" si="2"/>
        <v>31762687293</v>
      </c>
      <c r="T28" s="4"/>
      <c r="U28" s="8">
        <f t="shared" si="3"/>
        <v>5.0278804093611427E-2</v>
      </c>
    </row>
    <row r="29" spans="1:21">
      <c r="A29" s="1" t="s">
        <v>67</v>
      </c>
      <c r="C29" s="4">
        <v>0</v>
      </c>
      <c r="D29" s="4"/>
      <c r="E29" s="4">
        <v>-6129436794</v>
      </c>
      <c r="F29" s="4"/>
      <c r="G29" s="4">
        <v>0</v>
      </c>
      <c r="H29" s="4"/>
      <c r="I29" s="4">
        <f t="shared" si="0"/>
        <v>-6129436794</v>
      </c>
      <c r="J29" s="4"/>
      <c r="K29" s="8">
        <f t="shared" si="1"/>
        <v>1.2060040884219666E-2</v>
      </c>
      <c r="L29" s="4"/>
      <c r="M29" s="4">
        <v>0</v>
      </c>
      <c r="N29" s="4"/>
      <c r="O29" s="4">
        <v>6139221897</v>
      </c>
      <c r="P29" s="4"/>
      <c r="Q29" s="4">
        <v>2541500913</v>
      </c>
      <c r="R29" s="4"/>
      <c r="S29" s="4">
        <f t="shared" si="2"/>
        <v>8680722810</v>
      </c>
      <c r="T29" s="4"/>
      <c r="U29" s="8">
        <f t="shared" si="3"/>
        <v>1.3741166089908339E-2</v>
      </c>
    </row>
    <row r="30" spans="1:21">
      <c r="A30" s="1" t="s">
        <v>183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f t="shared" si="0"/>
        <v>0</v>
      </c>
      <c r="J30" s="4"/>
      <c r="K30" s="8">
        <f t="shared" si="1"/>
        <v>0</v>
      </c>
      <c r="L30" s="4"/>
      <c r="M30" s="4">
        <v>0</v>
      </c>
      <c r="N30" s="4"/>
      <c r="O30" s="4">
        <v>0</v>
      </c>
      <c r="P30" s="4"/>
      <c r="Q30" s="4">
        <v>1064758886</v>
      </c>
      <c r="R30" s="4"/>
      <c r="S30" s="4">
        <f t="shared" si="2"/>
        <v>1064758886</v>
      </c>
      <c r="T30" s="4"/>
      <c r="U30" s="8">
        <f t="shared" si="3"/>
        <v>1.6854620310393E-3</v>
      </c>
    </row>
    <row r="31" spans="1:21">
      <c r="A31" s="1" t="s">
        <v>184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f t="shared" si="0"/>
        <v>0</v>
      </c>
      <c r="J31" s="4"/>
      <c r="K31" s="8">
        <f t="shared" si="1"/>
        <v>0</v>
      </c>
      <c r="L31" s="4"/>
      <c r="M31" s="4">
        <v>0</v>
      </c>
      <c r="N31" s="4"/>
      <c r="O31" s="4">
        <v>0</v>
      </c>
      <c r="P31" s="4"/>
      <c r="Q31" s="4">
        <v>-14499638839</v>
      </c>
      <c r="R31" s="4"/>
      <c r="S31" s="4">
        <f t="shared" si="2"/>
        <v>-14499638839</v>
      </c>
      <c r="T31" s="4"/>
      <c r="U31" s="8">
        <f t="shared" si="3"/>
        <v>-2.2952229888145076E-2</v>
      </c>
    </row>
    <row r="32" spans="1:21">
      <c r="A32" s="1" t="s">
        <v>16</v>
      </c>
      <c r="C32" s="4">
        <v>0</v>
      </c>
      <c r="D32" s="4"/>
      <c r="E32" s="4">
        <v>-17928685800</v>
      </c>
      <c r="F32" s="4"/>
      <c r="G32" s="4">
        <v>0</v>
      </c>
      <c r="H32" s="4"/>
      <c r="I32" s="4">
        <f t="shared" si="0"/>
        <v>-17928685800</v>
      </c>
      <c r="J32" s="4"/>
      <c r="K32" s="8">
        <f t="shared" si="1"/>
        <v>3.5275783243247288E-2</v>
      </c>
      <c r="L32" s="4"/>
      <c r="M32" s="4">
        <v>0</v>
      </c>
      <c r="N32" s="4"/>
      <c r="O32" s="4">
        <v>-75698895613</v>
      </c>
      <c r="P32" s="4"/>
      <c r="Q32" s="4">
        <v>-4165069454</v>
      </c>
      <c r="R32" s="4"/>
      <c r="S32" s="4">
        <f t="shared" si="2"/>
        <v>-79863965067</v>
      </c>
      <c r="T32" s="4"/>
      <c r="U32" s="8">
        <f t="shared" si="3"/>
        <v>-0.12642080994915267</v>
      </c>
    </row>
    <row r="33" spans="1:21">
      <c r="A33" s="1" t="s">
        <v>15</v>
      </c>
      <c r="C33" s="4">
        <v>0</v>
      </c>
      <c r="D33" s="4"/>
      <c r="E33" s="4">
        <v>-13297239372</v>
      </c>
      <c r="F33" s="4"/>
      <c r="G33" s="4">
        <v>0</v>
      </c>
      <c r="H33" s="4"/>
      <c r="I33" s="4">
        <f t="shared" si="0"/>
        <v>-13297239372</v>
      </c>
      <c r="J33" s="4"/>
      <c r="K33" s="8">
        <f t="shared" si="1"/>
        <v>2.6163129805099581E-2</v>
      </c>
      <c r="L33" s="4"/>
      <c r="M33" s="4">
        <v>0</v>
      </c>
      <c r="N33" s="4"/>
      <c r="O33" s="4">
        <v>-21480156149</v>
      </c>
      <c r="P33" s="4"/>
      <c r="Q33" s="4">
        <v>5099477272</v>
      </c>
      <c r="R33" s="4"/>
      <c r="S33" s="4">
        <f t="shared" si="2"/>
        <v>-16380678877</v>
      </c>
      <c r="T33" s="4"/>
      <c r="U33" s="8">
        <f t="shared" si="3"/>
        <v>-2.5929825665555403E-2</v>
      </c>
    </row>
    <row r="34" spans="1:21">
      <c r="A34" s="1" t="s">
        <v>17</v>
      </c>
      <c r="C34" s="4">
        <v>0</v>
      </c>
      <c r="D34" s="4"/>
      <c r="E34" s="4">
        <v>-1611853466</v>
      </c>
      <c r="F34" s="4"/>
      <c r="G34" s="4">
        <v>0</v>
      </c>
      <c r="H34" s="4"/>
      <c r="I34" s="4">
        <f t="shared" si="0"/>
        <v>-1611853466</v>
      </c>
      <c r="J34" s="4"/>
      <c r="K34" s="8">
        <f t="shared" si="1"/>
        <v>3.1714200427614644E-3</v>
      </c>
      <c r="L34" s="4"/>
      <c r="M34" s="4">
        <v>0</v>
      </c>
      <c r="N34" s="4"/>
      <c r="O34" s="4">
        <v>6168764431</v>
      </c>
      <c r="P34" s="4"/>
      <c r="Q34" s="4">
        <v>2306515403</v>
      </c>
      <c r="R34" s="4"/>
      <c r="S34" s="4">
        <f t="shared" si="2"/>
        <v>8475279834</v>
      </c>
      <c r="T34" s="4"/>
      <c r="U34" s="8">
        <f t="shared" si="3"/>
        <v>1.3415959754328889E-2</v>
      </c>
    </row>
    <row r="35" spans="1:21">
      <c r="A35" s="1" t="s">
        <v>185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f t="shared" si="0"/>
        <v>0</v>
      </c>
      <c r="J35" s="4"/>
      <c r="K35" s="8">
        <f t="shared" si="1"/>
        <v>0</v>
      </c>
      <c r="L35" s="4"/>
      <c r="M35" s="4">
        <v>0</v>
      </c>
      <c r="N35" s="4"/>
      <c r="O35" s="4">
        <v>0</v>
      </c>
      <c r="P35" s="4"/>
      <c r="Q35" s="4">
        <v>2008171386</v>
      </c>
      <c r="R35" s="4"/>
      <c r="S35" s="4">
        <f t="shared" si="2"/>
        <v>2008171386</v>
      </c>
      <c r="T35" s="4"/>
      <c r="U35" s="8">
        <f t="shared" si="3"/>
        <v>3.1788385778473475E-3</v>
      </c>
    </row>
    <row r="36" spans="1:21">
      <c r="A36" s="1" t="s">
        <v>186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f t="shared" si="0"/>
        <v>0</v>
      </c>
      <c r="J36" s="4"/>
      <c r="K36" s="8">
        <f t="shared" si="1"/>
        <v>0</v>
      </c>
      <c r="L36" s="4"/>
      <c r="M36" s="4">
        <v>0</v>
      </c>
      <c r="N36" s="4"/>
      <c r="O36" s="4">
        <v>0</v>
      </c>
      <c r="P36" s="4"/>
      <c r="Q36" s="4">
        <v>332654720</v>
      </c>
      <c r="R36" s="4"/>
      <c r="S36" s="4">
        <f t="shared" si="2"/>
        <v>332654720</v>
      </c>
      <c r="T36" s="4"/>
      <c r="U36" s="8">
        <f t="shared" si="3"/>
        <v>5.2657639901209491E-4</v>
      </c>
    </row>
    <row r="37" spans="1:21">
      <c r="A37" s="1" t="s">
        <v>27</v>
      </c>
      <c r="C37" s="4">
        <v>0</v>
      </c>
      <c r="D37" s="4"/>
      <c r="E37" s="4">
        <v>-985898790</v>
      </c>
      <c r="F37" s="4"/>
      <c r="G37" s="4">
        <v>0</v>
      </c>
      <c r="H37" s="4"/>
      <c r="I37" s="4">
        <f t="shared" si="0"/>
        <v>-985898790</v>
      </c>
      <c r="J37" s="4"/>
      <c r="K37" s="8">
        <f t="shared" si="1"/>
        <v>1.9398160246536181E-3</v>
      </c>
      <c r="L37" s="4"/>
      <c r="M37" s="4">
        <v>0</v>
      </c>
      <c r="N37" s="4"/>
      <c r="O37" s="4">
        <v>14926853608</v>
      </c>
      <c r="P37" s="4"/>
      <c r="Q37" s="4">
        <v>5841435558</v>
      </c>
      <c r="R37" s="4"/>
      <c r="S37" s="4">
        <f t="shared" si="2"/>
        <v>20768289166</v>
      </c>
      <c r="T37" s="4"/>
      <c r="U37" s="8">
        <f t="shared" si="3"/>
        <v>3.2875201418077531E-2</v>
      </c>
    </row>
    <row r="38" spans="1:21">
      <c r="A38" s="1" t="s">
        <v>187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f t="shared" si="0"/>
        <v>0</v>
      </c>
      <c r="J38" s="4"/>
      <c r="K38" s="8">
        <f t="shared" si="1"/>
        <v>0</v>
      </c>
      <c r="L38" s="4"/>
      <c r="M38" s="4">
        <v>0</v>
      </c>
      <c r="N38" s="4"/>
      <c r="O38" s="4">
        <v>0</v>
      </c>
      <c r="P38" s="4"/>
      <c r="Q38" s="4">
        <v>-107594</v>
      </c>
      <c r="R38" s="4"/>
      <c r="S38" s="4">
        <f t="shared" si="2"/>
        <v>-107594</v>
      </c>
      <c r="T38" s="4"/>
      <c r="U38" s="8">
        <f t="shared" si="3"/>
        <v>-1.7031611959483795E-7</v>
      </c>
    </row>
    <row r="39" spans="1:21">
      <c r="A39" s="1" t="s">
        <v>188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f t="shared" si="0"/>
        <v>0</v>
      </c>
      <c r="J39" s="4"/>
      <c r="K39" s="8">
        <f t="shared" si="1"/>
        <v>0</v>
      </c>
      <c r="L39" s="4"/>
      <c r="M39" s="4">
        <v>0</v>
      </c>
      <c r="N39" s="4"/>
      <c r="O39" s="4">
        <v>0</v>
      </c>
      <c r="P39" s="4"/>
      <c r="Q39" s="4">
        <v>-4735335760</v>
      </c>
      <c r="R39" s="4"/>
      <c r="S39" s="4">
        <f t="shared" si="2"/>
        <v>-4735335760</v>
      </c>
      <c r="T39" s="4"/>
      <c r="U39" s="8">
        <f t="shared" si="3"/>
        <v>-7.4958084244648674E-3</v>
      </c>
    </row>
    <row r="40" spans="1:21">
      <c r="A40" s="1" t="s">
        <v>189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f t="shared" si="0"/>
        <v>0</v>
      </c>
      <c r="J40" s="4"/>
      <c r="K40" s="8">
        <f t="shared" si="1"/>
        <v>0</v>
      </c>
      <c r="L40" s="4"/>
      <c r="M40" s="4">
        <v>0</v>
      </c>
      <c r="N40" s="4"/>
      <c r="O40" s="4">
        <v>0</v>
      </c>
      <c r="P40" s="4"/>
      <c r="Q40" s="4">
        <v>248177967</v>
      </c>
      <c r="R40" s="4"/>
      <c r="S40" s="4">
        <f t="shared" si="2"/>
        <v>248177967</v>
      </c>
      <c r="T40" s="4"/>
      <c r="U40" s="8">
        <f t="shared" si="3"/>
        <v>3.928537679459426E-4</v>
      </c>
    </row>
    <row r="41" spans="1:21">
      <c r="A41" s="1" t="s">
        <v>58</v>
      </c>
      <c r="C41" s="4">
        <v>0</v>
      </c>
      <c r="D41" s="4"/>
      <c r="E41" s="4">
        <v>-7392967606</v>
      </c>
      <c r="F41" s="4"/>
      <c r="G41" s="4">
        <v>0</v>
      </c>
      <c r="H41" s="4"/>
      <c r="I41" s="4">
        <f t="shared" si="0"/>
        <v>-7392967606</v>
      </c>
      <c r="J41" s="4"/>
      <c r="K41" s="8">
        <f t="shared" si="1"/>
        <v>1.4546114852077156E-2</v>
      </c>
      <c r="L41" s="4"/>
      <c r="M41" s="4">
        <v>0</v>
      </c>
      <c r="N41" s="4"/>
      <c r="O41" s="4">
        <v>86347384552</v>
      </c>
      <c r="P41" s="4"/>
      <c r="Q41" s="4">
        <v>29310905586</v>
      </c>
      <c r="R41" s="4"/>
      <c r="S41" s="4">
        <f t="shared" si="2"/>
        <v>115658290138</v>
      </c>
      <c r="T41" s="4"/>
      <c r="U41" s="8">
        <f t="shared" si="3"/>
        <v>0.1830815024562529</v>
      </c>
    </row>
    <row r="42" spans="1:21">
      <c r="A42" s="1" t="s">
        <v>190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f t="shared" si="0"/>
        <v>0</v>
      </c>
      <c r="J42" s="4"/>
      <c r="K42" s="8">
        <f t="shared" si="1"/>
        <v>0</v>
      </c>
      <c r="L42" s="4"/>
      <c r="M42" s="4">
        <v>0</v>
      </c>
      <c r="N42" s="4"/>
      <c r="O42" s="4">
        <v>0</v>
      </c>
      <c r="P42" s="4"/>
      <c r="Q42" s="4">
        <v>-12274808950</v>
      </c>
      <c r="R42" s="4"/>
      <c r="S42" s="4">
        <f t="shared" si="2"/>
        <v>-12274808950</v>
      </c>
      <c r="T42" s="4"/>
      <c r="U42" s="8">
        <f t="shared" si="3"/>
        <v>-1.9430431335687746E-2</v>
      </c>
    </row>
    <row r="43" spans="1:21">
      <c r="A43" s="1" t="s">
        <v>59</v>
      </c>
      <c r="C43" s="4">
        <v>0</v>
      </c>
      <c r="D43" s="4"/>
      <c r="E43" s="4">
        <v>-6827618179</v>
      </c>
      <c r="F43" s="4"/>
      <c r="G43" s="4">
        <v>0</v>
      </c>
      <c r="H43" s="4"/>
      <c r="I43" s="4">
        <f t="shared" si="0"/>
        <v>-6827618179</v>
      </c>
      <c r="J43" s="4"/>
      <c r="K43" s="8">
        <f t="shared" si="1"/>
        <v>1.3433755359249965E-2</v>
      </c>
      <c r="L43" s="4"/>
      <c r="M43" s="4">
        <v>0</v>
      </c>
      <c r="N43" s="4"/>
      <c r="O43" s="4">
        <v>111329945409</v>
      </c>
      <c r="P43" s="4"/>
      <c r="Q43" s="4">
        <v>12803383281</v>
      </c>
      <c r="R43" s="4"/>
      <c r="S43" s="4">
        <f t="shared" si="2"/>
        <v>124133328690</v>
      </c>
      <c r="T43" s="4"/>
      <c r="U43" s="8">
        <f t="shared" si="3"/>
        <v>0.19649708027279747</v>
      </c>
    </row>
    <row r="44" spans="1:21">
      <c r="A44" s="1" t="s">
        <v>57</v>
      </c>
      <c r="C44" s="4">
        <v>0</v>
      </c>
      <c r="D44" s="4"/>
      <c r="E44" s="4">
        <v>-45726</v>
      </c>
      <c r="F44" s="4"/>
      <c r="G44" s="4">
        <v>0</v>
      </c>
      <c r="H44" s="4"/>
      <c r="I44" s="4">
        <f t="shared" si="0"/>
        <v>-45726</v>
      </c>
      <c r="J44" s="4"/>
      <c r="K44" s="8">
        <f t="shared" si="1"/>
        <v>8.9968695005002837E-8</v>
      </c>
      <c r="L44" s="4"/>
      <c r="M44" s="4">
        <v>0</v>
      </c>
      <c r="N44" s="4"/>
      <c r="O44" s="4">
        <v>1641294</v>
      </c>
      <c r="P44" s="4"/>
      <c r="Q44" s="4">
        <v>136549120538</v>
      </c>
      <c r="R44" s="4"/>
      <c r="S44" s="4">
        <f t="shared" si="2"/>
        <v>136550761832</v>
      </c>
      <c r="T44" s="4"/>
      <c r="U44" s="8">
        <f t="shared" si="3"/>
        <v>0.21615327883474122</v>
      </c>
    </row>
    <row r="45" spans="1:21">
      <c r="A45" s="1" t="s">
        <v>36</v>
      </c>
      <c r="C45" s="4">
        <v>0</v>
      </c>
      <c r="D45" s="4"/>
      <c r="E45" s="4">
        <v>534301875</v>
      </c>
      <c r="F45" s="4"/>
      <c r="G45" s="4">
        <v>0</v>
      </c>
      <c r="H45" s="4"/>
      <c r="I45" s="4">
        <f t="shared" si="0"/>
        <v>534301875</v>
      </c>
      <c r="J45" s="4"/>
      <c r="K45" s="8">
        <f t="shared" si="1"/>
        <v>-1.0512715398783221E-3</v>
      </c>
      <c r="L45" s="4"/>
      <c r="M45" s="4">
        <v>0</v>
      </c>
      <c r="N45" s="4"/>
      <c r="O45" s="4">
        <v>23231445524</v>
      </c>
      <c r="P45" s="4"/>
      <c r="Q45" s="4">
        <v>899615275</v>
      </c>
      <c r="R45" s="4"/>
      <c r="S45" s="4">
        <f t="shared" si="2"/>
        <v>24131060799</v>
      </c>
      <c r="T45" s="4"/>
      <c r="U45" s="8">
        <f t="shared" si="3"/>
        <v>3.8198306940840476E-2</v>
      </c>
    </row>
    <row r="46" spans="1:21">
      <c r="A46" s="1" t="s">
        <v>43</v>
      </c>
      <c r="C46" s="4">
        <v>0</v>
      </c>
      <c r="D46" s="4"/>
      <c r="E46" s="4">
        <v>-8061743512</v>
      </c>
      <c r="F46" s="4"/>
      <c r="G46" s="4">
        <v>0</v>
      </c>
      <c r="H46" s="4"/>
      <c r="I46" s="4">
        <f t="shared" si="0"/>
        <v>-8061743512</v>
      </c>
      <c r="J46" s="4"/>
      <c r="K46" s="8">
        <f t="shared" si="1"/>
        <v>1.5861972252978359E-2</v>
      </c>
      <c r="L46" s="4"/>
      <c r="M46" s="4">
        <v>0</v>
      </c>
      <c r="N46" s="4"/>
      <c r="O46" s="4">
        <v>18976930080</v>
      </c>
      <c r="P46" s="4"/>
      <c r="Q46" s="4">
        <v>6707254262</v>
      </c>
      <c r="R46" s="4"/>
      <c r="S46" s="4">
        <f t="shared" si="2"/>
        <v>25684184342</v>
      </c>
      <c r="T46" s="4"/>
      <c r="U46" s="8">
        <f t="shared" si="3"/>
        <v>4.0656826701190925E-2</v>
      </c>
    </row>
    <row r="47" spans="1:21">
      <c r="A47" s="1" t="s">
        <v>191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f t="shared" si="0"/>
        <v>0</v>
      </c>
      <c r="J47" s="4"/>
      <c r="K47" s="8">
        <f t="shared" si="1"/>
        <v>0</v>
      </c>
      <c r="L47" s="4"/>
      <c r="M47" s="4">
        <v>0</v>
      </c>
      <c r="N47" s="4"/>
      <c r="O47" s="4">
        <v>0</v>
      </c>
      <c r="P47" s="4"/>
      <c r="Q47" s="4">
        <v>7626104981</v>
      </c>
      <c r="R47" s="4"/>
      <c r="S47" s="4">
        <f t="shared" si="2"/>
        <v>7626104981</v>
      </c>
      <c r="T47" s="4"/>
      <c r="U47" s="8">
        <f t="shared" si="3"/>
        <v>1.2071756863642818E-2</v>
      </c>
    </row>
    <row r="48" spans="1:21">
      <c r="A48" s="1" t="s">
        <v>192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f t="shared" si="0"/>
        <v>0</v>
      </c>
      <c r="J48" s="4"/>
      <c r="K48" s="8">
        <f t="shared" si="1"/>
        <v>0</v>
      </c>
      <c r="L48" s="4"/>
      <c r="M48" s="4">
        <v>0</v>
      </c>
      <c r="N48" s="4"/>
      <c r="O48" s="4">
        <v>0</v>
      </c>
      <c r="P48" s="4"/>
      <c r="Q48" s="4">
        <v>0</v>
      </c>
      <c r="R48" s="4"/>
      <c r="S48" s="4">
        <f t="shared" si="2"/>
        <v>0</v>
      </c>
      <c r="T48" s="4"/>
      <c r="U48" s="8">
        <f t="shared" si="3"/>
        <v>0</v>
      </c>
    </row>
    <row r="49" spans="1:21">
      <c r="A49" s="1" t="s">
        <v>193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f t="shared" si="0"/>
        <v>0</v>
      </c>
      <c r="J49" s="4"/>
      <c r="K49" s="8">
        <f t="shared" si="1"/>
        <v>0</v>
      </c>
      <c r="L49" s="4"/>
      <c r="M49" s="4">
        <v>0</v>
      </c>
      <c r="N49" s="4"/>
      <c r="O49" s="4">
        <v>0</v>
      </c>
      <c r="P49" s="4"/>
      <c r="Q49" s="4">
        <v>0</v>
      </c>
      <c r="R49" s="4"/>
      <c r="S49" s="4">
        <f t="shared" si="2"/>
        <v>0</v>
      </c>
      <c r="T49" s="4"/>
      <c r="U49" s="8">
        <f t="shared" si="3"/>
        <v>0</v>
      </c>
    </row>
    <row r="50" spans="1:21">
      <c r="A50" s="1" t="s">
        <v>81</v>
      </c>
      <c r="C50" s="4">
        <v>0</v>
      </c>
      <c r="D50" s="4"/>
      <c r="E50" s="4">
        <v>-1304801958</v>
      </c>
      <c r="F50" s="4"/>
      <c r="G50" s="4">
        <v>0</v>
      </c>
      <c r="H50" s="4"/>
      <c r="I50" s="4">
        <f t="shared" si="0"/>
        <v>-1304801958</v>
      </c>
      <c r="J50" s="4"/>
      <c r="K50" s="8">
        <f t="shared" si="1"/>
        <v>2.5672774658013499E-3</v>
      </c>
      <c r="L50" s="4"/>
      <c r="M50" s="4">
        <v>0</v>
      </c>
      <c r="N50" s="4"/>
      <c r="O50" s="4">
        <v>18064882515</v>
      </c>
      <c r="P50" s="4"/>
      <c r="Q50" s="4">
        <v>-13173901476</v>
      </c>
      <c r="R50" s="4"/>
      <c r="S50" s="4">
        <f t="shared" si="2"/>
        <v>4890981039</v>
      </c>
      <c r="T50" s="4"/>
      <c r="U50" s="8">
        <f t="shared" si="3"/>
        <v>7.7421874042642603E-3</v>
      </c>
    </row>
    <row r="51" spans="1:21">
      <c r="A51" s="1" t="s">
        <v>41</v>
      </c>
      <c r="C51" s="4">
        <v>0</v>
      </c>
      <c r="D51" s="4"/>
      <c r="E51" s="4">
        <v>307328478</v>
      </c>
      <c r="F51" s="4"/>
      <c r="G51" s="4">
        <v>0</v>
      </c>
      <c r="H51" s="4"/>
      <c r="I51" s="4">
        <f t="shared" si="0"/>
        <v>307328478</v>
      </c>
      <c r="J51" s="4"/>
      <c r="K51" s="8">
        <f t="shared" si="1"/>
        <v>-6.046875323346395E-4</v>
      </c>
      <c r="L51" s="4"/>
      <c r="M51" s="4">
        <v>0</v>
      </c>
      <c r="N51" s="4"/>
      <c r="O51" s="4">
        <v>162362214</v>
      </c>
      <c r="P51" s="4"/>
      <c r="Q51" s="4">
        <v>-23400859</v>
      </c>
      <c r="R51" s="4"/>
      <c r="S51" s="4">
        <f t="shared" si="2"/>
        <v>138961355</v>
      </c>
      <c r="T51" s="4"/>
      <c r="U51" s="8">
        <f t="shared" si="3"/>
        <v>2.1996913171032524E-4</v>
      </c>
    </row>
    <row r="52" spans="1:21">
      <c r="A52" s="1" t="s">
        <v>42</v>
      </c>
      <c r="C52" s="4">
        <v>0</v>
      </c>
      <c r="D52" s="4"/>
      <c r="E52" s="4">
        <v>-418758721</v>
      </c>
      <c r="F52" s="4"/>
      <c r="G52" s="4">
        <v>0</v>
      </c>
      <c r="H52" s="4"/>
      <c r="I52" s="4">
        <f t="shared" si="0"/>
        <v>-418758721</v>
      </c>
      <c r="J52" s="4"/>
      <c r="K52" s="8">
        <f t="shared" si="1"/>
        <v>8.239333344341092E-4</v>
      </c>
      <c r="L52" s="4"/>
      <c r="M52" s="4">
        <v>0</v>
      </c>
      <c r="N52" s="4"/>
      <c r="O52" s="4">
        <v>-6281380832</v>
      </c>
      <c r="P52" s="4"/>
      <c r="Q52" s="4">
        <v>-697822841</v>
      </c>
      <c r="R52" s="4"/>
      <c r="S52" s="4">
        <f t="shared" si="2"/>
        <v>-6979203673</v>
      </c>
      <c r="T52" s="4"/>
      <c r="U52" s="8">
        <f t="shared" si="3"/>
        <v>-1.1047743251922973E-2</v>
      </c>
    </row>
    <row r="53" spans="1:21">
      <c r="A53" s="1" t="s">
        <v>194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f t="shared" si="0"/>
        <v>0</v>
      </c>
      <c r="J53" s="4"/>
      <c r="K53" s="8">
        <f t="shared" si="1"/>
        <v>0</v>
      </c>
      <c r="L53" s="4"/>
      <c r="M53" s="4">
        <v>0</v>
      </c>
      <c r="N53" s="4"/>
      <c r="O53" s="4">
        <v>0</v>
      </c>
      <c r="P53" s="4"/>
      <c r="Q53" s="4">
        <v>-4823484375</v>
      </c>
      <c r="R53" s="4"/>
      <c r="S53" s="4">
        <f t="shared" si="2"/>
        <v>-4823484375</v>
      </c>
      <c r="T53" s="4"/>
      <c r="U53" s="8">
        <f t="shared" si="3"/>
        <v>-7.6353434362170028E-3</v>
      </c>
    </row>
    <row r="54" spans="1:21">
      <c r="A54" s="1" t="s">
        <v>195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f t="shared" si="0"/>
        <v>0</v>
      </c>
      <c r="J54" s="4"/>
      <c r="K54" s="8">
        <f t="shared" si="1"/>
        <v>0</v>
      </c>
      <c r="L54" s="4"/>
      <c r="M54" s="4">
        <v>0</v>
      </c>
      <c r="N54" s="4"/>
      <c r="O54" s="4">
        <v>0</v>
      </c>
      <c r="P54" s="4"/>
      <c r="Q54" s="4">
        <v>0</v>
      </c>
      <c r="R54" s="4"/>
      <c r="S54" s="4">
        <f t="shared" si="2"/>
        <v>0</v>
      </c>
      <c r="T54" s="4"/>
      <c r="U54" s="8">
        <f t="shared" si="3"/>
        <v>0</v>
      </c>
    </row>
    <row r="55" spans="1:21">
      <c r="A55" s="1" t="s">
        <v>196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f t="shared" si="0"/>
        <v>0</v>
      </c>
      <c r="J55" s="4"/>
      <c r="K55" s="8">
        <f t="shared" si="1"/>
        <v>0</v>
      </c>
      <c r="L55" s="4"/>
      <c r="M55" s="4">
        <v>0</v>
      </c>
      <c r="N55" s="4"/>
      <c r="O55" s="4">
        <v>0</v>
      </c>
      <c r="P55" s="4"/>
      <c r="Q55" s="4">
        <v>-1145105788</v>
      </c>
      <c r="R55" s="4"/>
      <c r="S55" s="4">
        <f t="shared" si="2"/>
        <v>-1145105788</v>
      </c>
      <c r="T55" s="4"/>
      <c r="U55" s="8">
        <f t="shared" si="3"/>
        <v>-1.8126473068921052E-3</v>
      </c>
    </row>
    <row r="56" spans="1:21">
      <c r="A56" s="1" t="s">
        <v>48</v>
      </c>
      <c r="C56" s="4">
        <v>0</v>
      </c>
      <c r="D56" s="4"/>
      <c r="E56" s="4">
        <v>-11038372558</v>
      </c>
      <c r="F56" s="4"/>
      <c r="G56" s="4">
        <v>0</v>
      </c>
      <c r="H56" s="4"/>
      <c r="I56" s="4">
        <f t="shared" si="0"/>
        <v>-11038372558</v>
      </c>
      <c r="J56" s="4"/>
      <c r="K56" s="8">
        <f t="shared" si="1"/>
        <v>2.171867152216015E-2</v>
      </c>
      <c r="L56" s="4"/>
      <c r="M56" s="4">
        <v>0</v>
      </c>
      <c r="N56" s="4"/>
      <c r="O56" s="4">
        <v>35906610043</v>
      </c>
      <c r="P56" s="4"/>
      <c r="Q56" s="4">
        <v>-2988710249</v>
      </c>
      <c r="R56" s="4"/>
      <c r="S56" s="4">
        <f t="shared" si="2"/>
        <v>32917899794</v>
      </c>
      <c r="T56" s="4"/>
      <c r="U56" s="8">
        <f t="shared" si="3"/>
        <v>5.2107449840379537E-2</v>
      </c>
    </row>
    <row r="57" spans="1:21">
      <c r="A57" s="1" t="s">
        <v>197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f t="shared" si="0"/>
        <v>0</v>
      </c>
      <c r="J57" s="4"/>
      <c r="K57" s="8">
        <f t="shared" si="1"/>
        <v>0</v>
      </c>
      <c r="L57" s="4"/>
      <c r="M57" s="4">
        <v>0</v>
      </c>
      <c r="N57" s="4"/>
      <c r="O57" s="4">
        <v>0</v>
      </c>
      <c r="P57" s="4"/>
      <c r="Q57" s="4">
        <v>-42951125939</v>
      </c>
      <c r="R57" s="4"/>
      <c r="S57" s="4">
        <f t="shared" si="2"/>
        <v>-42951125939</v>
      </c>
      <c r="T57" s="4"/>
      <c r="U57" s="8">
        <f t="shared" si="3"/>
        <v>-6.7989563564507971E-2</v>
      </c>
    </row>
    <row r="58" spans="1:21">
      <c r="A58" s="1" t="s">
        <v>50</v>
      </c>
      <c r="C58" s="4">
        <v>0</v>
      </c>
      <c r="D58" s="4"/>
      <c r="E58" s="4">
        <v>-8833969265</v>
      </c>
      <c r="F58" s="4"/>
      <c r="G58" s="4">
        <v>0</v>
      </c>
      <c r="H58" s="4"/>
      <c r="I58" s="4">
        <f t="shared" si="0"/>
        <v>-8833969265</v>
      </c>
      <c r="J58" s="4"/>
      <c r="K58" s="8">
        <f t="shared" si="1"/>
        <v>1.7381373539919392E-2</v>
      </c>
      <c r="L58" s="4"/>
      <c r="M58" s="4">
        <v>6154345006</v>
      </c>
      <c r="N58" s="4"/>
      <c r="O58" s="4">
        <v>-9926147776</v>
      </c>
      <c r="P58" s="4"/>
      <c r="Q58" s="4">
        <v>0</v>
      </c>
      <c r="R58" s="4"/>
      <c r="S58" s="4">
        <f t="shared" si="2"/>
        <v>-3771802770</v>
      </c>
      <c r="T58" s="4"/>
      <c r="U58" s="8">
        <f t="shared" si="3"/>
        <v>-5.9705821111164289E-3</v>
      </c>
    </row>
    <row r="59" spans="1:21">
      <c r="A59" s="1" t="s">
        <v>53</v>
      </c>
      <c r="C59" s="4">
        <v>0</v>
      </c>
      <c r="D59" s="4"/>
      <c r="E59" s="4">
        <v>-18942808759</v>
      </c>
      <c r="F59" s="4"/>
      <c r="G59" s="4">
        <v>0</v>
      </c>
      <c r="H59" s="4"/>
      <c r="I59" s="4">
        <f t="shared" si="0"/>
        <v>-18942808759</v>
      </c>
      <c r="J59" s="4"/>
      <c r="K59" s="8">
        <f t="shared" si="1"/>
        <v>3.7271132042526516E-2</v>
      </c>
      <c r="L59" s="4"/>
      <c r="M59" s="4">
        <v>8793976728</v>
      </c>
      <c r="N59" s="4"/>
      <c r="O59" s="4">
        <v>-17944158808</v>
      </c>
      <c r="P59" s="4"/>
      <c r="Q59" s="4">
        <v>0</v>
      </c>
      <c r="R59" s="4"/>
      <c r="S59" s="4">
        <f t="shared" si="2"/>
        <v>-9150182080</v>
      </c>
      <c r="T59" s="4"/>
      <c r="U59" s="8">
        <f t="shared" si="3"/>
        <v>-1.4484297502201081E-2</v>
      </c>
    </row>
    <row r="60" spans="1:21">
      <c r="A60" s="1" t="s">
        <v>20</v>
      </c>
      <c r="C60" s="4">
        <v>0</v>
      </c>
      <c r="D60" s="4"/>
      <c r="E60" s="4">
        <v>-1322086500</v>
      </c>
      <c r="F60" s="4"/>
      <c r="G60" s="4">
        <v>0</v>
      </c>
      <c r="H60" s="4"/>
      <c r="I60" s="4">
        <f t="shared" si="0"/>
        <v>-1322086500</v>
      </c>
      <c r="J60" s="4"/>
      <c r="K60" s="8">
        <f t="shared" si="1"/>
        <v>2.601285856815197E-3</v>
      </c>
      <c r="L60" s="4"/>
      <c r="M60" s="4">
        <v>1199080158</v>
      </c>
      <c r="N60" s="4"/>
      <c r="O60" s="4">
        <v>-616311000</v>
      </c>
      <c r="P60" s="4"/>
      <c r="Q60" s="4">
        <v>0</v>
      </c>
      <c r="R60" s="4"/>
      <c r="S60" s="4">
        <f t="shared" si="2"/>
        <v>582769158</v>
      </c>
      <c r="T60" s="4"/>
      <c r="U60" s="8">
        <f t="shared" si="3"/>
        <v>9.2249550727838928E-4</v>
      </c>
    </row>
    <row r="61" spans="1:21">
      <c r="A61" s="1" t="s">
        <v>24</v>
      </c>
      <c r="C61" s="4">
        <v>0</v>
      </c>
      <c r="D61" s="4"/>
      <c r="E61" s="4">
        <v>-18692213195</v>
      </c>
      <c r="F61" s="4"/>
      <c r="G61" s="4">
        <v>0</v>
      </c>
      <c r="H61" s="4"/>
      <c r="I61" s="4">
        <f t="shared" si="0"/>
        <v>-18692213195</v>
      </c>
      <c r="J61" s="4"/>
      <c r="K61" s="8">
        <f t="shared" si="1"/>
        <v>3.6778069980086703E-2</v>
      </c>
      <c r="L61" s="4"/>
      <c r="M61" s="4">
        <v>12240000000</v>
      </c>
      <c r="N61" s="4"/>
      <c r="O61" s="4">
        <v>8374540436</v>
      </c>
      <c r="P61" s="4"/>
      <c r="Q61" s="4">
        <v>0</v>
      </c>
      <c r="R61" s="4"/>
      <c r="S61" s="4">
        <f t="shared" si="2"/>
        <v>20614540436</v>
      </c>
      <c r="T61" s="4"/>
      <c r="U61" s="8">
        <f t="shared" si="3"/>
        <v>3.2631824583995384E-2</v>
      </c>
    </row>
    <row r="62" spans="1:21">
      <c r="A62" s="1" t="s">
        <v>73</v>
      </c>
      <c r="C62" s="4">
        <v>0</v>
      </c>
      <c r="D62" s="4"/>
      <c r="E62" s="4">
        <v>-166826778</v>
      </c>
      <c r="F62" s="4"/>
      <c r="G62" s="4">
        <v>0</v>
      </c>
      <c r="H62" s="4"/>
      <c r="I62" s="4">
        <f t="shared" si="0"/>
        <v>-166826778</v>
      </c>
      <c r="J62" s="4"/>
      <c r="K62" s="8">
        <f t="shared" si="1"/>
        <v>3.2824186477166861E-4</v>
      </c>
      <c r="L62" s="4"/>
      <c r="M62" s="4">
        <v>594061712</v>
      </c>
      <c r="N62" s="4"/>
      <c r="O62" s="4">
        <v>537552956</v>
      </c>
      <c r="P62" s="4"/>
      <c r="Q62" s="4">
        <v>0</v>
      </c>
      <c r="R62" s="4"/>
      <c r="S62" s="4">
        <f t="shared" si="2"/>
        <v>1131614668</v>
      </c>
      <c r="T62" s="4"/>
      <c r="U62" s="8">
        <f t="shared" si="3"/>
        <v>1.7912915137494735E-3</v>
      </c>
    </row>
    <row r="63" spans="1:21">
      <c r="A63" s="1" t="s">
        <v>34</v>
      </c>
      <c r="C63" s="4">
        <v>0</v>
      </c>
      <c r="D63" s="4"/>
      <c r="E63" s="4">
        <v>-4294296000</v>
      </c>
      <c r="F63" s="4"/>
      <c r="G63" s="4">
        <v>0</v>
      </c>
      <c r="H63" s="4"/>
      <c r="I63" s="4">
        <f t="shared" si="0"/>
        <v>-4294296000</v>
      </c>
      <c r="J63" s="4"/>
      <c r="K63" s="8">
        <f t="shared" si="1"/>
        <v>8.4492893995801888E-3</v>
      </c>
      <c r="L63" s="4"/>
      <c r="M63" s="4">
        <v>2738552885</v>
      </c>
      <c r="N63" s="4"/>
      <c r="O63" s="4">
        <v>-21435694200</v>
      </c>
      <c r="P63" s="4"/>
      <c r="Q63" s="4">
        <v>0</v>
      </c>
      <c r="R63" s="4"/>
      <c r="S63" s="4">
        <f t="shared" si="2"/>
        <v>-18697141315</v>
      </c>
      <c r="T63" s="4"/>
      <c r="U63" s="8">
        <f t="shared" si="3"/>
        <v>-2.959667412947865E-2</v>
      </c>
    </row>
    <row r="64" spans="1:21">
      <c r="A64" s="1" t="s">
        <v>82</v>
      </c>
      <c r="C64" s="4">
        <v>0</v>
      </c>
      <c r="D64" s="4"/>
      <c r="E64" s="4">
        <v>-2118031071</v>
      </c>
      <c r="F64" s="4"/>
      <c r="G64" s="4">
        <v>0</v>
      </c>
      <c r="H64" s="4"/>
      <c r="I64" s="4">
        <f t="shared" si="0"/>
        <v>-2118031071</v>
      </c>
      <c r="J64" s="4"/>
      <c r="K64" s="8">
        <f t="shared" si="1"/>
        <v>4.1673553653920857E-3</v>
      </c>
      <c r="L64" s="4"/>
      <c r="M64" s="4">
        <v>0</v>
      </c>
      <c r="N64" s="4"/>
      <c r="O64" s="4">
        <v>-2118031071</v>
      </c>
      <c r="P64" s="4"/>
      <c r="Q64" s="4">
        <v>0</v>
      </c>
      <c r="R64" s="4"/>
      <c r="S64" s="4">
        <f t="shared" si="2"/>
        <v>-2118031071</v>
      </c>
      <c r="T64" s="4"/>
      <c r="U64" s="8">
        <f t="shared" si="3"/>
        <v>-3.352741167667516E-3</v>
      </c>
    </row>
    <row r="65" spans="1:21">
      <c r="A65" s="1" t="s">
        <v>85</v>
      </c>
      <c r="C65" s="4">
        <v>0</v>
      </c>
      <c r="D65" s="4"/>
      <c r="E65" s="4">
        <v>5072867566</v>
      </c>
      <c r="F65" s="4"/>
      <c r="G65" s="4">
        <v>0</v>
      </c>
      <c r="H65" s="4"/>
      <c r="I65" s="4">
        <f t="shared" si="0"/>
        <v>5072867566</v>
      </c>
      <c r="J65" s="4"/>
      <c r="K65" s="8">
        <f t="shared" si="1"/>
        <v>-9.981176460793096E-3</v>
      </c>
      <c r="L65" s="4"/>
      <c r="M65" s="4">
        <v>0</v>
      </c>
      <c r="N65" s="4"/>
      <c r="O65" s="4">
        <v>5072867566</v>
      </c>
      <c r="P65" s="4"/>
      <c r="Q65" s="4">
        <v>0</v>
      </c>
      <c r="R65" s="4"/>
      <c r="S65" s="4">
        <f t="shared" si="2"/>
        <v>5072867566</v>
      </c>
      <c r="T65" s="4"/>
      <c r="U65" s="8">
        <f t="shared" si="3"/>
        <v>8.0301050157037621E-3</v>
      </c>
    </row>
    <row r="66" spans="1:21">
      <c r="A66" s="1" t="s">
        <v>19</v>
      </c>
      <c r="C66" s="4">
        <v>0</v>
      </c>
      <c r="D66" s="4"/>
      <c r="E66" s="4">
        <v>-4897537703</v>
      </c>
      <c r="F66" s="4"/>
      <c r="G66" s="4">
        <v>0</v>
      </c>
      <c r="H66" s="4"/>
      <c r="I66" s="4">
        <f t="shared" si="0"/>
        <v>-4897537703</v>
      </c>
      <c r="J66" s="4"/>
      <c r="K66" s="8">
        <f t="shared" si="1"/>
        <v>9.6362042574620384E-3</v>
      </c>
      <c r="L66" s="4"/>
      <c r="M66" s="4">
        <v>0</v>
      </c>
      <c r="N66" s="4"/>
      <c r="O66" s="4">
        <v>6880265695</v>
      </c>
      <c r="P66" s="4"/>
      <c r="Q66" s="4">
        <v>0</v>
      </c>
      <c r="R66" s="4"/>
      <c r="S66" s="4">
        <f t="shared" si="2"/>
        <v>6880265695</v>
      </c>
      <c r="T66" s="4"/>
      <c r="U66" s="8">
        <f t="shared" si="3"/>
        <v>1.089112919822556E-2</v>
      </c>
    </row>
    <row r="67" spans="1:21">
      <c r="A67" s="1" t="s">
        <v>64</v>
      </c>
      <c r="C67" s="4">
        <v>0</v>
      </c>
      <c r="D67" s="4"/>
      <c r="E67" s="4">
        <v>-1164827790</v>
      </c>
      <c r="F67" s="4"/>
      <c r="G67" s="4">
        <v>0</v>
      </c>
      <c r="H67" s="4"/>
      <c r="I67" s="4">
        <f t="shared" si="0"/>
        <v>-1164827790</v>
      </c>
      <c r="J67" s="4"/>
      <c r="K67" s="8">
        <f t="shared" si="1"/>
        <v>2.2918697496361259E-3</v>
      </c>
      <c r="L67" s="4"/>
      <c r="M67" s="4">
        <v>0</v>
      </c>
      <c r="N67" s="4"/>
      <c r="O67" s="4">
        <v>-11093362471</v>
      </c>
      <c r="P67" s="4"/>
      <c r="Q67" s="4">
        <v>0</v>
      </c>
      <c r="R67" s="4"/>
      <c r="S67" s="4">
        <f t="shared" si="2"/>
        <v>-11093362471</v>
      </c>
      <c r="T67" s="4"/>
      <c r="U67" s="8">
        <f t="shared" si="3"/>
        <v>-1.756025846533936E-2</v>
      </c>
    </row>
    <row r="68" spans="1:21">
      <c r="A68" s="1" t="s">
        <v>60</v>
      </c>
      <c r="C68" s="4">
        <v>0</v>
      </c>
      <c r="D68" s="4"/>
      <c r="E68" s="4">
        <v>-7061579786</v>
      </c>
      <c r="F68" s="4"/>
      <c r="G68" s="4">
        <v>0</v>
      </c>
      <c r="H68" s="4"/>
      <c r="I68" s="4">
        <f t="shared" si="0"/>
        <v>-7061579786</v>
      </c>
      <c r="J68" s="4"/>
      <c r="K68" s="8">
        <f t="shared" si="1"/>
        <v>1.3894089096359341E-2</v>
      </c>
      <c r="L68" s="4"/>
      <c r="M68" s="4">
        <v>0</v>
      </c>
      <c r="N68" s="4"/>
      <c r="O68" s="4">
        <v>32385781404</v>
      </c>
      <c r="P68" s="4"/>
      <c r="Q68" s="4">
        <v>0</v>
      </c>
      <c r="R68" s="4"/>
      <c r="S68" s="4">
        <f t="shared" si="2"/>
        <v>32385781404</v>
      </c>
      <c r="T68" s="4"/>
      <c r="U68" s="8">
        <f t="shared" si="3"/>
        <v>5.1265132059184926E-2</v>
      </c>
    </row>
    <row r="69" spans="1:21">
      <c r="A69" s="1" t="s">
        <v>62</v>
      </c>
      <c r="C69" s="4">
        <v>0</v>
      </c>
      <c r="D69" s="4"/>
      <c r="E69" s="4">
        <v>-3356577549</v>
      </c>
      <c r="F69" s="4"/>
      <c r="G69" s="4">
        <v>0</v>
      </c>
      <c r="H69" s="4"/>
      <c r="I69" s="4">
        <f t="shared" si="0"/>
        <v>-3356577549</v>
      </c>
      <c r="J69" s="4"/>
      <c r="K69" s="8">
        <f t="shared" si="1"/>
        <v>6.6042711316673438E-3</v>
      </c>
      <c r="L69" s="4"/>
      <c r="M69" s="4">
        <v>0</v>
      </c>
      <c r="N69" s="4"/>
      <c r="O69" s="4">
        <v>-1645381061</v>
      </c>
      <c r="P69" s="4"/>
      <c r="Q69" s="4">
        <v>0</v>
      </c>
      <c r="R69" s="4"/>
      <c r="S69" s="4">
        <f t="shared" si="2"/>
        <v>-1645381061</v>
      </c>
      <c r="T69" s="4"/>
      <c r="U69" s="8">
        <f t="shared" si="3"/>
        <v>-2.6045589676409221E-3</v>
      </c>
    </row>
    <row r="70" spans="1:21">
      <c r="A70" s="1" t="s">
        <v>21</v>
      </c>
      <c r="C70" s="4">
        <v>0</v>
      </c>
      <c r="D70" s="4"/>
      <c r="E70" s="4">
        <v>-7541091926</v>
      </c>
      <c r="F70" s="4"/>
      <c r="G70" s="4">
        <v>0</v>
      </c>
      <c r="H70" s="4"/>
      <c r="I70" s="4">
        <f t="shared" si="0"/>
        <v>-7541091926</v>
      </c>
      <c r="J70" s="4"/>
      <c r="K70" s="8">
        <f t="shared" si="1"/>
        <v>1.4837558489589805E-2</v>
      </c>
      <c r="L70" s="4"/>
      <c r="M70" s="4">
        <v>0</v>
      </c>
      <c r="N70" s="4"/>
      <c r="O70" s="4">
        <v>5204107659</v>
      </c>
      <c r="P70" s="4"/>
      <c r="Q70" s="4">
        <v>0</v>
      </c>
      <c r="R70" s="4"/>
      <c r="S70" s="4">
        <f t="shared" si="2"/>
        <v>5204107659</v>
      </c>
      <c r="T70" s="4"/>
      <c r="U70" s="8">
        <f t="shared" si="3"/>
        <v>8.2378517615727294E-3</v>
      </c>
    </row>
    <row r="71" spans="1:21">
      <c r="A71" s="1" t="s">
        <v>83</v>
      </c>
      <c r="C71" s="4">
        <v>0</v>
      </c>
      <c r="D71" s="4"/>
      <c r="E71" s="4">
        <v>-88978187</v>
      </c>
      <c r="F71" s="4"/>
      <c r="G71" s="4">
        <v>0</v>
      </c>
      <c r="H71" s="4"/>
      <c r="I71" s="4">
        <f t="shared" si="0"/>
        <v>-88978187</v>
      </c>
      <c r="J71" s="4"/>
      <c r="K71" s="8">
        <f t="shared" si="1"/>
        <v>1.7507001199101405E-4</v>
      </c>
      <c r="L71" s="4"/>
      <c r="M71" s="4">
        <v>0</v>
      </c>
      <c r="N71" s="4"/>
      <c r="O71" s="4">
        <v>-88978187</v>
      </c>
      <c r="P71" s="4"/>
      <c r="Q71" s="4">
        <v>0</v>
      </c>
      <c r="R71" s="4"/>
      <c r="S71" s="4">
        <f t="shared" si="2"/>
        <v>-88978187</v>
      </c>
      <c r="T71" s="4"/>
      <c r="U71" s="8">
        <f t="shared" si="3"/>
        <v>-1.4084818427072008E-4</v>
      </c>
    </row>
    <row r="72" spans="1:21">
      <c r="A72" s="1" t="s">
        <v>63</v>
      </c>
      <c r="C72" s="4">
        <v>0</v>
      </c>
      <c r="D72" s="4"/>
      <c r="E72" s="4">
        <v>-402590250</v>
      </c>
      <c r="F72" s="4"/>
      <c r="G72" s="4">
        <v>0</v>
      </c>
      <c r="H72" s="4"/>
      <c r="I72" s="4">
        <f t="shared" si="0"/>
        <v>-402590250</v>
      </c>
      <c r="J72" s="4"/>
      <c r="K72" s="8">
        <f t="shared" si="1"/>
        <v>7.9212088121064265E-4</v>
      </c>
      <c r="L72" s="4"/>
      <c r="M72" s="4">
        <v>0</v>
      </c>
      <c r="N72" s="4"/>
      <c r="O72" s="4">
        <v>-881354962</v>
      </c>
      <c r="P72" s="4"/>
      <c r="Q72" s="4">
        <v>0</v>
      </c>
      <c r="R72" s="4"/>
      <c r="S72" s="4">
        <f t="shared" si="2"/>
        <v>-881354962</v>
      </c>
      <c r="T72" s="4"/>
      <c r="U72" s="8">
        <f t="shared" si="3"/>
        <v>-1.3951424532362014E-3</v>
      </c>
    </row>
    <row r="73" spans="1:21">
      <c r="A73" s="1" t="s">
        <v>35</v>
      </c>
      <c r="C73" s="4">
        <v>0</v>
      </c>
      <c r="D73" s="4"/>
      <c r="E73" s="4">
        <v>-16446227711</v>
      </c>
      <c r="F73" s="4"/>
      <c r="G73" s="4">
        <v>0</v>
      </c>
      <c r="H73" s="4"/>
      <c r="I73" s="4">
        <f t="shared" ref="I73:I99" si="4">C73+E73+G73</f>
        <v>-16446227711</v>
      </c>
      <c r="J73" s="4"/>
      <c r="K73" s="8">
        <f t="shared" ref="K73:K99" si="5">I73/$I$100</f>
        <v>3.2358956499885953E-2</v>
      </c>
      <c r="L73" s="4"/>
      <c r="M73" s="4">
        <v>0</v>
      </c>
      <c r="N73" s="4"/>
      <c r="O73" s="4">
        <v>33884961174</v>
      </c>
      <c r="P73" s="4"/>
      <c r="Q73" s="4">
        <v>0</v>
      </c>
      <c r="R73" s="4"/>
      <c r="S73" s="4">
        <f t="shared" ref="S73:S99" si="6">M73+O73+Q73</f>
        <v>33884961174</v>
      </c>
      <c r="T73" s="4"/>
      <c r="U73" s="8">
        <f t="shared" ref="U73:U99" si="7">S73/$S$100</f>
        <v>5.3638261425148472E-2</v>
      </c>
    </row>
    <row r="74" spans="1:21">
      <c r="A74" s="1" t="s">
        <v>54</v>
      </c>
      <c r="C74" s="4">
        <v>0</v>
      </c>
      <c r="D74" s="4"/>
      <c r="E74" s="4">
        <v>-475451374</v>
      </c>
      <c r="F74" s="4"/>
      <c r="G74" s="4">
        <v>0</v>
      </c>
      <c r="H74" s="4"/>
      <c r="I74" s="4">
        <f t="shared" si="4"/>
        <v>-475451374</v>
      </c>
      <c r="J74" s="4"/>
      <c r="K74" s="8">
        <f t="shared" si="5"/>
        <v>9.3547958835488642E-4</v>
      </c>
      <c r="L74" s="4"/>
      <c r="M74" s="4">
        <v>0</v>
      </c>
      <c r="N74" s="4"/>
      <c r="O74" s="4">
        <v>-1931661166</v>
      </c>
      <c r="P74" s="4"/>
      <c r="Q74" s="4">
        <v>0</v>
      </c>
      <c r="R74" s="4"/>
      <c r="S74" s="4">
        <f t="shared" si="6"/>
        <v>-1931661166</v>
      </c>
      <c r="T74" s="4"/>
      <c r="U74" s="8">
        <f t="shared" si="7"/>
        <v>-3.0577265848017563E-3</v>
      </c>
    </row>
    <row r="75" spans="1:21">
      <c r="A75" s="1" t="s">
        <v>32</v>
      </c>
      <c r="C75" s="4">
        <v>0</v>
      </c>
      <c r="D75" s="4"/>
      <c r="E75" s="4">
        <v>-1176458175</v>
      </c>
      <c r="F75" s="4"/>
      <c r="G75" s="4">
        <v>0</v>
      </c>
      <c r="H75" s="4"/>
      <c r="I75" s="4">
        <f t="shared" si="4"/>
        <v>-1176458175</v>
      </c>
      <c r="J75" s="4"/>
      <c r="K75" s="8">
        <f t="shared" si="5"/>
        <v>2.3147532417599889E-3</v>
      </c>
      <c r="L75" s="4"/>
      <c r="M75" s="4">
        <v>0</v>
      </c>
      <c r="N75" s="4"/>
      <c r="O75" s="4">
        <v>3470018960</v>
      </c>
      <c r="P75" s="4"/>
      <c r="Q75" s="4">
        <v>0</v>
      </c>
      <c r="R75" s="4"/>
      <c r="S75" s="4">
        <f t="shared" si="6"/>
        <v>3470018960</v>
      </c>
      <c r="T75" s="4"/>
      <c r="U75" s="8">
        <f t="shared" si="7"/>
        <v>5.4928728756967419E-3</v>
      </c>
    </row>
    <row r="76" spans="1:21">
      <c r="A76" s="1" t="s">
        <v>46</v>
      </c>
      <c r="C76" s="4">
        <v>0</v>
      </c>
      <c r="D76" s="4"/>
      <c r="E76" s="4">
        <v>-1807144856</v>
      </c>
      <c r="F76" s="4"/>
      <c r="G76" s="4">
        <v>0</v>
      </c>
      <c r="H76" s="4"/>
      <c r="I76" s="4">
        <f t="shared" si="4"/>
        <v>-1807144856</v>
      </c>
      <c r="J76" s="4"/>
      <c r="K76" s="8">
        <f t="shared" si="5"/>
        <v>3.5556677684320469E-3</v>
      </c>
      <c r="L76" s="4"/>
      <c r="M76" s="4">
        <v>0</v>
      </c>
      <c r="N76" s="4"/>
      <c r="O76" s="4">
        <v>4769099356</v>
      </c>
      <c r="P76" s="4"/>
      <c r="Q76" s="4">
        <v>0</v>
      </c>
      <c r="R76" s="4"/>
      <c r="S76" s="4">
        <f t="shared" si="6"/>
        <v>4769099356</v>
      </c>
      <c r="T76" s="4"/>
      <c r="U76" s="8">
        <f t="shared" si="7"/>
        <v>7.549254570665285E-3</v>
      </c>
    </row>
    <row r="77" spans="1:21">
      <c r="A77" s="1" t="s">
        <v>31</v>
      </c>
      <c r="C77" s="4">
        <v>0</v>
      </c>
      <c r="D77" s="4"/>
      <c r="E77" s="4">
        <v>170720000</v>
      </c>
      <c r="F77" s="4"/>
      <c r="G77" s="4">
        <v>0</v>
      </c>
      <c r="H77" s="4"/>
      <c r="I77" s="4">
        <f t="shared" si="4"/>
        <v>170720000</v>
      </c>
      <c r="J77" s="4"/>
      <c r="K77" s="8">
        <f t="shared" si="5"/>
        <v>-3.3590201660442824E-4</v>
      </c>
      <c r="L77" s="4"/>
      <c r="M77" s="4">
        <v>0</v>
      </c>
      <c r="N77" s="4"/>
      <c r="O77" s="4">
        <v>1865217941</v>
      </c>
      <c r="P77" s="4"/>
      <c r="Q77" s="4">
        <v>0</v>
      </c>
      <c r="R77" s="4"/>
      <c r="S77" s="4">
        <f t="shared" si="6"/>
        <v>1865217941</v>
      </c>
      <c r="T77" s="4"/>
      <c r="U77" s="8">
        <f t="shared" si="7"/>
        <v>2.9525501599512371E-3</v>
      </c>
    </row>
    <row r="78" spans="1:21">
      <c r="A78" s="1" t="s">
        <v>66</v>
      </c>
      <c r="C78" s="4">
        <v>0</v>
      </c>
      <c r="D78" s="4"/>
      <c r="E78" s="4">
        <v>634479602</v>
      </c>
      <c r="F78" s="4"/>
      <c r="G78" s="4">
        <v>0</v>
      </c>
      <c r="H78" s="4"/>
      <c r="I78" s="4">
        <f t="shared" si="4"/>
        <v>634479602</v>
      </c>
      <c r="J78" s="4"/>
      <c r="K78" s="8">
        <f t="shared" si="5"/>
        <v>-1.2483773301673795E-3</v>
      </c>
      <c r="L78" s="4"/>
      <c r="M78" s="4">
        <v>0</v>
      </c>
      <c r="N78" s="4"/>
      <c r="O78" s="4">
        <v>4383303243</v>
      </c>
      <c r="P78" s="4"/>
      <c r="Q78" s="4">
        <v>0</v>
      </c>
      <c r="R78" s="4"/>
      <c r="S78" s="4">
        <f t="shared" si="6"/>
        <v>4383303243</v>
      </c>
      <c r="T78" s="4"/>
      <c r="U78" s="8">
        <f t="shared" si="7"/>
        <v>6.9385579061586062E-3</v>
      </c>
    </row>
    <row r="79" spans="1:21">
      <c r="A79" s="1" t="s">
        <v>56</v>
      </c>
      <c r="C79" s="4">
        <v>0</v>
      </c>
      <c r="D79" s="4"/>
      <c r="E79" s="4">
        <v>-153180718</v>
      </c>
      <c r="F79" s="4"/>
      <c r="G79" s="4">
        <v>0</v>
      </c>
      <c r="H79" s="4"/>
      <c r="I79" s="4">
        <f t="shared" si="4"/>
        <v>-153180718</v>
      </c>
      <c r="J79" s="4"/>
      <c r="K79" s="8">
        <f t="shared" si="5"/>
        <v>3.0139240909743577E-4</v>
      </c>
      <c r="L79" s="4"/>
      <c r="M79" s="4">
        <v>0</v>
      </c>
      <c r="N79" s="4"/>
      <c r="O79" s="4">
        <v>-622370728</v>
      </c>
      <c r="P79" s="4"/>
      <c r="Q79" s="4">
        <v>0</v>
      </c>
      <c r="R79" s="4"/>
      <c r="S79" s="4">
        <f t="shared" si="6"/>
        <v>-622370728</v>
      </c>
      <c r="T79" s="4"/>
      <c r="U79" s="8">
        <f t="shared" si="7"/>
        <v>-9.8518288512718512E-4</v>
      </c>
    </row>
    <row r="80" spans="1:21">
      <c r="A80" s="1" t="s">
        <v>65</v>
      </c>
      <c r="C80" s="4">
        <v>0</v>
      </c>
      <c r="D80" s="4"/>
      <c r="E80" s="4">
        <v>46760112</v>
      </c>
      <c r="F80" s="4"/>
      <c r="G80" s="4">
        <v>0</v>
      </c>
      <c r="H80" s="4"/>
      <c r="I80" s="4">
        <f t="shared" si="4"/>
        <v>46760112</v>
      </c>
      <c r="J80" s="4"/>
      <c r="K80" s="8">
        <f t="shared" si="5"/>
        <v>-9.2003373462095375E-5</v>
      </c>
      <c r="L80" s="4"/>
      <c r="M80" s="4">
        <v>0</v>
      </c>
      <c r="N80" s="4"/>
      <c r="O80" s="4">
        <v>887129982</v>
      </c>
      <c r="P80" s="4"/>
      <c r="Q80" s="4">
        <v>0</v>
      </c>
      <c r="R80" s="4"/>
      <c r="S80" s="4">
        <f t="shared" si="6"/>
        <v>887129982</v>
      </c>
      <c r="T80" s="4"/>
      <c r="U80" s="8">
        <f t="shared" si="7"/>
        <v>1.4042840317348407E-3</v>
      </c>
    </row>
    <row r="81" spans="1:21">
      <c r="A81" s="1" t="s">
        <v>44</v>
      </c>
      <c r="C81" s="4">
        <v>0</v>
      </c>
      <c r="D81" s="4"/>
      <c r="E81" s="4">
        <v>966236105</v>
      </c>
      <c r="F81" s="4"/>
      <c r="G81" s="4">
        <v>0</v>
      </c>
      <c r="H81" s="4"/>
      <c r="I81" s="4">
        <f t="shared" si="4"/>
        <v>966236105</v>
      </c>
      <c r="J81" s="4"/>
      <c r="K81" s="8">
        <f t="shared" si="5"/>
        <v>-1.901128492183154E-3</v>
      </c>
      <c r="L81" s="4"/>
      <c r="M81" s="4">
        <v>0</v>
      </c>
      <c r="N81" s="4"/>
      <c r="O81" s="4">
        <v>4880256579</v>
      </c>
      <c r="P81" s="4"/>
      <c r="Q81" s="4">
        <v>0</v>
      </c>
      <c r="R81" s="4"/>
      <c r="S81" s="4">
        <f t="shared" si="6"/>
        <v>4880256579</v>
      </c>
      <c r="T81" s="4"/>
      <c r="U81" s="8">
        <f t="shared" si="7"/>
        <v>7.7252111006418456E-3</v>
      </c>
    </row>
    <row r="82" spans="1:21">
      <c r="A82" s="1" t="s">
        <v>25</v>
      </c>
      <c r="C82" s="4">
        <v>0</v>
      </c>
      <c r="D82" s="4"/>
      <c r="E82" s="4">
        <v>-9670118400</v>
      </c>
      <c r="F82" s="4"/>
      <c r="G82" s="4">
        <v>0</v>
      </c>
      <c r="H82" s="4"/>
      <c r="I82" s="4">
        <f t="shared" si="4"/>
        <v>-9670118400</v>
      </c>
      <c r="J82" s="4"/>
      <c r="K82" s="8">
        <f t="shared" si="5"/>
        <v>1.9026547981276867E-2</v>
      </c>
      <c r="L82" s="4"/>
      <c r="M82" s="4">
        <v>0</v>
      </c>
      <c r="N82" s="4"/>
      <c r="O82" s="4">
        <v>-1217843123</v>
      </c>
      <c r="P82" s="4"/>
      <c r="Q82" s="4">
        <v>0</v>
      </c>
      <c r="R82" s="4"/>
      <c r="S82" s="4">
        <f t="shared" si="6"/>
        <v>-1217843123</v>
      </c>
      <c r="T82" s="4"/>
      <c r="U82" s="8">
        <f t="shared" si="7"/>
        <v>-1.9277870047086172E-3</v>
      </c>
    </row>
    <row r="83" spans="1:21">
      <c r="A83" s="1" t="s">
        <v>33</v>
      </c>
      <c r="C83" s="4">
        <v>0</v>
      </c>
      <c r="D83" s="4"/>
      <c r="E83" s="4">
        <v>-20183655728</v>
      </c>
      <c r="F83" s="4"/>
      <c r="G83" s="4">
        <v>0</v>
      </c>
      <c r="H83" s="4"/>
      <c r="I83" s="4">
        <f t="shared" si="4"/>
        <v>-20183655728</v>
      </c>
      <c r="J83" s="4"/>
      <c r="K83" s="8">
        <f t="shared" si="5"/>
        <v>3.9712574165210394E-2</v>
      </c>
      <c r="L83" s="4"/>
      <c r="M83" s="4">
        <v>0</v>
      </c>
      <c r="N83" s="4"/>
      <c r="O83" s="4">
        <v>7488803546</v>
      </c>
      <c r="P83" s="4"/>
      <c r="Q83" s="4">
        <v>0</v>
      </c>
      <c r="R83" s="4"/>
      <c r="S83" s="4">
        <f t="shared" si="6"/>
        <v>7488803546</v>
      </c>
      <c r="T83" s="4"/>
      <c r="U83" s="8">
        <f t="shared" si="7"/>
        <v>1.1854415305340284E-2</v>
      </c>
    </row>
    <row r="84" spans="1:21">
      <c r="A84" s="1" t="s">
        <v>47</v>
      </c>
      <c r="C84" s="4">
        <v>0</v>
      </c>
      <c r="D84" s="4"/>
      <c r="E84" s="4">
        <v>2371101773</v>
      </c>
      <c r="F84" s="4"/>
      <c r="G84" s="4">
        <v>0</v>
      </c>
      <c r="H84" s="4"/>
      <c r="I84" s="4">
        <f t="shared" si="4"/>
        <v>2371101773</v>
      </c>
      <c r="J84" s="4"/>
      <c r="K84" s="8">
        <f t="shared" si="5"/>
        <v>-4.6652874128692316E-3</v>
      </c>
      <c r="L84" s="4"/>
      <c r="M84" s="4">
        <v>0</v>
      </c>
      <c r="N84" s="4"/>
      <c r="O84" s="4">
        <v>-18726839976</v>
      </c>
      <c r="P84" s="4"/>
      <c r="Q84" s="4">
        <v>0</v>
      </c>
      <c r="R84" s="4"/>
      <c r="S84" s="4">
        <f t="shared" si="6"/>
        <v>-18726839976</v>
      </c>
      <c r="T84" s="4"/>
      <c r="U84" s="8">
        <f t="shared" si="7"/>
        <v>-2.9643685679366958E-2</v>
      </c>
    </row>
    <row r="85" spans="1:21">
      <c r="A85" s="1" t="s">
        <v>22</v>
      </c>
      <c r="C85" s="4">
        <v>0</v>
      </c>
      <c r="D85" s="4"/>
      <c r="E85" s="4">
        <v>-7696924696</v>
      </c>
      <c r="F85" s="4"/>
      <c r="G85" s="4">
        <v>0</v>
      </c>
      <c r="H85" s="4"/>
      <c r="I85" s="4">
        <f t="shared" si="4"/>
        <v>-7696924696</v>
      </c>
      <c r="J85" s="4"/>
      <c r="K85" s="8">
        <f t="shared" si="5"/>
        <v>1.5144168972814115E-2</v>
      </c>
      <c r="L85" s="4"/>
      <c r="M85" s="4">
        <v>0</v>
      </c>
      <c r="N85" s="4"/>
      <c r="O85" s="4">
        <v>-141840210</v>
      </c>
      <c r="P85" s="4"/>
      <c r="Q85" s="4">
        <v>0</v>
      </c>
      <c r="R85" s="4"/>
      <c r="S85" s="4">
        <f t="shared" si="6"/>
        <v>-141840210</v>
      </c>
      <c r="T85" s="4"/>
      <c r="U85" s="8">
        <f t="shared" si="7"/>
        <v>-2.2452622051152417E-4</v>
      </c>
    </row>
    <row r="86" spans="1:21">
      <c r="A86" s="1" t="s">
        <v>55</v>
      </c>
      <c r="C86" s="4">
        <v>0</v>
      </c>
      <c r="D86" s="4"/>
      <c r="E86" s="4">
        <v>-1446283107</v>
      </c>
      <c r="F86" s="4"/>
      <c r="G86" s="4">
        <v>0</v>
      </c>
      <c r="H86" s="4"/>
      <c r="I86" s="4">
        <f t="shared" si="4"/>
        <v>-1446283107</v>
      </c>
      <c r="J86" s="4"/>
      <c r="K86" s="8">
        <f t="shared" si="5"/>
        <v>2.8456502590336109E-3</v>
      </c>
      <c r="L86" s="4"/>
      <c r="M86" s="4">
        <v>0</v>
      </c>
      <c r="N86" s="4"/>
      <c r="O86" s="4">
        <v>-1213565607</v>
      </c>
      <c r="P86" s="4"/>
      <c r="Q86" s="4">
        <v>0</v>
      </c>
      <c r="R86" s="4"/>
      <c r="S86" s="4">
        <f t="shared" si="6"/>
        <v>-1213565607</v>
      </c>
      <c r="T86" s="4"/>
      <c r="U86" s="8">
        <f t="shared" si="7"/>
        <v>-1.9210159029127473E-3</v>
      </c>
    </row>
    <row r="87" spans="1:21">
      <c r="A87" s="1" t="s">
        <v>26</v>
      </c>
      <c r="C87" s="4">
        <v>0</v>
      </c>
      <c r="D87" s="4"/>
      <c r="E87" s="4">
        <v>-10939004988</v>
      </c>
      <c r="F87" s="4"/>
      <c r="G87" s="4">
        <v>0</v>
      </c>
      <c r="H87" s="4"/>
      <c r="I87" s="4">
        <f t="shared" si="4"/>
        <v>-10939004988</v>
      </c>
      <c r="J87" s="4"/>
      <c r="K87" s="8">
        <f t="shared" si="5"/>
        <v>2.152315976520091E-2</v>
      </c>
      <c r="L87" s="4"/>
      <c r="M87" s="4">
        <v>0</v>
      </c>
      <c r="N87" s="4"/>
      <c r="O87" s="4">
        <v>22172055968</v>
      </c>
      <c r="P87" s="4"/>
      <c r="Q87" s="4">
        <v>0</v>
      </c>
      <c r="R87" s="4"/>
      <c r="S87" s="4">
        <f t="shared" si="6"/>
        <v>22172055968</v>
      </c>
      <c r="T87" s="4"/>
      <c r="U87" s="8">
        <f t="shared" si="7"/>
        <v>3.5097296651386958E-2</v>
      </c>
    </row>
    <row r="88" spans="1:21">
      <c r="A88" s="1" t="s">
        <v>51</v>
      </c>
      <c r="C88" s="4">
        <v>0</v>
      </c>
      <c r="D88" s="4"/>
      <c r="E88" s="4">
        <v>-36433673637</v>
      </c>
      <c r="F88" s="4"/>
      <c r="G88" s="4">
        <v>0</v>
      </c>
      <c r="H88" s="4"/>
      <c r="I88" s="4">
        <f t="shared" si="4"/>
        <v>-36433673637</v>
      </c>
      <c r="J88" s="4"/>
      <c r="K88" s="8">
        <f t="shared" si="5"/>
        <v>7.1685475907778184E-2</v>
      </c>
      <c r="L88" s="4"/>
      <c r="M88" s="4">
        <v>0</v>
      </c>
      <c r="N88" s="4"/>
      <c r="O88" s="4">
        <v>25329886048</v>
      </c>
      <c r="P88" s="4"/>
      <c r="Q88" s="4">
        <v>0</v>
      </c>
      <c r="R88" s="4"/>
      <c r="S88" s="4">
        <f t="shared" si="6"/>
        <v>25329886048</v>
      </c>
      <c r="T88" s="4"/>
      <c r="U88" s="8">
        <f t="shared" si="7"/>
        <v>4.0095989567027764E-2</v>
      </c>
    </row>
    <row r="89" spans="1:21">
      <c r="A89" s="1" t="s">
        <v>49</v>
      </c>
      <c r="C89" s="4">
        <v>0</v>
      </c>
      <c r="D89" s="4"/>
      <c r="E89" s="4">
        <v>-3316382731</v>
      </c>
      <c r="F89" s="4"/>
      <c r="G89" s="4">
        <v>0</v>
      </c>
      <c r="H89" s="4"/>
      <c r="I89" s="4">
        <f t="shared" si="4"/>
        <v>-3316382731</v>
      </c>
      <c r="J89" s="4"/>
      <c r="K89" s="8">
        <f t="shared" si="5"/>
        <v>6.5251853747364166E-3</v>
      </c>
      <c r="L89" s="4"/>
      <c r="M89" s="4">
        <v>0</v>
      </c>
      <c r="N89" s="4"/>
      <c r="O89" s="4">
        <v>10296860921</v>
      </c>
      <c r="P89" s="4"/>
      <c r="Q89" s="4">
        <v>0</v>
      </c>
      <c r="R89" s="4"/>
      <c r="S89" s="4">
        <f t="shared" si="6"/>
        <v>10296860921</v>
      </c>
      <c r="T89" s="4"/>
      <c r="U89" s="8">
        <f t="shared" si="7"/>
        <v>1.6299434876224039E-2</v>
      </c>
    </row>
    <row r="90" spans="1:21">
      <c r="A90" s="1" t="s">
        <v>37</v>
      </c>
      <c r="C90" s="4">
        <v>0</v>
      </c>
      <c r="D90" s="4"/>
      <c r="E90" s="4">
        <v>-4943298371</v>
      </c>
      <c r="F90" s="4"/>
      <c r="G90" s="4">
        <v>0</v>
      </c>
      <c r="H90" s="4"/>
      <c r="I90" s="4">
        <f t="shared" si="4"/>
        <v>-4943298371</v>
      </c>
      <c r="J90" s="4"/>
      <c r="K90" s="8">
        <f t="shared" si="5"/>
        <v>9.7262411638723342E-3</v>
      </c>
      <c r="L90" s="4"/>
      <c r="M90" s="4">
        <v>0</v>
      </c>
      <c r="N90" s="4"/>
      <c r="O90" s="4">
        <v>21566779623</v>
      </c>
      <c r="P90" s="4"/>
      <c r="Q90" s="4">
        <v>0</v>
      </c>
      <c r="R90" s="4"/>
      <c r="S90" s="4">
        <f t="shared" si="6"/>
        <v>21566779623</v>
      </c>
      <c r="T90" s="4"/>
      <c r="U90" s="8">
        <f t="shared" si="7"/>
        <v>3.4139173351175549E-2</v>
      </c>
    </row>
    <row r="91" spans="1:21">
      <c r="A91" s="1" t="s">
        <v>30</v>
      </c>
      <c r="C91" s="4">
        <v>0</v>
      </c>
      <c r="D91" s="4"/>
      <c r="E91" s="4">
        <v>-5680995750</v>
      </c>
      <c r="F91" s="4"/>
      <c r="G91" s="4">
        <v>0</v>
      </c>
      <c r="H91" s="4"/>
      <c r="I91" s="4">
        <f t="shared" si="4"/>
        <v>-5680995750</v>
      </c>
      <c r="J91" s="4"/>
      <c r="K91" s="8">
        <f t="shared" si="5"/>
        <v>1.1177705768194624E-2</v>
      </c>
      <c r="L91" s="4"/>
      <c r="M91" s="4">
        <v>0</v>
      </c>
      <c r="N91" s="4"/>
      <c r="O91" s="4">
        <v>1983129750</v>
      </c>
      <c r="P91" s="4"/>
      <c r="Q91" s="4">
        <v>0</v>
      </c>
      <c r="R91" s="4"/>
      <c r="S91" s="4">
        <f t="shared" si="6"/>
        <v>1983129750</v>
      </c>
      <c r="T91" s="4"/>
      <c r="U91" s="8">
        <f t="shared" si="7"/>
        <v>3.1391988742223648E-3</v>
      </c>
    </row>
    <row r="92" spans="1:21">
      <c r="A92" s="1" t="s">
        <v>45</v>
      </c>
      <c r="C92" s="4">
        <v>0</v>
      </c>
      <c r="D92" s="4"/>
      <c r="E92" s="4">
        <v>-1595204003</v>
      </c>
      <c r="F92" s="4"/>
      <c r="G92" s="4">
        <v>0</v>
      </c>
      <c r="H92" s="4"/>
      <c r="I92" s="4">
        <f t="shared" si="4"/>
        <v>-1595204003</v>
      </c>
      <c r="J92" s="4"/>
      <c r="K92" s="8">
        <f t="shared" si="5"/>
        <v>3.1386612084299227E-3</v>
      </c>
      <c r="L92" s="4"/>
      <c r="M92" s="4">
        <v>0</v>
      </c>
      <c r="N92" s="4"/>
      <c r="O92" s="4">
        <v>16296866650</v>
      </c>
      <c r="P92" s="4"/>
      <c r="Q92" s="4">
        <v>0</v>
      </c>
      <c r="R92" s="4"/>
      <c r="S92" s="4">
        <f t="shared" si="6"/>
        <v>16296866650</v>
      </c>
      <c r="T92" s="4"/>
      <c r="U92" s="8">
        <f t="shared" si="7"/>
        <v>2.5797154947139491E-2</v>
      </c>
    </row>
    <row r="93" spans="1:21">
      <c r="A93" s="1" t="s">
        <v>18</v>
      </c>
      <c r="C93" s="4">
        <v>0</v>
      </c>
      <c r="D93" s="4"/>
      <c r="E93" s="4">
        <v>-5073631200</v>
      </c>
      <c r="F93" s="4"/>
      <c r="G93" s="4">
        <v>0</v>
      </c>
      <c r="H93" s="4"/>
      <c r="I93" s="4">
        <f t="shared" si="4"/>
        <v>-5073631200</v>
      </c>
      <c r="J93" s="4"/>
      <c r="K93" s="8">
        <f t="shared" si="5"/>
        <v>9.9826789572817782E-3</v>
      </c>
      <c r="L93" s="4"/>
      <c r="M93" s="4">
        <v>0</v>
      </c>
      <c r="N93" s="4"/>
      <c r="O93" s="4">
        <v>-4537838250</v>
      </c>
      <c r="P93" s="4"/>
      <c r="Q93" s="4">
        <v>0</v>
      </c>
      <c r="R93" s="4"/>
      <c r="S93" s="4">
        <f t="shared" si="6"/>
        <v>-4537838250</v>
      </c>
      <c r="T93" s="4"/>
      <c r="U93" s="8">
        <f t="shared" si="7"/>
        <v>-7.1831793788596967E-3</v>
      </c>
    </row>
    <row r="94" spans="1:21">
      <c r="A94" s="1" t="s">
        <v>78</v>
      </c>
      <c r="C94" s="4">
        <v>0</v>
      </c>
      <c r="D94" s="4"/>
      <c r="E94" s="4">
        <v>-1182919518</v>
      </c>
      <c r="F94" s="4"/>
      <c r="G94" s="4">
        <v>0</v>
      </c>
      <c r="H94" s="4"/>
      <c r="I94" s="4">
        <f t="shared" si="4"/>
        <v>-1182919518</v>
      </c>
      <c r="J94" s="4"/>
      <c r="K94" s="8">
        <f t="shared" si="5"/>
        <v>2.327466328356011E-3</v>
      </c>
      <c r="L94" s="4"/>
      <c r="M94" s="4">
        <v>0</v>
      </c>
      <c r="N94" s="4"/>
      <c r="O94" s="4">
        <v>6840562460</v>
      </c>
      <c r="P94" s="4"/>
      <c r="Q94" s="4">
        <v>0</v>
      </c>
      <c r="R94" s="4"/>
      <c r="S94" s="4">
        <f t="shared" si="6"/>
        <v>6840562460</v>
      </c>
      <c r="T94" s="4"/>
      <c r="U94" s="8">
        <f t="shared" si="7"/>
        <v>1.0828280889578591E-2</v>
      </c>
    </row>
    <row r="95" spans="1:21">
      <c r="A95" s="1" t="s">
        <v>71</v>
      </c>
      <c r="C95" s="4">
        <v>0</v>
      </c>
      <c r="D95" s="4"/>
      <c r="E95" s="4">
        <v>-41704942334</v>
      </c>
      <c r="F95" s="4"/>
      <c r="G95" s="4">
        <v>0</v>
      </c>
      <c r="H95" s="4"/>
      <c r="I95" s="4">
        <f t="shared" si="4"/>
        <v>-41704942334</v>
      </c>
      <c r="J95" s="4"/>
      <c r="K95" s="8">
        <f t="shared" si="5"/>
        <v>8.2057018699402476E-2</v>
      </c>
      <c r="L95" s="4"/>
      <c r="M95" s="4">
        <v>0</v>
      </c>
      <c r="N95" s="4"/>
      <c r="O95" s="4">
        <v>-26493198420</v>
      </c>
      <c r="P95" s="4"/>
      <c r="Q95" s="4">
        <v>0</v>
      </c>
      <c r="R95" s="4"/>
      <c r="S95" s="4">
        <f t="shared" si="6"/>
        <v>-26493198420</v>
      </c>
      <c r="T95" s="4"/>
      <c r="U95" s="8">
        <f t="shared" si="7"/>
        <v>-4.1937457019448038E-2</v>
      </c>
    </row>
    <row r="96" spans="1:21">
      <c r="A96" s="1" t="s">
        <v>69</v>
      </c>
      <c r="C96" s="4">
        <v>0</v>
      </c>
      <c r="D96" s="4"/>
      <c r="E96" s="4">
        <v>-26841543430</v>
      </c>
      <c r="F96" s="4"/>
      <c r="G96" s="4">
        <v>0</v>
      </c>
      <c r="H96" s="4"/>
      <c r="I96" s="4">
        <f t="shared" si="4"/>
        <v>-26841543430</v>
      </c>
      <c r="J96" s="4"/>
      <c r="K96" s="8">
        <f t="shared" si="5"/>
        <v>5.2812374454734898E-2</v>
      </c>
      <c r="L96" s="4"/>
      <c r="M96" s="4">
        <v>0</v>
      </c>
      <c r="N96" s="4"/>
      <c r="O96" s="4">
        <v>64432445620</v>
      </c>
      <c r="P96" s="4"/>
      <c r="Q96" s="4">
        <v>0</v>
      </c>
      <c r="R96" s="4"/>
      <c r="S96" s="4">
        <f t="shared" si="6"/>
        <v>64432445620</v>
      </c>
      <c r="T96" s="4"/>
      <c r="U96" s="8">
        <f t="shared" si="7"/>
        <v>0.10199345794378695</v>
      </c>
    </row>
    <row r="97" spans="1:21">
      <c r="A97" s="1" t="s">
        <v>29</v>
      </c>
      <c r="C97" s="4">
        <v>0</v>
      </c>
      <c r="D97" s="4"/>
      <c r="E97" s="4">
        <v>-611340750</v>
      </c>
      <c r="F97" s="4"/>
      <c r="G97" s="4">
        <v>0</v>
      </c>
      <c r="H97" s="4"/>
      <c r="I97" s="4">
        <f t="shared" si="4"/>
        <v>-611340750</v>
      </c>
      <c r="J97" s="4"/>
      <c r="K97" s="8">
        <f t="shared" si="5"/>
        <v>1.2028502270235684E-3</v>
      </c>
      <c r="L97" s="4"/>
      <c r="M97" s="4">
        <v>0</v>
      </c>
      <c r="N97" s="4"/>
      <c r="O97" s="4">
        <v>121764482</v>
      </c>
      <c r="P97" s="4"/>
      <c r="Q97" s="4">
        <v>0</v>
      </c>
      <c r="R97" s="4"/>
      <c r="S97" s="4">
        <f t="shared" si="6"/>
        <v>121764482</v>
      </c>
      <c r="T97" s="4"/>
      <c r="U97" s="8">
        <f t="shared" si="7"/>
        <v>1.9274731006111394E-4</v>
      </c>
    </row>
    <row r="98" spans="1:21">
      <c r="A98" s="1" t="s">
        <v>40</v>
      </c>
      <c r="C98" s="4">
        <v>0</v>
      </c>
      <c r="D98" s="4"/>
      <c r="E98" s="4">
        <v>-7927998457</v>
      </c>
      <c r="F98" s="4"/>
      <c r="G98" s="4">
        <v>0</v>
      </c>
      <c r="H98" s="4"/>
      <c r="I98" s="4">
        <f t="shared" si="4"/>
        <v>-7927998457</v>
      </c>
      <c r="J98" s="4"/>
      <c r="K98" s="8">
        <f t="shared" si="5"/>
        <v>1.5598820696714475E-2</v>
      </c>
      <c r="L98" s="4"/>
      <c r="M98" s="4">
        <v>0</v>
      </c>
      <c r="N98" s="4"/>
      <c r="O98" s="4">
        <v>5748079196</v>
      </c>
      <c r="P98" s="4"/>
      <c r="Q98" s="4">
        <v>0</v>
      </c>
      <c r="R98" s="4"/>
      <c r="S98" s="4">
        <f t="shared" si="6"/>
        <v>5748079196</v>
      </c>
      <c r="T98" s="4"/>
      <c r="U98" s="8">
        <f t="shared" si="7"/>
        <v>9.0989325035460717E-3</v>
      </c>
    </row>
    <row r="99" spans="1:21">
      <c r="A99" s="1" t="s">
        <v>79</v>
      </c>
      <c r="C99" s="4">
        <v>0</v>
      </c>
      <c r="D99" s="4"/>
      <c r="E99" s="4">
        <v>-6774059849</v>
      </c>
      <c r="F99" s="4"/>
      <c r="G99" s="4">
        <v>0</v>
      </c>
      <c r="H99" s="4"/>
      <c r="I99" s="4">
        <f t="shared" si="4"/>
        <v>-6774059849</v>
      </c>
      <c r="J99" s="4"/>
      <c r="K99" s="8">
        <f t="shared" si="5"/>
        <v>1.3328376077074676E-2</v>
      </c>
      <c r="L99" s="4"/>
      <c r="M99" s="4">
        <v>0</v>
      </c>
      <c r="N99" s="4"/>
      <c r="O99" s="4">
        <v>20415678463</v>
      </c>
      <c r="P99" s="4"/>
      <c r="Q99" s="4">
        <v>0</v>
      </c>
      <c r="R99" s="4"/>
      <c r="S99" s="4">
        <f t="shared" si="6"/>
        <v>20415678463</v>
      </c>
      <c r="T99" s="4"/>
      <c r="U99" s="8">
        <f t="shared" si="7"/>
        <v>3.2317035659182348E-2</v>
      </c>
    </row>
    <row r="100" spans="1:21" ht="24.75" thickBot="1">
      <c r="C100" s="5">
        <f>SUM(C8:C99)</f>
        <v>0</v>
      </c>
      <c r="D100" s="4"/>
      <c r="E100" s="5">
        <f>SUM(E8:E99)</f>
        <v>-499528849360</v>
      </c>
      <c r="F100" s="4"/>
      <c r="G100" s="5">
        <f>SUM(G8:G99)</f>
        <v>-8714601292</v>
      </c>
      <c r="H100" s="4"/>
      <c r="I100" s="5">
        <f>SUM(I8:I99)</f>
        <v>-508243450652</v>
      </c>
      <c r="J100" s="4"/>
      <c r="K100" s="10">
        <f>SUM(K8:K99)</f>
        <v>1.0000000000000002</v>
      </c>
      <c r="L100" s="4"/>
      <c r="M100" s="5">
        <f>SUM(M8:M99)</f>
        <v>31720016489</v>
      </c>
      <c r="N100" s="4"/>
      <c r="O100" s="5">
        <f>SUM(O8:O99)</f>
        <v>319119356469</v>
      </c>
      <c r="P100" s="4"/>
      <c r="Q100" s="5">
        <f>SUM(Q8:Q99)</f>
        <v>280891788226</v>
      </c>
      <c r="R100" s="4"/>
      <c r="S100" s="5">
        <f>SUM(S8:S99)</f>
        <v>631731161184</v>
      </c>
      <c r="T100" s="4"/>
      <c r="U100" s="10">
        <f>SUM(U8:U99)</f>
        <v>1.0000000000000002</v>
      </c>
    </row>
    <row r="101" spans="1:21" ht="24.75" thickTop="1"/>
    <row r="102" spans="1:21">
      <c r="E102" s="11"/>
      <c r="M102" s="4"/>
      <c r="O102" s="4"/>
    </row>
    <row r="103" spans="1:21">
      <c r="O103" s="4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3"/>
  <sheetViews>
    <sheetView rightToLeft="1" topLeftCell="A3" workbookViewId="0">
      <selection activeCell="Q23" sqref="Q23"/>
    </sheetView>
  </sheetViews>
  <sheetFormatPr defaultRowHeight="24"/>
  <cols>
    <col min="1" max="1" width="39.57031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customHeight="1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24" customHeight="1">
      <c r="A3" s="25" t="s">
        <v>151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24" customHeight="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6" spans="1:17" ht="24.75">
      <c r="A6" s="22" t="s">
        <v>155</v>
      </c>
      <c r="C6" s="23" t="s">
        <v>153</v>
      </c>
      <c r="D6" s="23" t="s">
        <v>153</v>
      </c>
      <c r="E6" s="23" t="s">
        <v>153</v>
      </c>
      <c r="F6" s="23" t="s">
        <v>153</v>
      </c>
      <c r="G6" s="23" t="s">
        <v>153</v>
      </c>
      <c r="H6" s="23" t="s">
        <v>153</v>
      </c>
      <c r="I6" s="23" t="s">
        <v>153</v>
      </c>
      <c r="K6" s="23" t="s">
        <v>154</v>
      </c>
      <c r="L6" s="23" t="s">
        <v>154</v>
      </c>
      <c r="M6" s="23" t="s">
        <v>154</v>
      </c>
      <c r="N6" s="23" t="s">
        <v>154</v>
      </c>
      <c r="O6" s="23" t="s">
        <v>154</v>
      </c>
      <c r="P6" s="23" t="s">
        <v>154</v>
      </c>
      <c r="Q6" s="23" t="s">
        <v>154</v>
      </c>
    </row>
    <row r="7" spans="1:17" ht="24.75">
      <c r="A7" s="23" t="s">
        <v>155</v>
      </c>
      <c r="C7" s="23" t="s">
        <v>202</v>
      </c>
      <c r="E7" s="23" t="s">
        <v>199</v>
      </c>
      <c r="G7" s="23" t="s">
        <v>200</v>
      </c>
      <c r="I7" s="23" t="s">
        <v>203</v>
      </c>
      <c r="K7" s="23" t="s">
        <v>202</v>
      </c>
      <c r="M7" s="23" t="s">
        <v>199</v>
      </c>
      <c r="O7" s="23" t="s">
        <v>200</v>
      </c>
      <c r="Q7" s="23" t="s">
        <v>203</v>
      </c>
    </row>
    <row r="8" spans="1:17">
      <c r="A8" s="1" t="s">
        <v>132</v>
      </c>
      <c r="C8" s="4">
        <v>12093838</v>
      </c>
      <c r="D8" s="4"/>
      <c r="E8" s="4">
        <v>0</v>
      </c>
      <c r="F8" s="4"/>
      <c r="G8" s="4">
        <v>0</v>
      </c>
      <c r="H8" s="4"/>
      <c r="I8" s="4">
        <f>C8+E8+G8</f>
        <v>12093838</v>
      </c>
      <c r="J8" s="4"/>
      <c r="K8" s="4">
        <v>25105680</v>
      </c>
      <c r="L8" s="4"/>
      <c r="M8" s="4">
        <v>-20356870</v>
      </c>
      <c r="N8" s="4"/>
      <c r="O8" s="4">
        <v>0</v>
      </c>
      <c r="P8" s="4"/>
      <c r="Q8" s="4">
        <f>K8+M8</f>
        <v>4748810</v>
      </c>
    </row>
    <row r="9" spans="1:17">
      <c r="A9" s="1" t="s">
        <v>117</v>
      </c>
      <c r="C9" s="4">
        <v>0</v>
      </c>
      <c r="D9" s="4"/>
      <c r="E9" s="4">
        <v>32989019</v>
      </c>
      <c r="F9" s="4"/>
      <c r="G9" s="4">
        <v>0</v>
      </c>
      <c r="H9" s="4"/>
      <c r="I9" s="4">
        <f t="shared" ref="I9:I20" si="0">C9+E9+G9</f>
        <v>32989019</v>
      </c>
      <c r="J9" s="4"/>
      <c r="K9" s="4">
        <v>0</v>
      </c>
      <c r="L9" s="4"/>
      <c r="M9" s="4">
        <v>123399094</v>
      </c>
      <c r="N9" s="4"/>
      <c r="O9" s="4">
        <v>0</v>
      </c>
      <c r="P9" s="4"/>
      <c r="Q9" s="4">
        <f t="shared" ref="Q9:Q20" si="1">K9+M9</f>
        <v>123399094</v>
      </c>
    </row>
    <row r="10" spans="1:17">
      <c r="A10" s="1" t="s">
        <v>114</v>
      </c>
      <c r="C10" s="4">
        <v>0</v>
      </c>
      <c r="D10" s="4"/>
      <c r="E10" s="4">
        <v>699873</v>
      </c>
      <c r="F10" s="4"/>
      <c r="G10" s="4">
        <v>0</v>
      </c>
      <c r="H10" s="4"/>
      <c r="I10" s="4">
        <f t="shared" si="0"/>
        <v>699873</v>
      </c>
      <c r="J10" s="4"/>
      <c r="K10" s="4">
        <v>0</v>
      </c>
      <c r="L10" s="4"/>
      <c r="M10" s="4">
        <v>1379006</v>
      </c>
      <c r="N10" s="4"/>
      <c r="O10" s="4">
        <v>0</v>
      </c>
      <c r="P10" s="4"/>
      <c r="Q10" s="4">
        <f t="shared" si="1"/>
        <v>1379006</v>
      </c>
    </row>
    <row r="11" spans="1:17">
      <c r="A11" s="1" t="s">
        <v>111</v>
      </c>
      <c r="C11" s="4">
        <v>0</v>
      </c>
      <c r="D11" s="4"/>
      <c r="E11" s="4">
        <v>184029728</v>
      </c>
      <c r="F11" s="4"/>
      <c r="G11" s="4">
        <v>0</v>
      </c>
      <c r="H11" s="4"/>
      <c r="I11" s="4">
        <f t="shared" si="0"/>
        <v>184029728</v>
      </c>
      <c r="J11" s="4"/>
      <c r="K11" s="4">
        <v>0</v>
      </c>
      <c r="L11" s="4"/>
      <c r="M11" s="4">
        <v>919627898</v>
      </c>
      <c r="N11" s="4"/>
      <c r="O11" s="4">
        <v>0</v>
      </c>
      <c r="P11" s="4"/>
      <c r="Q11" s="4">
        <f t="shared" si="1"/>
        <v>919627898</v>
      </c>
    </row>
    <row r="12" spans="1:17">
      <c r="A12" s="1" t="s">
        <v>99</v>
      </c>
      <c r="C12" s="4">
        <v>0</v>
      </c>
      <c r="D12" s="4"/>
      <c r="E12" s="4">
        <v>998466095</v>
      </c>
      <c r="F12" s="4"/>
      <c r="G12" s="4">
        <v>0</v>
      </c>
      <c r="H12" s="4"/>
      <c r="I12" s="4">
        <f t="shared" si="0"/>
        <v>998466095</v>
      </c>
      <c r="J12" s="4"/>
      <c r="K12" s="4">
        <v>0</v>
      </c>
      <c r="L12" s="4"/>
      <c r="M12" s="4">
        <v>3691103179</v>
      </c>
      <c r="N12" s="4"/>
      <c r="O12" s="4">
        <v>0</v>
      </c>
      <c r="P12" s="4"/>
      <c r="Q12" s="4">
        <f t="shared" si="1"/>
        <v>3691103179</v>
      </c>
    </row>
    <row r="13" spans="1:17">
      <c r="A13" s="1" t="s">
        <v>123</v>
      </c>
      <c r="C13" s="4">
        <v>0</v>
      </c>
      <c r="D13" s="4"/>
      <c r="E13" s="4">
        <v>62493675</v>
      </c>
      <c r="F13" s="4"/>
      <c r="G13" s="4">
        <v>0</v>
      </c>
      <c r="H13" s="4"/>
      <c r="I13" s="4">
        <f t="shared" si="0"/>
        <v>62493675</v>
      </c>
      <c r="J13" s="4"/>
      <c r="K13" s="4">
        <v>0</v>
      </c>
      <c r="L13" s="4"/>
      <c r="M13" s="4">
        <v>128372376</v>
      </c>
      <c r="N13" s="4"/>
      <c r="O13" s="4">
        <v>0</v>
      </c>
      <c r="P13" s="4"/>
      <c r="Q13" s="4">
        <f t="shared" si="1"/>
        <v>128372376</v>
      </c>
    </row>
    <row r="14" spans="1:17">
      <c r="A14" s="1" t="s">
        <v>129</v>
      </c>
      <c r="C14" s="4">
        <v>0</v>
      </c>
      <c r="D14" s="4"/>
      <c r="E14" s="4">
        <v>683000464</v>
      </c>
      <c r="F14" s="4"/>
      <c r="G14" s="4">
        <v>0</v>
      </c>
      <c r="H14" s="4"/>
      <c r="I14" s="4">
        <f t="shared" si="0"/>
        <v>683000464</v>
      </c>
      <c r="J14" s="4"/>
      <c r="K14" s="4">
        <v>0</v>
      </c>
      <c r="L14" s="4"/>
      <c r="M14" s="4">
        <v>916803983</v>
      </c>
      <c r="N14" s="4"/>
      <c r="O14" s="4">
        <v>0</v>
      </c>
      <c r="P14" s="4"/>
      <c r="Q14" s="4">
        <f t="shared" si="1"/>
        <v>916803983</v>
      </c>
    </row>
    <row r="15" spans="1:17">
      <c r="A15" s="1" t="s">
        <v>108</v>
      </c>
      <c r="C15" s="4">
        <v>0</v>
      </c>
      <c r="D15" s="4"/>
      <c r="E15" s="4">
        <v>572993566</v>
      </c>
      <c r="F15" s="4"/>
      <c r="G15" s="4">
        <v>0</v>
      </c>
      <c r="H15" s="4"/>
      <c r="I15" s="4">
        <f t="shared" si="0"/>
        <v>572993566</v>
      </c>
      <c r="J15" s="4"/>
      <c r="K15" s="4">
        <v>0</v>
      </c>
      <c r="L15" s="4"/>
      <c r="M15" s="4">
        <v>7039202202</v>
      </c>
      <c r="N15" s="4"/>
      <c r="O15" s="4">
        <v>0</v>
      </c>
      <c r="P15" s="4"/>
      <c r="Q15" s="4">
        <f t="shared" si="1"/>
        <v>7039202202</v>
      </c>
    </row>
    <row r="16" spans="1:17">
      <c r="A16" s="1" t="s">
        <v>120</v>
      </c>
      <c r="C16" s="4">
        <v>0</v>
      </c>
      <c r="D16" s="4"/>
      <c r="E16" s="4">
        <v>10655568</v>
      </c>
      <c r="F16" s="4"/>
      <c r="G16" s="4">
        <v>0</v>
      </c>
      <c r="H16" s="4"/>
      <c r="I16" s="4">
        <f t="shared" si="0"/>
        <v>10655568</v>
      </c>
      <c r="J16" s="4"/>
      <c r="K16" s="4">
        <v>0</v>
      </c>
      <c r="L16" s="4"/>
      <c r="M16" s="4">
        <v>17086067</v>
      </c>
      <c r="N16" s="4"/>
      <c r="O16" s="4">
        <v>0</v>
      </c>
      <c r="P16" s="4"/>
      <c r="Q16" s="4">
        <f t="shared" si="1"/>
        <v>17086067</v>
      </c>
    </row>
    <row r="17" spans="1:17">
      <c r="A17" s="1" t="s">
        <v>105</v>
      </c>
      <c r="C17" s="4">
        <v>0</v>
      </c>
      <c r="D17" s="4"/>
      <c r="E17" s="4">
        <v>37561191</v>
      </c>
      <c r="F17" s="4"/>
      <c r="G17" s="4">
        <v>0</v>
      </c>
      <c r="H17" s="4"/>
      <c r="I17" s="4">
        <f t="shared" si="0"/>
        <v>37561191</v>
      </c>
      <c r="J17" s="4"/>
      <c r="K17" s="4">
        <v>0</v>
      </c>
      <c r="L17" s="4"/>
      <c r="M17" s="4">
        <v>39208773</v>
      </c>
      <c r="N17" s="4"/>
      <c r="O17" s="4">
        <v>0</v>
      </c>
      <c r="P17" s="4"/>
      <c r="Q17" s="4">
        <f t="shared" si="1"/>
        <v>39208773</v>
      </c>
    </row>
    <row r="18" spans="1:17">
      <c r="A18" s="1" t="s">
        <v>126</v>
      </c>
      <c r="C18" s="4">
        <v>0</v>
      </c>
      <c r="D18" s="4"/>
      <c r="E18" s="4">
        <v>321867475</v>
      </c>
      <c r="F18" s="4"/>
      <c r="G18" s="4">
        <v>0</v>
      </c>
      <c r="H18" s="4"/>
      <c r="I18" s="4">
        <f t="shared" si="0"/>
        <v>321867475</v>
      </c>
      <c r="J18" s="4"/>
      <c r="K18" s="4">
        <v>0</v>
      </c>
      <c r="L18" s="4"/>
      <c r="M18" s="4">
        <v>503304330</v>
      </c>
      <c r="N18" s="4"/>
      <c r="O18" s="4">
        <v>0</v>
      </c>
      <c r="P18" s="4"/>
      <c r="Q18" s="4">
        <f t="shared" si="1"/>
        <v>503304330</v>
      </c>
    </row>
    <row r="19" spans="1:17">
      <c r="A19" s="1" t="s">
        <v>102</v>
      </c>
      <c r="C19" s="4">
        <v>0</v>
      </c>
      <c r="D19" s="4"/>
      <c r="E19" s="4">
        <v>3615351819</v>
      </c>
      <c r="F19" s="4"/>
      <c r="G19" s="4">
        <v>0</v>
      </c>
      <c r="H19" s="4"/>
      <c r="I19" s="4">
        <f t="shared" si="0"/>
        <v>3615351819</v>
      </c>
      <c r="J19" s="4"/>
      <c r="K19" s="4">
        <v>0</v>
      </c>
      <c r="L19" s="4"/>
      <c r="M19" s="4">
        <v>22914010107</v>
      </c>
      <c r="N19" s="4"/>
      <c r="O19" s="4">
        <v>0</v>
      </c>
      <c r="P19" s="4"/>
      <c r="Q19" s="4">
        <f t="shared" si="1"/>
        <v>22914010107</v>
      </c>
    </row>
    <row r="20" spans="1:17">
      <c r="A20" s="1" t="s">
        <v>95</v>
      </c>
      <c r="C20" s="4">
        <v>0</v>
      </c>
      <c r="D20" s="4"/>
      <c r="E20" s="4">
        <v>341746767</v>
      </c>
      <c r="F20" s="4"/>
      <c r="G20" s="4">
        <v>0</v>
      </c>
      <c r="H20" s="4"/>
      <c r="I20" s="4">
        <f t="shared" si="0"/>
        <v>341746767</v>
      </c>
      <c r="J20" s="4"/>
      <c r="K20" s="4">
        <v>0</v>
      </c>
      <c r="L20" s="4"/>
      <c r="M20" s="4">
        <v>1078384854</v>
      </c>
      <c r="N20" s="4"/>
      <c r="O20" s="4">
        <v>0</v>
      </c>
      <c r="P20" s="4"/>
      <c r="Q20" s="4">
        <f t="shared" si="1"/>
        <v>1078384854</v>
      </c>
    </row>
    <row r="21" spans="1:17" ht="24.75" thickBot="1">
      <c r="C21" s="5">
        <f>SUM(C8:C20)</f>
        <v>12093838</v>
      </c>
      <c r="D21" s="4"/>
      <c r="E21" s="5">
        <f>SUM(E8:E20)</f>
        <v>6861855240</v>
      </c>
      <c r="F21" s="4"/>
      <c r="G21" s="5">
        <f>SUM(G8:G20)</f>
        <v>0</v>
      </c>
      <c r="H21" s="4"/>
      <c r="I21" s="5">
        <f>SUM(I8:I20)</f>
        <v>6873949078</v>
      </c>
      <c r="J21" s="4"/>
      <c r="K21" s="5">
        <f>SUM(K8:K20)</f>
        <v>25105680</v>
      </c>
      <c r="L21" s="4"/>
      <c r="M21" s="5">
        <f>SUM(M8:M20)</f>
        <v>37351524999</v>
      </c>
      <c r="N21" s="4"/>
      <c r="O21" s="5">
        <f>SUM(O8:O20)</f>
        <v>0</v>
      </c>
      <c r="P21" s="4"/>
      <c r="Q21" s="5">
        <f>SUM(Q8:Q20)</f>
        <v>37376630679</v>
      </c>
    </row>
    <row r="22" spans="1:17" ht="24.75" thickTop="1">
      <c r="M22" s="4"/>
      <c r="Q22" s="4"/>
    </row>
    <row r="23" spans="1:17">
      <c r="E23" s="4"/>
      <c r="M23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E12" sqref="E12"/>
    </sheetView>
  </sheetViews>
  <sheetFormatPr defaultRowHeight="24"/>
  <cols>
    <col min="1" max="1" width="32.42578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>
      <c r="A3" s="21" t="s">
        <v>151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>
      <c r="A6" s="23" t="s">
        <v>204</v>
      </c>
      <c r="B6" s="23" t="s">
        <v>204</v>
      </c>
      <c r="C6" s="23" t="s">
        <v>204</v>
      </c>
      <c r="E6" s="23" t="s">
        <v>153</v>
      </c>
      <c r="F6" s="23" t="s">
        <v>153</v>
      </c>
      <c r="G6" s="23" t="s">
        <v>153</v>
      </c>
      <c r="I6" s="23" t="s">
        <v>154</v>
      </c>
      <c r="J6" s="23" t="s">
        <v>154</v>
      </c>
      <c r="K6" s="23" t="s">
        <v>154</v>
      </c>
    </row>
    <row r="7" spans="1:11" ht="24.75">
      <c r="A7" s="23" t="s">
        <v>205</v>
      </c>
      <c r="C7" s="23" t="s">
        <v>138</v>
      </c>
      <c r="E7" s="23" t="s">
        <v>206</v>
      </c>
      <c r="G7" s="23" t="s">
        <v>207</v>
      </c>
      <c r="I7" s="23" t="s">
        <v>206</v>
      </c>
      <c r="K7" s="26" t="s">
        <v>207</v>
      </c>
    </row>
    <row r="8" spans="1:11">
      <c r="A8" s="1" t="s">
        <v>144</v>
      </c>
      <c r="C8" s="1" t="s">
        <v>145</v>
      </c>
      <c r="E8" s="3">
        <v>0</v>
      </c>
      <c r="G8" s="7">
        <v>0</v>
      </c>
      <c r="I8" s="3">
        <v>16107571436</v>
      </c>
      <c r="K8" s="8">
        <f>I8/$I$9</f>
        <v>1</v>
      </c>
    </row>
    <row r="9" spans="1:11" ht="24.75" thickBot="1">
      <c r="E9" s="15">
        <f>SUM(E8)</f>
        <v>0</v>
      </c>
      <c r="G9" s="9">
        <f>SUM(E9:F9)</f>
        <v>0</v>
      </c>
      <c r="I9" s="15">
        <f>SUM(I8)</f>
        <v>16107571436</v>
      </c>
      <c r="K9" s="9">
        <f>SUM(K8)</f>
        <v>1</v>
      </c>
    </row>
    <row r="10" spans="1:11" ht="24.7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L20" sqref="L20"/>
    </sheetView>
  </sheetViews>
  <sheetFormatPr defaultRowHeight="24"/>
  <cols>
    <col min="1" max="1" width="46.2851562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151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6" spans="1:5" ht="24.75">
      <c r="A6" s="22" t="s">
        <v>208</v>
      </c>
      <c r="C6" s="21" t="s">
        <v>153</v>
      </c>
      <c r="E6" s="21" t="s">
        <v>214</v>
      </c>
    </row>
    <row r="7" spans="1:5" ht="24.75">
      <c r="A7" s="23" t="s">
        <v>208</v>
      </c>
      <c r="C7" s="23" t="s">
        <v>141</v>
      </c>
      <c r="E7" s="23" t="s">
        <v>215</v>
      </c>
    </row>
    <row r="8" spans="1:5">
      <c r="A8" s="1" t="s">
        <v>216</v>
      </c>
      <c r="C8" s="4">
        <v>120759096</v>
      </c>
      <c r="D8" s="4"/>
      <c r="E8" s="4">
        <v>11376957249</v>
      </c>
    </row>
    <row r="9" spans="1:5">
      <c r="A9" s="1" t="s">
        <v>209</v>
      </c>
      <c r="C9" s="4">
        <v>0</v>
      </c>
      <c r="D9" s="4"/>
      <c r="E9" s="4">
        <v>-83981310</v>
      </c>
    </row>
    <row r="10" spans="1:5" ht="25.5" thickBot="1">
      <c r="A10" s="2" t="s">
        <v>160</v>
      </c>
      <c r="C10" s="15">
        <f>SUM(C8:C9)</f>
        <v>120759096</v>
      </c>
      <c r="E10" s="15">
        <f>SUM(E8:E9)</f>
        <v>11292975939</v>
      </c>
    </row>
    <row r="11" spans="1:5" ht="24.75" thickTop="1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84"/>
  <sheetViews>
    <sheetView rightToLeft="1" topLeftCell="A67" workbookViewId="0">
      <selection activeCell="S85" sqref="S85"/>
    </sheetView>
  </sheetViews>
  <sheetFormatPr defaultRowHeight="24"/>
  <cols>
    <col min="1" max="1" width="30.42578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8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8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8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8" ht="24.75">
      <c r="A6" s="22" t="s">
        <v>3</v>
      </c>
      <c r="C6" s="23" t="s">
        <v>213</v>
      </c>
      <c r="D6" s="23" t="s">
        <v>4</v>
      </c>
      <c r="E6" s="23" t="s">
        <v>4</v>
      </c>
      <c r="F6" s="23" t="s">
        <v>4</v>
      </c>
      <c r="G6" s="23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8" ht="24.75">
      <c r="A7" s="22" t="s">
        <v>3</v>
      </c>
      <c r="C7" s="22" t="s">
        <v>7</v>
      </c>
      <c r="E7" s="22" t="s">
        <v>8</v>
      </c>
      <c r="G7" s="22" t="s">
        <v>9</v>
      </c>
      <c r="I7" s="23" t="s">
        <v>10</v>
      </c>
      <c r="J7" s="23" t="s">
        <v>10</v>
      </c>
      <c r="K7" s="23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8" ht="24.75">
      <c r="A8" s="23" t="s">
        <v>3</v>
      </c>
      <c r="C8" s="23" t="s">
        <v>7</v>
      </c>
      <c r="E8" s="23" t="s">
        <v>8</v>
      </c>
      <c r="G8" s="23" t="s">
        <v>9</v>
      </c>
      <c r="I8" s="23" t="s">
        <v>7</v>
      </c>
      <c r="K8" s="23" t="s">
        <v>8</v>
      </c>
      <c r="M8" s="23" t="s">
        <v>7</v>
      </c>
      <c r="O8" s="23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8">
      <c r="A9" s="1" t="s">
        <v>15</v>
      </c>
      <c r="C9" s="4">
        <v>51449352</v>
      </c>
      <c r="D9" s="4"/>
      <c r="E9" s="4">
        <v>58278327873</v>
      </c>
      <c r="F9" s="4"/>
      <c r="G9" s="4">
        <v>148315362231.23999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51449352</v>
      </c>
      <c r="R9" s="4"/>
      <c r="S9" s="4">
        <v>2640</v>
      </c>
      <c r="T9" s="4"/>
      <c r="U9" s="4">
        <v>58278327873</v>
      </c>
      <c r="V9" s="4"/>
      <c r="W9" s="4">
        <v>135018122858.784</v>
      </c>
      <c r="X9" s="4"/>
      <c r="Y9" s="8">
        <v>1.7151264466792496E-2</v>
      </c>
      <c r="AA9" s="4"/>
      <c r="AB9" s="4"/>
    </row>
    <row r="10" spans="1:28">
      <c r="A10" s="1" t="s">
        <v>16</v>
      </c>
      <c r="C10" s="4">
        <v>50100000</v>
      </c>
      <c r="D10" s="4"/>
      <c r="E10" s="4">
        <v>60793004165</v>
      </c>
      <c r="F10" s="4"/>
      <c r="G10" s="4">
        <v>133967124450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50100000</v>
      </c>
      <c r="R10" s="4"/>
      <c r="S10" s="4">
        <v>2330</v>
      </c>
      <c r="T10" s="4"/>
      <c r="U10" s="4">
        <v>60793004165</v>
      </c>
      <c r="V10" s="4"/>
      <c r="W10" s="4">
        <v>116038438650</v>
      </c>
      <c r="X10" s="4"/>
      <c r="Y10" s="8">
        <v>1.4740287507043707E-2</v>
      </c>
      <c r="AA10" s="4"/>
      <c r="AB10" s="4"/>
    </row>
    <row r="11" spans="1:28">
      <c r="A11" s="1" t="s">
        <v>17</v>
      </c>
      <c r="C11" s="4">
        <v>598340</v>
      </c>
      <c r="D11" s="4"/>
      <c r="E11" s="4">
        <v>10595847770</v>
      </c>
      <c r="F11" s="4"/>
      <c r="G11" s="4">
        <v>20656705128.209999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598340</v>
      </c>
      <c r="R11" s="4"/>
      <c r="S11" s="4">
        <v>32020</v>
      </c>
      <c r="T11" s="4"/>
      <c r="U11" s="4">
        <v>10595847770</v>
      </c>
      <c r="V11" s="4"/>
      <c r="W11" s="4">
        <v>19044851661.540001</v>
      </c>
      <c r="X11" s="4"/>
      <c r="Y11" s="8">
        <v>2.4192551389530322E-3</v>
      </c>
      <c r="AA11" s="4"/>
      <c r="AB11" s="4"/>
    </row>
    <row r="12" spans="1:28">
      <c r="A12" s="1" t="s">
        <v>18</v>
      </c>
      <c r="C12" s="4">
        <v>1100000</v>
      </c>
      <c r="D12" s="4"/>
      <c r="E12" s="4">
        <v>35026872666</v>
      </c>
      <c r="F12" s="4"/>
      <c r="G12" s="4">
        <v>35723174850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1100000</v>
      </c>
      <c r="R12" s="4"/>
      <c r="S12" s="4">
        <v>28030</v>
      </c>
      <c r="T12" s="4"/>
      <c r="U12" s="4">
        <v>35026872666</v>
      </c>
      <c r="V12" s="4"/>
      <c r="W12" s="4">
        <v>30649543650</v>
      </c>
      <c r="X12" s="4"/>
      <c r="Y12" s="8">
        <v>3.8933916262297603E-3</v>
      </c>
      <c r="AA12" s="4"/>
      <c r="AB12" s="4"/>
    </row>
    <row r="13" spans="1:28">
      <c r="A13" s="1" t="s">
        <v>19</v>
      </c>
      <c r="C13" s="4">
        <v>1180933</v>
      </c>
      <c r="D13" s="4"/>
      <c r="E13" s="4">
        <v>78828960175</v>
      </c>
      <c r="F13" s="4"/>
      <c r="G13" s="4">
        <v>134999241594.75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1180933</v>
      </c>
      <c r="R13" s="4"/>
      <c r="S13" s="4">
        <v>110828</v>
      </c>
      <c r="T13" s="4"/>
      <c r="U13" s="4">
        <v>78828960175</v>
      </c>
      <c r="V13" s="4"/>
      <c r="W13" s="4">
        <v>130101703890.98199</v>
      </c>
      <c r="X13" s="4"/>
      <c r="Y13" s="8">
        <v>1.6526734958005586E-2</v>
      </c>
      <c r="AA13" s="4"/>
      <c r="AB13" s="4"/>
    </row>
    <row r="14" spans="1:28">
      <c r="A14" s="1" t="s">
        <v>20</v>
      </c>
      <c r="C14" s="4">
        <v>1000000</v>
      </c>
      <c r="D14" s="4"/>
      <c r="E14" s="4">
        <v>34261764782</v>
      </c>
      <c r="F14" s="4"/>
      <c r="G14" s="4">
        <v>28529235000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0</v>
      </c>
      <c r="P14" s="4"/>
      <c r="Q14" s="4">
        <v>1000000</v>
      </c>
      <c r="R14" s="4"/>
      <c r="S14" s="4">
        <v>27370</v>
      </c>
      <c r="T14" s="4"/>
      <c r="U14" s="4">
        <v>34261764782</v>
      </c>
      <c r="V14" s="4"/>
      <c r="W14" s="4">
        <v>27207148500</v>
      </c>
      <c r="X14" s="4"/>
      <c r="Y14" s="8">
        <v>3.4561064057960153E-3</v>
      </c>
      <c r="AA14" s="4"/>
      <c r="AB14" s="4"/>
    </row>
    <row r="15" spans="1:28">
      <c r="A15" s="1" t="s">
        <v>21</v>
      </c>
      <c r="C15" s="4">
        <v>1240188</v>
      </c>
      <c r="D15" s="4"/>
      <c r="E15" s="4">
        <v>102151355351</v>
      </c>
      <c r="F15" s="4"/>
      <c r="G15" s="4">
        <v>114896554937.599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0</v>
      </c>
      <c r="P15" s="4"/>
      <c r="Q15" s="4">
        <v>1240188</v>
      </c>
      <c r="R15" s="4"/>
      <c r="S15" s="4">
        <v>87082</v>
      </c>
      <c r="T15" s="4"/>
      <c r="U15" s="4">
        <v>102151355351</v>
      </c>
      <c r="V15" s="4"/>
      <c r="W15" s="4">
        <v>107355463010.075</v>
      </c>
      <c r="X15" s="4"/>
      <c r="Y15" s="8">
        <v>1.3637294750176313E-2</v>
      </c>
      <c r="AA15" s="4"/>
      <c r="AB15" s="4"/>
    </row>
    <row r="16" spans="1:28">
      <c r="A16" s="1" t="s">
        <v>22</v>
      </c>
      <c r="C16" s="4">
        <v>1861297</v>
      </c>
      <c r="D16" s="4"/>
      <c r="E16" s="4">
        <v>77185096068</v>
      </c>
      <c r="F16" s="4"/>
      <c r="G16" s="4">
        <v>84740180554.529999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1861297</v>
      </c>
      <c r="R16" s="4"/>
      <c r="S16" s="4">
        <v>41640</v>
      </c>
      <c r="T16" s="4"/>
      <c r="U16" s="4">
        <v>77185096068</v>
      </c>
      <c r="V16" s="4"/>
      <c r="W16" s="4">
        <v>77043255857.873993</v>
      </c>
      <c r="X16" s="4"/>
      <c r="Y16" s="8">
        <v>9.7867547601976617E-3</v>
      </c>
      <c r="AA16" s="4"/>
      <c r="AB16" s="4"/>
    </row>
    <row r="17" spans="1:28">
      <c r="A17" s="1" t="s">
        <v>23</v>
      </c>
      <c r="C17" s="4">
        <v>866817</v>
      </c>
      <c r="D17" s="4"/>
      <c r="E17" s="4">
        <v>78615059085</v>
      </c>
      <c r="F17" s="4"/>
      <c r="G17" s="4">
        <v>137046933749.093</v>
      </c>
      <c r="H17" s="4"/>
      <c r="I17" s="4">
        <v>0</v>
      </c>
      <c r="J17" s="4"/>
      <c r="K17" s="4">
        <v>0</v>
      </c>
      <c r="L17" s="4"/>
      <c r="M17" s="4">
        <v>-150000</v>
      </c>
      <c r="N17" s="4"/>
      <c r="O17" s="4">
        <v>22582351068</v>
      </c>
      <c r="P17" s="4"/>
      <c r="Q17" s="4">
        <v>716817</v>
      </c>
      <c r="R17" s="4"/>
      <c r="S17" s="4">
        <v>144010</v>
      </c>
      <c r="T17" s="4"/>
      <c r="U17" s="4">
        <v>65010966337</v>
      </c>
      <c r="V17" s="4"/>
      <c r="W17" s="4">
        <v>102614604713.789</v>
      </c>
      <c r="X17" s="4"/>
      <c r="Y17" s="8">
        <v>1.3035066599484033E-2</v>
      </c>
      <c r="AA17" s="4"/>
      <c r="AB17" s="4"/>
    </row>
    <row r="18" spans="1:28">
      <c r="A18" s="1" t="s">
        <v>24</v>
      </c>
      <c r="C18" s="4">
        <v>2486664</v>
      </c>
      <c r="D18" s="4"/>
      <c r="E18" s="4">
        <v>104159214449</v>
      </c>
      <c r="F18" s="4"/>
      <c r="G18" s="4">
        <v>254602439967.60001</v>
      </c>
      <c r="H18" s="4"/>
      <c r="I18" s="4">
        <v>35330</v>
      </c>
      <c r="J18" s="4"/>
      <c r="K18" s="4">
        <v>3281511256</v>
      </c>
      <c r="L18" s="4"/>
      <c r="M18" s="4">
        <v>0</v>
      </c>
      <c r="N18" s="4"/>
      <c r="O18" s="4">
        <v>0</v>
      </c>
      <c r="P18" s="4"/>
      <c r="Q18" s="4">
        <v>2521994</v>
      </c>
      <c r="R18" s="4"/>
      <c r="S18" s="4">
        <v>95410</v>
      </c>
      <c r="T18" s="4"/>
      <c r="U18" s="4">
        <v>107440725705</v>
      </c>
      <c r="V18" s="4"/>
      <c r="W18" s="4">
        <v>239191738027.13699</v>
      </c>
      <c r="X18" s="4"/>
      <c r="Y18" s="8">
        <v>3.0384371151907761E-2</v>
      </c>
      <c r="AA18" s="4"/>
      <c r="AB18" s="4"/>
    </row>
    <row r="19" spans="1:28">
      <c r="A19" s="1" t="s">
        <v>25</v>
      </c>
      <c r="C19" s="4">
        <v>8000000</v>
      </c>
      <c r="D19" s="4"/>
      <c r="E19" s="4">
        <v>70554818723</v>
      </c>
      <c r="F19" s="4"/>
      <c r="G19" s="4">
        <v>79007094000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8000000</v>
      </c>
      <c r="R19" s="4"/>
      <c r="S19" s="4">
        <v>8719</v>
      </c>
      <c r="T19" s="4"/>
      <c r="U19" s="4">
        <v>70554818723</v>
      </c>
      <c r="V19" s="4"/>
      <c r="W19" s="4">
        <v>69336975600</v>
      </c>
      <c r="X19" s="4"/>
      <c r="Y19" s="8">
        <v>8.807830983452088E-3</v>
      </c>
      <c r="AA19" s="4"/>
      <c r="AB19" s="4"/>
    </row>
    <row r="20" spans="1:28">
      <c r="A20" s="1" t="s">
        <v>26</v>
      </c>
      <c r="C20" s="4">
        <v>497153</v>
      </c>
      <c r="D20" s="4"/>
      <c r="E20" s="4">
        <v>31651436660</v>
      </c>
      <c r="F20" s="4"/>
      <c r="G20" s="4">
        <v>110694724532.203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497153</v>
      </c>
      <c r="R20" s="4"/>
      <c r="S20" s="4">
        <v>201855</v>
      </c>
      <c r="T20" s="4"/>
      <c r="U20" s="4">
        <v>31651436660</v>
      </c>
      <c r="V20" s="4"/>
      <c r="W20" s="4">
        <v>99755719543.050797</v>
      </c>
      <c r="X20" s="4"/>
      <c r="Y20" s="8">
        <v>1.2671904272788036E-2</v>
      </c>
      <c r="AA20" s="4"/>
      <c r="AB20" s="4"/>
    </row>
    <row r="21" spans="1:28">
      <c r="A21" s="1" t="s">
        <v>27</v>
      </c>
      <c r="C21" s="4">
        <v>600000</v>
      </c>
      <c r="D21" s="4"/>
      <c r="E21" s="4">
        <v>3175455294</v>
      </c>
      <c r="F21" s="4"/>
      <c r="G21" s="4">
        <v>42090065100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600000</v>
      </c>
      <c r="R21" s="4"/>
      <c r="S21" s="4">
        <v>68917</v>
      </c>
      <c r="T21" s="4"/>
      <c r="U21" s="4">
        <v>3175455294</v>
      </c>
      <c r="V21" s="4"/>
      <c r="W21" s="4">
        <v>41104166310</v>
      </c>
      <c r="X21" s="4"/>
      <c r="Y21" s="8">
        <v>5.2214355535603356E-3</v>
      </c>
      <c r="AA21" s="4"/>
      <c r="AB21" s="4"/>
    </row>
    <row r="22" spans="1:28">
      <c r="A22" s="1" t="s">
        <v>28</v>
      </c>
      <c r="C22" s="4">
        <v>4000000</v>
      </c>
      <c r="D22" s="4"/>
      <c r="E22" s="4">
        <v>101200110006</v>
      </c>
      <c r="F22" s="4"/>
      <c r="G22" s="4">
        <v>255788946000</v>
      </c>
      <c r="H22" s="4"/>
      <c r="I22" s="4">
        <v>0</v>
      </c>
      <c r="J22" s="4"/>
      <c r="K22" s="4">
        <v>0</v>
      </c>
      <c r="L22" s="4"/>
      <c r="M22" s="4">
        <v>-300000</v>
      </c>
      <c r="N22" s="4"/>
      <c r="O22" s="4">
        <v>17800081888</v>
      </c>
      <c r="P22" s="4"/>
      <c r="Q22" s="4">
        <v>3700000</v>
      </c>
      <c r="R22" s="4"/>
      <c r="S22" s="4">
        <v>59700</v>
      </c>
      <c r="T22" s="4"/>
      <c r="U22" s="4">
        <v>93610101738</v>
      </c>
      <c r="V22" s="4"/>
      <c r="W22" s="4">
        <v>219575704500</v>
      </c>
      <c r="X22" s="4"/>
      <c r="Y22" s="8">
        <v>2.7892559151490019E-2</v>
      </c>
      <c r="AA22" s="4"/>
      <c r="AB22" s="4"/>
    </row>
    <row r="23" spans="1:28">
      <c r="A23" s="1" t="s">
        <v>29</v>
      </c>
      <c r="C23" s="4">
        <v>300000</v>
      </c>
      <c r="D23" s="4"/>
      <c r="E23" s="4">
        <v>12993731223</v>
      </c>
      <c r="F23" s="4"/>
      <c r="G23" s="4">
        <v>13726836450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300000</v>
      </c>
      <c r="R23" s="4"/>
      <c r="S23" s="4">
        <v>43980</v>
      </c>
      <c r="T23" s="4"/>
      <c r="U23" s="4">
        <v>12993731223</v>
      </c>
      <c r="V23" s="4"/>
      <c r="W23" s="4">
        <v>13115495700</v>
      </c>
      <c r="X23" s="4"/>
      <c r="Y23" s="8">
        <v>1.6660529016467892E-3</v>
      </c>
      <c r="AA23" s="4"/>
      <c r="AB23" s="4"/>
    </row>
    <row r="24" spans="1:28">
      <c r="A24" s="1" t="s">
        <v>30</v>
      </c>
      <c r="C24" s="4">
        <v>1500000</v>
      </c>
      <c r="D24" s="4"/>
      <c r="E24" s="4">
        <v>18414881631</v>
      </c>
      <c r="F24" s="4"/>
      <c r="G24" s="4">
        <v>86243778000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1500000</v>
      </c>
      <c r="R24" s="4"/>
      <c r="S24" s="4">
        <v>54030</v>
      </c>
      <c r="T24" s="4"/>
      <c r="U24" s="4">
        <v>18414881631</v>
      </c>
      <c r="V24" s="4"/>
      <c r="W24" s="4">
        <v>80562782250</v>
      </c>
      <c r="X24" s="4"/>
      <c r="Y24" s="8">
        <v>1.0233837912230108E-2</v>
      </c>
      <c r="AA24" s="4"/>
      <c r="AB24" s="4"/>
    </row>
    <row r="25" spans="1:28">
      <c r="A25" s="1" t="s">
        <v>31</v>
      </c>
      <c r="C25" s="4">
        <v>1752468</v>
      </c>
      <c r="D25" s="4"/>
      <c r="E25" s="4">
        <v>38579203981</v>
      </c>
      <c r="F25" s="4"/>
      <c r="G25" s="4">
        <v>48517578749.705399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1752468</v>
      </c>
      <c r="R25" s="4"/>
      <c r="S25" s="4">
        <v>27949</v>
      </c>
      <c r="T25" s="4"/>
      <c r="U25" s="4">
        <v>38579203981</v>
      </c>
      <c r="V25" s="4"/>
      <c r="W25" s="4">
        <v>48688298749.614601</v>
      </c>
      <c r="X25" s="4"/>
      <c r="Y25" s="8">
        <v>6.1848429722744791E-3</v>
      </c>
      <c r="AA25" s="4"/>
      <c r="AB25" s="4"/>
    </row>
    <row r="26" spans="1:28">
      <c r="A26" s="1" t="s">
        <v>32</v>
      </c>
      <c r="C26" s="4">
        <v>450000</v>
      </c>
      <c r="D26" s="4"/>
      <c r="E26" s="4">
        <v>32266575565</v>
      </c>
      <c r="F26" s="4"/>
      <c r="G26" s="4">
        <v>36913052700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450000</v>
      </c>
      <c r="R26" s="4"/>
      <c r="S26" s="4">
        <v>79890</v>
      </c>
      <c r="T26" s="4"/>
      <c r="U26" s="4">
        <v>32266575565</v>
      </c>
      <c r="V26" s="4"/>
      <c r="W26" s="4">
        <v>35736594525</v>
      </c>
      <c r="X26" s="4"/>
      <c r="Y26" s="8">
        <v>4.539596395380696E-3</v>
      </c>
      <c r="AA26" s="4"/>
      <c r="AB26" s="4"/>
    </row>
    <row r="27" spans="1:28">
      <c r="A27" s="1" t="s">
        <v>33</v>
      </c>
      <c r="C27" s="4">
        <v>2913123</v>
      </c>
      <c r="D27" s="4"/>
      <c r="E27" s="4">
        <v>109862103123</v>
      </c>
      <c r="F27" s="4"/>
      <c r="G27" s="4">
        <v>266412672469.79999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0</v>
      </c>
      <c r="P27" s="4"/>
      <c r="Q27" s="4">
        <v>2913123</v>
      </c>
      <c r="R27" s="4"/>
      <c r="S27" s="4">
        <v>85030</v>
      </c>
      <c r="T27" s="4"/>
      <c r="U27" s="4">
        <v>109862103123</v>
      </c>
      <c r="V27" s="4"/>
      <c r="W27" s="4">
        <v>246229016740.29401</v>
      </c>
      <c r="X27" s="4"/>
      <c r="Y27" s="8">
        <v>3.1278312096873526E-2</v>
      </c>
      <c r="AA27" s="4"/>
      <c r="AB27" s="4"/>
    </row>
    <row r="28" spans="1:28">
      <c r="A28" s="1" t="s">
        <v>34</v>
      </c>
      <c r="C28" s="4">
        <v>3600000</v>
      </c>
      <c r="D28" s="4"/>
      <c r="E28" s="4">
        <v>8110800000</v>
      </c>
      <c r="F28" s="4"/>
      <c r="G28" s="4">
        <v>37825590600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3600000</v>
      </c>
      <c r="R28" s="4"/>
      <c r="S28" s="4">
        <v>9370</v>
      </c>
      <c r="T28" s="4"/>
      <c r="U28" s="4">
        <v>8110800000</v>
      </c>
      <c r="V28" s="4"/>
      <c r="W28" s="4">
        <v>33531294600</v>
      </c>
      <c r="X28" s="4"/>
      <c r="Y28" s="8">
        <v>4.2594585780164843E-3</v>
      </c>
      <c r="AA28" s="4"/>
      <c r="AB28" s="4"/>
    </row>
    <row r="29" spans="1:28">
      <c r="A29" s="1" t="s">
        <v>35</v>
      </c>
      <c r="C29" s="4">
        <v>28041811</v>
      </c>
      <c r="D29" s="4"/>
      <c r="E29" s="4">
        <v>135209035212</v>
      </c>
      <c r="F29" s="4"/>
      <c r="G29" s="4">
        <v>217424705351.48999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28041811</v>
      </c>
      <c r="R29" s="4"/>
      <c r="S29" s="4">
        <v>7210</v>
      </c>
      <c r="T29" s="4"/>
      <c r="U29" s="4">
        <v>135209035212</v>
      </c>
      <c r="V29" s="4"/>
      <c r="W29" s="4">
        <v>200978477639.005</v>
      </c>
      <c r="X29" s="4"/>
      <c r="Y29" s="8">
        <v>2.5530165500265357E-2</v>
      </c>
      <c r="AA29" s="4"/>
      <c r="AB29" s="4"/>
    </row>
    <row r="30" spans="1:28">
      <c r="A30" s="1" t="s">
        <v>36</v>
      </c>
      <c r="C30" s="4">
        <v>2150000</v>
      </c>
      <c r="D30" s="4"/>
      <c r="E30" s="4">
        <v>38937244512</v>
      </c>
      <c r="F30" s="4"/>
      <c r="G30" s="4">
        <v>57597742125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2150000</v>
      </c>
      <c r="R30" s="4"/>
      <c r="S30" s="4">
        <v>27200</v>
      </c>
      <c r="T30" s="4"/>
      <c r="U30" s="4">
        <v>38937244512</v>
      </c>
      <c r="V30" s="4"/>
      <c r="W30" s="4">
        <v>58132044000</v>
      </c>
      <c r="X30" s="4"/>
      <c r="Y30" s="8">
        <v>7.3844757987194358E-3</v>
      </c>
      <c r="AA30" s="4"/>
      <c r="AB30" s="4"/>
    </row>
    <row r="31" spans="1:28">
      <c r="A31" s="1" t="s">
        <v>37</v>
      </c>
      <c r="C31" s="4">
        <v>4400785</v>
      </c>
      <c r="D31" s="4"/>
      <c r="E31" s="4">
        <v>38787988633</v>
      </c>
      <c r="F31" s="4"/>
      <c r="G31" s="4">
        <v>127694583610.808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4400785</v>
      </c>
      <c r="R31" s="4"/>
      <c r="S31" s="4">
        <v>28060</v>
      </c>
      <c r="T31" s="4"/>
      <c r="U31" s="4">
        <v>38787988633</v>
      </c>
      <c r="V31" s="4"/>
      <c r="W31" s="4">
        <v>122751285238.755</v>
      </c>
      <c r="X31" s="4"/>
      <c r="Y31" s="8">
        <v>1.5593016049930958E-2</v>
      </c>
      <c r="AA31" s="4"/>
      <c r="AB31" s="4"/>
    </row>
    <row r="32" spans="1:28">
      <c r="A32" s="1" t="s">
        <v>38</v>
      </c>
      <c r="C32" s="4">
        <v>116416</v>
      </c>
      <c r="D32" s="4"/>
      <c r="E32" s="4">
        <v>8238155038</v>
      </c>
      <c r="F32" s="4"/>
      <c r="G32" s="4">
        <v>8332079385.6000004</v>
      </c>
      <c r="H32" s="4"/>
      <c r="I32" s="4">
        <v>0</v>
      </c>
      <c r="J32" s="4"/>
      <c r="K32" s="4">
        <v>0</v>
      </c>
      <c r="L32" s="4"/>
      <c r="M32" s="4">
        <v>-116416</v>
      </c>
      <c r="N32" s="4"/>
      <c r="O32" s="4">
        <v>8176284173</v>
      </c>
      <c r="P32" s="4"/>
      <c r="Q32" s="4">
        <v>0</v>
      </c>
      <c r="R32" s="4"/>
      <c r="S32" s="4">
        <v>0</v>
      </c>
      <c r="T32" s="4"/>
      <c r="U32" s="4">
        <v>0</v>
      </c>
      <c r="V32" s="4"/>
      <c r="W32" s="4">
        <v>0</v>
      </c>
      <c r="X32" s="4"/>
      <c r="Y32" s="8">
        <v>0</v>
      </c>
      <c r="AA32" s="4"/>
      <c r="AB32" s="4"/>
    </row>
    <row r="33" spans="1:28">
      <c r="A33" s="1" t="s">
        <v>39</v>
      </c>
      <c r="C33" s="4">
        <v>4500000</v>
      </c>
      <c r="D33" s="4"/>
      <c r="E33" s="4">
        <v>52285316898</v>
      </c>
      <c r="F33" s="4"/>
      <c r="G33" s="4">
        <v>61327914750</v>
      </c>
      <c r="H33" s="4"/>
      <c r="I33" s="4">
        <v>4049917</v>
      </c>
      <c r="J33" s="4"/>
      <c r="K33" s="4">
        <v>43577357068</v>
      </c>
      <c r="L33" s="4"/>
      <c r="M33" s="4">
        <v>0</v>
      </c>
      <c r="N33" s="4"/>
      <c r="O33" s="4">
        <v>0</v>
      </c>
      <c r="P33" s="4"/>
      <c r="Q33" s="4">
        <v>8549917</v>
      </c>
      <c r="R33" s="4"/>
      <c r="S33" s="4">
        <v>7699</v>
      </c>
      <c r="T33" s="4"/>
      <c r="U33" s="4">
        <v>70730758318</v>
      </c>
      <c r="V33" s="4"/>
      <c r="W33" s="4">
        <v>65434147407.6511</v>
      </c>
      <c r="X33" s="4"/>
      <c r="Y33" s="8">
        <v>8.3120572526512171E-3</v>
      </c>
      <c r="AA33" s="4"/>
      <c r="AB33" s="4"/>
    </row>
    <row r="34" spans="1:28">
      <c r="A34" s="1" t="s">
        <v>40</v>
      </c>
      <c r="C34" s="4">
        <v>17337940</v>
      </c>
      <c r="D34" s="4"/>
      <c r="E34" s="4">
        <v>117139844256</v>
      </c>
      <c r="F34" s="4"/>
      <c r="G34" s="4">
        <v>130294931182.92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17337940</v>
      </c>
      <c r="R34" s="4"/>
      <c r="S34" s="4">
        <v>7100</v>
      </c>
      <c r="T34" s="4"/>
      <c r="U34" s="4">
        <v>117139844256</v>
      </c>
      <c r="V34" s="4"/>
      <c r="W34" s="4">
        <v>122366932724.7</v>
      </c>
      <c r="X34" s="4"/>
      <c r="Y34" s="8">
        <v>1.5544191999666767E-2</v>
      </c>
      <c r="AA34" s="4"/>
      <c r="AB34" s="4"/>
    </row>
    <row r="35" spans="1:28">
      <c r="A35" s="1" t="s">
        <v>41</v>
      </c>
      <c r="C35" s="4">
        <v>277779</v>
      </c>
      <c r="D35" s="4"/>
      <c r="E35" s="4">
        <v>9129777292</v>
      </c>
      <c r="F35" s="4"/>
      <c r="G35" s="4">
        <v>6758189110.9012499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277779</v>
      </c>
      <c r="R35" s="4"/>
      <c r="S35" s="4">
        <v>25588</v>
      </c>
      <c r="T35" s="4"/>
      <c r="U35" s="4">
        <v>9129777292</v>
      </c>
      <c r="V35" s="4"/>
      <c r="W35" s="4">
        <v>7065517588.1406002</v>
      </c>
      <c r="X35" s="4"/>
      <c r="Y35" s="8">
        <v>8.975281109167739E-4</v>
      </c>
      <c r="AA35" s="4"/>
      <c r="AB35" s="4"/>
    </row>
    <row r="36" spans="1:28">
      <c r="A36" s="1" t="s">
        <v>42</v>
      </c>
      <c r="C36" s="4">
        <v>936145</v>
      </c>
      <c r="D36" s="4"/>
      <c r="E36" s="4">
        <v>43644447728</v>
      </c>
      <c r="F36" s="4"/>
      <c r="G36" s="4">
        <v>36106307565.300003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936145</v>
      </c>
      <c r="R36" s="4"/>
      <c r="S36" s="4">
        <v>38350</v>
      </c>
      <c r="T36" s="4"/>
      <c r="U36" s="4">
        <v>43644447728</v>
      </c>
      <c r="V36" s="4"/>
      <c r="W36" s="4">
        <v>35687548843.537498</v>
      </c>
      <c r="X36" s="4"/>
      <c r="Y36" s="8">
        <v>4.5333661543144853E-3</v>
      </c>
      <c r="AA36" s="4"/>
      <c r="AB36" s="4"/>
    </row>
    <row r="37" spans="1:28">
      <c r="A37" s="1" t="s">
        <v>43</v>
      </c>
      <c r="C37" s="4">
        <v>2780253</v>
      </c>
      <c r="D37" s="4"/>
      <c r="E37" s="4">
        <v>89665791338</v>
      </c>
      <c r="F37" s="4"/>
      <c r="G37" s="4">
        <v>95754277508.138596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2780253</v>
      </c>
      <c r="R37" s="4"/>
      <c r="S37" s="4">
        <v>31730</v>
      </c>
      <c r="T37" s="4"/>
      <c r="U37" s="4">
        <v>89665791338</v>
      </c>
      <c r="V37" s="4"/>
      <c r="W37" s="4">
        <v>87692533995.244507</v>
      </c>
      <c r="X37" s="4"/>
      <c r="Y37" s="8">
        <v>1.1139525646410514E-2</v>
      </c>
      <c r="AA37" s="4"/>
      <c r="AB37" s="4"/>
    </row>
    <row r="38" spans="1:28">
      <c r="A38" s="1" t="s">
        <v>44</v>
      </c>
      <c r="C38" s="4">
        <v>63539</v>
      </c>
      <c r="D38" s="4"/>
      <c r="E38" s="4">
        <v>1590516189</v>
      </c>
      <c r="F38" s="4"/>
      <c r="G38" s="4">
        <v>6043428504.2848501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63539</v>
      </c>
      <c r="R38" s="4"/>
      <c r="S38" s="4">
        <v>110981</v>
      </c>
      <c r="T38" s="4"/>
      <c r="U38" s="4">
        <v>1590516189</v>
      </c>
      <c r="V38" s="4"/>
      <c r="W38" s="4">
        <v>7009664609.5339499</v>
      </c>
      <c r="X38" s="4"/>
      <c r="Y38" s="8">
        <v>8.9043314331496031E-4</v>
      </c>
      <c r="AA38" s="4"/>
      <c r="AB38" s="4"/>
    </row>
    <row r="39" spans="1:28">
      <c r="A39" s="1" t="s">
        <v>45</v>
      </c>
      <c r="C39" s="4">
        <v>507833</v>
      </c>
      <c r="D39" s="4"/>
      <c r="E39" s="4">
        <v>185415670024</v>
      </c>
      <c r="F39" s="4"/>
      <c r="G39" s="4">
        <v>203307740678.60101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507833</v>
      </c>
      <c r="R39" s="4"/>
      <c r="S39" s="4">
        <v>399580</v>
      </c>
      <c r="T39" s="4"/>
      <c r="U39" s="4">
        <v>185415670024</v>
      </c>
      <c r="V39" s="4"/>
      <c r="W39" s="4">
        <v>201712536674.66699</v>
      </c>
      <c r="X39" s="4"/>
      <c r="Y39" s="8">
        <v>2.5623412542871968E-2</v>
      </c>
      <c r="AA39" s="4"/>
      <c r="AB39" s="4"/>
    </row>
    <row r="40" spans="1:28">
      <c r="A40" s="1" t="s">
        <v>46</v>
      </c>
      <c r="C40" s="4">
        <v>8868106</v>
      </c>
      <c r="D40" s="4"/>
      <c r="E40" s="4">
        <v>65854388596</v>
      </c>
      <c r="F40" s="4"/>
      <c r="G40" s="4">
        <v>85632220232.980194</v>
      </c>
      <c r="H40" s="4"/>
      <c r="I40" s="4">
        <v>0</v>
      </c>
      <c r="J40" s="4"/>
      <c r="K40" s="4">
        <v>0</v>
      </c>
      <c r="L40" s="4"/>
      <c r="M40" s="4">
        <v>0</v>
      </c>
      <c r="N40" s="4"/>
      <c r="O40" s="4">
        <v>0</v>
      </c>
      <c r="P40" s="4"/>
      <c r="Q40" s="4">
        <v>8868106</v>
      </c>
      <c r="R40" s="4"/>
      <c r="S40" s="4">
        <v>9509</v>
      </c>
      <c r="T40" s="4"/>
      <c r="U40" s="4">
        <v>65854388596</v>
      </c>
      <c r="V40" s="4"/>
      <c r="W40" s="4">
        <v>83825075375.273697</v>
      </c>
      <c r="X40" s="4"/>
      <c r="Y40" s="8">
        <v>1.0648244889420044E-2</v>
      </c>
      <c r="AA40" s="4"/>
      <c r="AB40" s="4"/>
    </row>
    <row r="41" spans="1:28">
      <c r="A41" s="1" t="s">
        <v>47</v>
      </c>
      <c r="C41" s="4">
        <v>2306861</v>
      </c>
      <c r="D41" s="4"/>
      <c r="E41" s="4">
        <v>11246374053</v>
      </c>
      <c r="F41" s="4"/>
      <c r="G41" s="4">
        <v>24183403577.1693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0</v>
      </c>
      <c r="P41" s="4"/>
      <c r="Q41" s="4">
        <v>2306861</v>
      </c>
      <c r="R41" s="4"/>
      <c r="S41" s="4">
        <v>11580</v>
      </c>
      <c r="T41" s="4"/>
      <c r="U41" s="4">
        <v>11246374053</v>
      </c>
      <c r="V41" s="4"/>
      <c r="W41" s="4">
        <v>26554505350.238998</v>
      </c>
      <c r="X41" s="4"/>
      <c r="Y41" s="8">
        <v>3.3732015703044206E-3</v>
      </c>
      <c r="AA41" s="4"/>
      <c r="AB41" s="4"/>
    </row>
    <row r="42" spans="1:28">
      <c r="A42" s="1" t="s">
        <v>48</v>
      </c>
      <c r="C42" s="4">
        <v>15509000</v>
      </c>
      <c r="D42" s="4"/>
      <c r="E42" s="4">
        <v>72566672762</v>
      </c>
      <c r="F42" s="4"/>
      <c r="G42" s="4">
        <v>126417115890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15509000</v>
      </c>
      <c r="R42" s="4"/>
      <c r="S42" s="4">
        <v>7484</v>
      </c>
      <c r="T42" s="4"/>
      <c r="U42" s="4">
        <v>72566672762</v>
      </c>
      <c r="V42" s="4"/>
      <c r="W42" s="4">
        <v>115378743331.8</v>
      </c>
      <c r="X42" s="4"/>
      <c r="Y42" s="8">
        <v>1.4656486839174941E-2</v>
      </c>
      <c r="AA42" s="4"/>
      <c r="AB42" s="4"/>
    </row>
    <row r="43" spans="1:28">
      <c r="A43" s="1" t="s">
        <v>49</v>
      </c>
      <c r="C43" s="4">
        <v>11915119</v>
      </c>
      <c r="D43" s="4"/>
      <c r="E43" s="4">
        <v>206691547546</v>
      </c>
      <c r="F43" s="4"/>
      <c r="G43" s="4">
        <v>258677853076.18799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11915119</v>
      </c>
      <c r="R43" s="4"/>
      <c r="S43" s="4">
        <v>21560</v>
      </c>
      <c r="T43" s="4"/>
      <c r="U43" s="4">
        <v>206691547546</v>
      </c>
      <c r="V43" s="4"/>
      <c r="W43" s="4">
        <v>255361470344.44199</v>
      </c>
      <c r="X43" s="4"/>
      <c r="Y43" s="8">
        <v>3.2438401747647866E-2</v>
      </c>
      <c r="AA43" s="4"/>
      <c r="AB43" s="4"/>
    </row>
    <row r="44" spans="1:28">
      <c r="A44" s="1" t="s">
        <v>50</v>
      </c>
      <c r="C44" s="4">
        <v>11849128</v>
      </c>
      <c r="D44" s="4"/>
      <c r="E44" s="4">
        <v>37397272586</v>
      </c>
      <c r="F44" s="4"/>
      <c r="G44" s="4">
        <v>85866181268.436005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11849128</v>
      </c>
      <c r="R44" s="4"/>
      <c r="S44" s="4">
        <v>6540</v>
      </c>
      <c r="T44" s="4"/>
      <c r="U44" s="4">
        <v>37397272586</v>
      </c>
      <c r="V44" s="4"/>
      <c r="W44" s="4">
        <v>77032212002.136002</v>
      </c>
      <c r="X44" s="4"/>
      <c r="Y44" s="8">
        <v>9.7853518663750787E-3</v>
      </c>
      <c r="AA44" s="4"/>
      <c r="AB44" s="4"/>
    </row>
    <row r="45" spans="1:28">
      <c r="A45" s="1" t="s">
        <v>51</v>
      </c>
      <c r="C45" s="4">
        <v>16509798</v>
      </c>
      <c r="D45" s="4"/>
      <c r="E45" s="4">
        <v>327700280863</v>
      </c>
      <c r="F45" s="4"/>
      <c r="G45" s="4">
        <v>281622450284.604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16509798</v>
      </c>
      <c r="R45" s="4"/>
      <c r="S45" s="4">
        <v>14940</v>
      </c>
      <c r="T45" s="4"/>
      <c r="U45" s="4">
        <v>327700280863</v>
      </c>
      <c r="V45" s="4"/>
      <c r="W45" s="4">
        <v>245188776646.38599</v>
      </c>
      <c r="X45" s="4"/>
      <c r="Y45" s="8">
        <v>3.1146171073270064E-2</v>
      </c>
      <c r="AA45" s="4"/>
      <c r="AB45" s="4"/>
    </row>
    <row r="46" spans="1:28">
      <c r="A46" s="1" t="s">
        <v>52</v>
      </c>
      <c r="C46" s="4">
        <v>8700000</v>
      </c>
      <c r="D46" s="4"/>
      <c r="E46" s="4">
        <v>34862392156</v>
      </c>
      <c r="F46" s="4"/>
      <c r="G46" s="4">
        <v>130761313200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8700000</v>
      </c>
      <c r="R46" s="4"/>
      <c r="S46" s="4">
        <v>14230</v>
      </c>
      <c r="T46" s="4"/>
      <c r="U46" s="4">
        <v>34862392156</v>
      </c>
      <c r="V46" s="4"/>
      <c r="W46" s="4">
        <v>123064384050</v>
      </c>
      <c r="X46" s="4"/>
      <c r="Y46" s="8">
        <v>1.563278878859892E-2</v>
      </c>
      <c r="AA46" s="4"/>
      <c r="AB46" s="4"/>
    </row>
    <row r="47" spans="1:28">
      <c r="A47" s="1" t="s">
        <v>53</v>
      </c>
      <c r="C47" s="4">
        <v>11000000</v>
      </c>
      <c r="D47" s="4"/>
      <c r="E47" s="4">
        <v>127482312549</v>
      </c>
      <c r="F47" s="4"/>
      <c r="G47" s="4">
        <v>128480962500</v>
      </c>
      <c r="H47" s="4"/>
      <c r="I47" s="4">
        <v>5378777</v>
      </c>
      <c r="J47" s="4"/>
      <c r="K47" s="4">
        <v>59461981873</v>
      </c>
      <c r="L47" s="4"/>
      <c r="M47" s="4">
        <v>0</v>
      </c>
      <c r="N47" s="4"/>
      <c r="O47" s="4">
        <v>0</v>
      </c>
      <c r="P47" s="4"/>
      <c r="Q47" s="4">
        <v>16378777</v>
      </c>
      <c r="R47" s="4"/>
      <c r="S47" s="4">
        <v>10380</v>
      </c>
      <c r="T47" s="4"/>
      <c r="U47" s="4">
        <v>186944294422</v>
      </c>
      <c r="V47" s="4"/>
      <c r="W47" s="4">
        <v>169000135613.703</v>
      </c>
      <c r="X47" s="4"/>
      <c r="Y47" s="8">
        <v>2.1467977479334675E-2</v>
      </c>
      <c r="AA47" s="4"/>
      <c r="AB47" s="4"/>
    </row>
    <row r="48" spans="1:28">
      <c r="A48" s="1" t="s">
        <v>54</v>
      </c>
      <c r="C48" s="4">
        <v>5000</v>
      </c>
      <c r="D48" s="4"/>
      <c r="E48" s="4">
        <v>2538465929</v>
      </c>
      <c r="F48" s="4"/>
      <c r="G48" s="4">
        <v>5453295312.5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5000</v>
      </c>
      <c r="R48" s="4"/>
      <c r="S48" s="4">
        <v>995880</v>
      </c>
      <c r="T48" s="4"/>
      <c r="U48" s="4">
        <v>2538465929</v>
      </c>
      <c r="V48" s="4"/>
      <c r="W48" s="4">
        <v>4977843937.5</v>
      </c>
      <c r="X48" s="4"/>
      <c r="Y48" s="8">
        <v>6.3233228279864051E-4</v>
      </c>
      <c r="AA48" s="4"/>
      <c r="AB48" s="4"/>
    </row>
    <row r="49" spans="1:28">
      <c r="A49" s="1" t="s">
        <v>55</v>
      </c>
      <c r="C49" s="4">
        <v>15000</v>
      </c>
      <c r="D49" s="4"/>
      <c r="E49" s="4">
        <v>16020000000</v>
      </c>
      <c r="F49" s="4"/>
      <c r="G49" s="4">
        <v>16252717500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15000</v>
      </c>
      <c r="R49" s="4"/>
      <c r="S49" s="4">
        <v>993004</v>
      </c>
      <c r="T49" s="4"/>
      <c r="U49" s="4">
        <v>16020000000</v>
      </c>
      <c r="V49" s="4"/>
      <c r="W49" s="4">
        <v>14806434393</v>
      </c>
      <c r="X49" s="4"/>
      <c r="Y49" s="8">
        <v>1.8808517457331382E-3</v>
      </c>
      <c r="AA49" s="4"/>
      <c r="AB49" s="4"/>
    </row>
    <row r="50" spans="1:28">
      <c r="A50" s="1" t="s">
        <v>56</v>
      </c>
      <c r="C50" s="4">
        <v>1600</v>
      </c>
      <c r="D50" s="4"/>
      <c r="E50" s="4">
        <v>1007780969</v>
      </c>
      <c r="F50" s="4"/>
      <c r="G50" s="4">
        <v>1733624790.48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1600</v>
      </c>
      <c r="R50" s="4"/>
      <c r="S50" s="4">
        <v>993690</v>
      </c>
      <c r="T50" s="4"/>
      <c r="U50" s="4">
        <v>1007780969</v>
      </c>
      <c r="V50" s="4"/>
      <c r="W50" s="4">
        <v>1580444071.2</v>
      </c>
      <c r="X50" s="4"/>
      <c r="Y50" s="8">
        <v>2.0076278403363931E-4</v>
      </c>
      <c r="AA50" s="4"/>
      <c r="AB50" s="4"/>
    </row>
    <row r="51" spans="1:28">
      <c r="A51" s="1" t="s">
        <v>57</v>
      </c>
      <c r="C51" s="4">
        <v>20</v>
      </c>
      <c r="D51" s="4"/>
      <c r="E51" s="4">
        <v>1341201</v>
      </c>
      <c r="F51" s="4"/>
      <c r="G51" s="4">
        <v>2816541.27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20</v>
      </c>
      <c r="R51" s="4"/>
      <c r="S51" s="4">
        <v>139370</v>
      </c>
      <c r="T51" s="4"/>
      <c r="U51" s="4">
        <v>1341201</v>
      </c>
      <c r="V51" s="4"/>
      <c r="W51" s="4">
        <v>2770814.97</v>
      </c>
      <c r="X51" s="4"/>
      <c r="Y51" s="8">
        <v>3.5197482628848421E-7</v>
      </c>
      <c r="AA51" s="4"/>
      <c r="AB51" s="4"/>
    </row>
    <row r="52" spans="1:28">
      <c r="A52" s="1" t="s">
        <v>58</v>
      </c>
      <c r="C52" s="4">
        <v>5856078</v>
      </c>
      <c r="D52" s="4"/>
      <c r="E52" s="4">
        <v>203043651941</v>
      </c>
      <c r="F52" s="4"/>
      <c r="G52" s="4">
        <v>239834854639.07999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5856078</v>
      </c>
      <c r="R52" s="4"/>
      <c r="S52" s="4">
        <v>39930</v>
      </c>
      <c r="T52" s="4"/>
      <c r="U52" s="4">
        <v>203043651941</v>
      </c>
      <c r="V52" s="4"/>
      <c r="W52" s="4">
        <v>232441887032.487</v>
      </c>
      <c r="X52" s="4"/>
      <c r="Y52" s="8">
        <v>2.9526941963370107E-2</v>
      </c>
      <c r="AA52" s="4"/>
      <c r="AB52" s="4"/>
    </row>
    <row r="53" spans="1:28">
      <c r="A53" s="1" t="s">
        <v>59</v>
      </c>
      <c r="C53" s="4">
        <v>6301363</v>
      </c>
      <c r="D53" s="4"/>
      <c r="E53" s="4">
        <v>158407955694</v>
      </c>
      <c r="F53" s="4"/>
      <c r="G53" s="4">
        <v>234769843482.82199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6301363</v>
      </c>
      <c r="R53" s="4"/>
      <c r="S53" s="4">
        <v>36390</v>
      </c>
      <c r="T53" s="4"/>
      <c r="U53" s="4">
        <v>158407955694</v>
      </c>
      <c r="V53" s="4"/>
      <c r="W53" s="4">
        <v>227942225302.55899</v>
      </c>
      <c r="X53" s="4"/>
      <c r="Y53" s="8">
        <v>2.895535285587068E-2</v>
      </c>
      <c r="AA53" s="4"/>
      <c r="AB53" s="4"/>
    </row>
    <row r="54" spans="1:28">
      <c r="A54" s="1" t="s">
        <v>60</v>
      </c>
      <c r="C54" s="4">
        <v>9347168</v>
      </c>
      <c r="D54" s="4"/>
      <c r="E54" s="4">
        <v>60011895040</v>
      </c>
      <c r="F54" s="4"/>
      <c r="G54" s="4">
        <v>144019061431.20001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9347168</v>
      </c>
      <c r="R54" s="4"/>
      <c r="S54" s="4">
        <v>14740</v>
      </c>
      <c r="T54" s="4"/>
      <c r="U54" s="4">
        <v>60011895040</v>
      </c>
      <c r="V54" s="4"/>
      <c r="W54" s="4">
        <v>136957481644.896</v>
      </c>
      <c r="X54" s="4"/>
      <c r="Y54" s="8">
        <v>1.7397619953984342E-2</v>
      </c>
      <c r="AA54" s="4"/>
      <c r="AB54" s="4"/>
    </row>
    <row r="55" spans="1:28">
      <c r="A55" s="1" t="s">
        <v>61</v>
      </c>
      <c r="C55" s="4">
        <v>2000000</v>
      </c>
      <c r="D55" s="4"/>
      <c r="E55" s="4">
        <v>53169295200</v>
      </c>
      <c r="F55" s="4"/>
      <c r="G55" s="4">
        <v>54076320000</v>
      </c>
      <c r="H55" s="4"/>
      <c r="I55" s="4">
        <v>0</v>
      </c>
      <c r="J55" s="4"/>
      <c r="K55" s="4">
        <v>0</v>
      </c>
      <c r="L55" s="4"/>
      <c r="M55" s="4">
        <v>-380000</v>
      </c>
      <c r="N55" s="4"/>
      <c r="O55" s="4">
        <v>9776084246</v>
      </c>
      <c r="P55" s="4"/>
      <c r="Q55" s="4">
        <v>1620000</v>
      </c>
      <c r="R55" s="4"/>
      <c r="S55" s="4">
        <v>25340</v>
      </c>
      <c r="T55" s="4"/>
      <c r="U55" s="4">
        <v>43067129102</v>
      </c>
      <c r="V55" s="4"/>
      <c r="W55" s="4">
        <v>40806547740</v>
      </c>
      <c r="X55" s="4"/>
      <c r="Y55" s="8">
        <v>5.183629259884949E-3</v>
      </c>
      <c r="AA55" s="4"/>
      <c r="AB55" s="4"/>
    </row>
    <row r="56" spans="1:28">
      <c r="A56" s="1" t="s">
        <v>62</v>
      </c>
      <c r="C56" s="4">
        <v>5000000</v>
      </c>
      <c r="D56" s="4"/>
      <c r="E56" s="4">
        <v>39223782512</v>
      </c>
      <c r="F56" s="4"/>
      <c r="G56" s="4">
        <v>40934979000</v>
      </c>
      <c r="H56" s="4"/>
      <c r="I56" s="4">
        <v>1000000</v>
      </c>
      <c r="J56" s="4"/>
      <c r="K56" s="4">
        <v>8221458249</v>
      </c>
      <c r="L56" s="4"/>
      <c r="M56" s="4">
        <v>0</v>
      </c>
      <c r="N56" s="4"/>
      <c r="O56" s="4">
        <v>0</v>
      </c>
      <c r="P56" s="4"/>
      <c r="Q56" s="4">
        <v>6000000</v>
      </c>
      <c r="R56" s="4"/>
      <c r="S56" s="4">
        <v>7679</v>
      </c>
      <c r="T56" s="4"/>
      <c r="U56" s="4">
        <v>47445240761</v>
      </c>
      <c r="V56" s="4"/>
      <c r="W56" s="4">
        <v>45799859700</v>
      </c>
      <c r="X56" s="4"/>
      <c r="Y56" s="8">
        <v>5.8179264355369235E-3</v>
      </c>
      <c r="AA56" s="4"/>
      <c r="AB56" s="4"/>
    </row>
    <row r="57" spans="1:28">
      <c r="A57" s="1" t="s">
        <v>63</v>
      </c>
      <c r="C57" s="4">
        <v>3000000</v>
      </c>
      <c r="D57" s="4"/>
      <c r="E57" s="4">
        <v>15034638862</v>
      </c>
      <c r="F57" s="4"/>
      <c r="G57" s="4">
        <v>14555874150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3000000</v>
      </c>
      <c r="R57" s="4"/>
      <c r="S57" s="4">
        <v>4746</v>
      </c>
      <c r="T57" s="4"/>
      <c r="U57" s="4">
        <v>15034638862</v>
      </c>
      <c r="V57" s="4"/>
      <c r="W57" s="4">
        <v>14153283900</v>
      </c>
      <c r="X57" s="4"/>
      <c r="Y57" s="8">
        <v>1.7978824627593593E-3</v>
      </c>
      <c r="AA57" s="4"/>
      <c r="AB57" s="4"/>
    </row>
    <row r="58" spans="1:28">
      <c r="A58" s="1" t="s">
        <v>64</v>
      </c>
      <c r="C58" s="4">
        <v>3100000</v>
      </c>
      <c r="D58" s="4"/>
      <c r="E58" s="4">
        <v>94662052516</v>
      </c>
      <c r="F58" s="4"/>
      <c r="G58" s="4">
        <v>84733517835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3100000</v>
      </c>
      <c r="R58" s="4"/>
      <c r="S58" s="4">
        <v>27119</v>
      </c>
      <c r="T58" s="4"/>
      <c r="U58" s="4">
        <v>94662052516</v>
      </c>
      <c r="V58" s="4"/>
      <c r="W58" s="4">
        <v>83568690045</v>
      </c>
      <c r="X58" s="4"/>
      <c r="Y58" s="8">
        <v>1.0615676427410473E-2</v>
      </c>
      <c r="AA58" s="4"/>
      <c r="AB58" s="4"/>
    </row>
    <row r="59" spans="1:28">
      <c r="A59" s="1" t="s">
        <v>65</v>
      </c>
      <c r="C59" s="4">
        <v>120000</v>
      </c>
      <c r="D59" s="4"/>
      <c r="E59" s="4">
        <v>1502768579</v>
      </c>
      <c r="F59" s="4"/>
      <c r="G59" s="4">
        <v>2865726864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120000</v>
      </c>
      <c r="R59" s="4"/>
      <c r="S59" s="4">
        <v>24416</v>
      </c>
      <c r="T59" s="4"/>
      <c r="U59" s="4">
        <v>1502768579</v>
      </c>
      <c r="V59" s="4"/>
      <c r="W59" s="4">
        <v>2912486976</v>
      </c>
      <c r="X59" s="4"/>
      <c r="Y59" s="8">
        <v>3.6997132920971355E-4</v>
      </c>
      <c r="AA59" s="4"/>
      <c r="AB59" s="4"/>
    </row>
    <row r="60" spans="1:28">
      <c r="A60" s="1" t="s">
        <v>66</v>
      </c>
      <c r="C60" s="4">
        <v>459854</v>
      </c>
      <c r="D60" s="4"/>
      <c r="E60" s="4">
        <v>2954938588</v>
      </c>
      <c r="F60" s="4"/>
      <c r="G60" s="4">
        <v>14060488523.3433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459854</v>
      </c>
      <c r="R60" s="4"/>
      <c r="S60" s="4">
        <v>32147</v>
      </c>
      <c r="T60" s="4"/>
      <c r="U60" s="4">
        <v>2954938588</v>
      </c>
      <c r="V60" s="4"/>
      <c r="W60" s="4">
        <v>14694968125.0989</v>
      </c>
      <c r="X60" s="4"/>
      <c r="Y60" s="8">
        <v>1.866692258107187E-3</v>
      </c>
      <c r="AA60" s="4"/>
      <c r="AB60" s="4"/>
    </row>
    <row r="61" spans="1:28">
      <c r="A61" s="1" t="s">
        <v>67</v>
      </c>
      <c r="C61" s="4">
        <v>2300793</v>
      </c>
      <c r="D61" s="4"/>
      <c r="E61" s="4">
        <v>72079710335</v>
      </c>
      <c r="F61" s="4"/>
      <c r="G61" s="4">
        <v>84348369027.251999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2300793</v>
      </c>
      <c r="R61" s="4"/>
      <c r="S61" s="4">
        <v>34200</v>
      </c>
      <c r="T61" s="4"/>
      <c r="U61" s="4">
        <v>72079710335</v>
      </c>
      <c r="V61" s="4"/>
      <c r="W61" s="4">
        <v>78218932232.429993</v>
      </c>
      <c r="X61" s="4"/>
      <c r="Y61" s="8">
        <v>9.9361001665803275E-3</v>
      </c>
      <c r="AA61" s="4"/>
      <c r="AB61" s="4"/>
    </row>
    <row r="62" spans="1:28">
      <c r="A62" s="1" t="s">
        <v>68</v>
      </c>
      <c r="C62" s="4">
        <v>5303373</v>
      </c>
      <c r="D62" s="4"/>
      <c r="E62" s="4">
        <v>134838779483</v>
      </c>
      <c r="F62" s="4"/>
      <c r="G62" s="4">
        <v>127577993921.73</v>
      </c>
      <c r="H62" s="4"/>
      <c r="I62" s="4">
        <v>0</v>
      </c>
      <c r="J62" s="4"/>
      <c r="K62" s="4">
        <v>0</v>
      </c>
      <c r="L62" s="4"/>
      <c r="M62" s="4">
        <v>-110000</v>
      </c>
      <c r="N62" s="4"/>
      <c r="O62" s="4">
        <v>2512063760</v>
      </c>
      <c r="P62" s="4"/>
      <c r="Q62" s="4">
        <v>5193373</v>
      </c>
      <c r="R62" s="4"/>
      <c r="S62" s="4">
        <v>22210</v>
      </c>
      <c r="T62" s="4"/>
      <c r="U62" s="4">
        <v>132042018679</v>
      </c>
      <c r="V62" s="4"/>
      <c r="W62" s="4">
        <v>114658512684.737</v>
      </c>
      <c r="X62" s="4"/>
      <c r="Y62" s="8">
        <v>1.456499640779199E-2</v>
      </c>
      <c r="AA62" s="4"/>
      <c r="AB62" s="4"/>
    </row>
    <row r="63" spans="1:28">
      <c r="A63" s="1" t="s">
        <v>69</v>
      </c>
      <c r="C63" s="4">
        <v>32145484</v>
      </c>
      <c r="D63" s="4"/>
      <c r="E63" s="4">
        <v>249506365956</v>
      </c>
      <c r="F63" s="4"/>
      <c r="G63" s="4">
        <v>493053589452.18597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32145484</v>
      </c>
      <c r="R63" s="4"/>
      <c r="S63" s="4">
        <v>14590</v>
      </c>
      <c r="T63" s="4"/>
      <c r="U63" s="4">
        <v>249506365956</v>
      </c>
      <c r="V63" s="4"/>
      <c r="W63" s="4">
        <v>466212046021.21802</v>
      </c>
      <c r="X63" s="4"/>
      <c r="Y63" s="8">
        <v>5.9222613450770054E-2</v>
      </c>
      <c r="AA63" s="4"/>
      <c r="AB63" s="4"/>
    </row>
    <row r="64" spans="1:28">
      <c r="A64" s="1" t="s">
        <v>70</v>
      </c>
      <c r="C64" s="4">
        <v>5000000</v>
      </c>
      <c r="D64" s="4"/>
      <c r="E64" s="4">
        <v>184467185874</v>
      </c>
      <c r="F64" s="4"/>
      <c r="G64" s="4">
        <v>317300760000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v>5000000</v>
      </c>
      <c r="R64" s="4"/>
      <c r="S64" s="4">
        <v>56540</v>
      </c>
      <c r="T64" s="4"/>
      <c r="U64" s="4">
        <v>184467185874</v>
      </c>
      <c r="V64" s="4"/>
      <c r="W64" s="4">
        <v>281017935000</v>
      </c>
      <c r="X64" s="4"/>
      <c r="Y64" s="8">
        <v>3.5697525791689201E-2</v>
      </c>
      <c r="AA64" s="4"/>
      <c r="AB64" s="4"/>
    </row>
    <row r="65" spans="1:28">
      <c r="A65" s="1" t="s">
        <v>71</v>
      </c>
      <c r="C65" s="4">
        <v>19900000</v>
      </c>
      <c r="D65" s="4"/>
      <c r="E65" s="4">
        <v>125298237428</v>
      </c>
      <c r="F65" s="4"/>
      <c r="G65" s="4">
        <v>276744514050</v>
      </c>
      <c r="H65" s="4"/>
      <c r="I65" s="4">
        <v>4000000</v>
      </c>
      <c r="J65" s="4"/>
      <c r="K65" s="4">
        <v>54330371384</v>
      </c>
      <c r="L65" s="4"/>
      <c r="M65" s="4">
        <v>0</v>
      </c>
      <c r="N65" s="4"/>
      <c r="O65" s="4">
        <v>0</v>
      </c>
      <c r="P65" s="4"/>
      <c r="Q65" s="4">
        <v>23900000</v>
      </c>
      <c r="R65" s="4"/>
      <c r="S65" s="4">
        <v>12180</v>
      </c>
      <c r="T65" s="4"/>
      <c r="U65" s="4">
        <v>179628608812</v>
      </c>
      <c r="V65" s="4"/>
      <c r="W65" s="4">
        <v>289369943100</v>
      </c>
      <c r="X65" s="4"/>
      <c r="Y65" s="8">
        <v>3.6758475956888255E-2</v>
      </c>
      <c r="AA65" s="4"/>
      <c r="AB65" s="4"/>
    </row>
    <row r="66" spans="1:28">
      <c r="A66" s="1" t="s">
        <v>72</v>
      </c>
      <c r="C66" s="4">
        <v>8293376</v>
      </c>
      <c r="D66" s="4"/>
      <c r="E66" s="4">
        <v>20875218371</v>
      </c>
      <c r="F66" s="4"/>
      <c r="G66" s="4">
        <v>91014095757.311996</v>
      </c>
      <c r="H66" s="4"/>
      <c r="I66" s="4">
        <v>2600000</v>
      </c>
      <c r="J66" s="4"/>
      <c r="K66" s="4">
        <v>0</v>
      </c>
      <c r="L66" s="4"/>
      <c r="M66" s="4">
        <v>-2600000</v>
      </c>
      <c r="N66" s="4"/>
      <c r="O66" s="4">
        <v>26833884484</v>
      </c>
      <c r="P66" s="4"/>
      <c r="Q66" s="4">
        <v>8293376</v>
      </c>
      <c r="R66" s="4"/>
      <c r="S66" s="4">
        <v>8870</v>
      </c>
      <c r="T66" s="4"/>
      <c r="U66" s="4">
        <v>39311520349</v>
      </c>
      <c r="V66" s="4"/>
      <c r="W66" s="4">
        <v>73124549761.535995</v>
      </c>
      <c r="X66" s="4"/>
      <c r="Y66" s="8">
        <v>9.2889640695640718E-3</v>
      </c>
      <c r="AA66" s="4"/>
      <c r="AB66" s="4"/>
    </row>
    <row r="67" spans="1:28">
      <c r="A67" s="1" t="s">
        <v>73</v>
      </c>
      <c r="C67" s="4">
        <v>1864726</v>
      </c>
      <c r="D67" s="4"/>
      <c r="E67" s="4">
        <v>5975387663</v>
      </c>
      <c r="F67" s="4"/>
      <c r="G67" s="4">
        <v>9268154401.5</v>
      </c>
      <c r="H67" s="4"/>
      <c r="I67" s="4">
        <v>0</v>
      </c>
      <c r="J67" s="4"/>
      <c r="K67" s="4">
        <v>0</v>
      </c>
      <c r="L67" s="4"/>
      <c r="M67" s="4">
        <v>0</v>
      </c>
      <c r="N67" s="4"/>
      <c r="O67" s="4">
        <v>0</v>
      </c>
      <c r="P67" s="4"/>
      <c r="Q67" s="4">
        <v>1864726</v>
      </c>
      <c r="R67" s="4"/>
      <c r="S67" s="4">
        <v>4910</v>
      </c>
      <c r="T67" s="4"/>
      <c r="U67" s="4">
        <v>5975387663</v>
      </c>
      <c r="V67" s="4"/>
      <c r="W67" s="4">
        <v>9101327622.2730007</v>
      </c>
      <c r="X67" s="4"/>
      <c r="Y67" s="8">
        <v>1.1561357375097921E-3</v>
      </c>
      <c r="AA67" s="4"/>
      <c r="AB67" s="4"/>
    </row>
    <row r="68" spans="1:28">
      <c r="A68" s="1" t="s">
        <v>74</v>
      </c>
      <c r="C68" s="4">
        <v>19047711</v>
      </c>
      <c r="D68" s="4"/>
      <c r="E68" s="4">
        <v>294943685093</v>
      </c>
      <c r="F68" s="4"/>
      <c r="G68" s="4">
        <v>325103255142.67401</v>
      </c>
      <c r="H68" s="4"/>
      <c r="I68" s="4">
        <v>0</v>
      </c>
      <c r="J68" s="4"/>
      <c r="K68" s="4">
        <v>0</v>
      </c>
      <c r="L68" s="4"/>
      <c r="M68" s="4">
        <v>0</v>
      </c>
      <c r="N68" s="4"/>
      <c r="O68" s="4">
        <v>0</v>
      </c>
      <c r="P68" s="4"/>
      <c r="Q68" s="4">
        <v>19047711</v>
      </c>
      <c r="R68" s="4"/>
      <c r="S68" s="4">
        <v>15910</v>
      </c>
      <c r="T68" s="4"/>
      <c r="U68" s="4">
        <v>294943685093</v>
      </c>
      <c r="V68" s="4"/>
      <c r="W68" s="4">
        <v>301245939972.03998</v>
      </c>
      <c r="X68" s="4"/>
      <c r="Y68" s="8">
        <v>3.8267076127342384E-2</v>
      </c>
      <c r="AA68" s="4"/>
      <c r="AB68" s="4"/>
    </row>
    <row r="69" spans="1:28">
      <c r="A69" s="1" t="s">
        <v>75</v>
      </c>
      <c r="C69" s="4">
        <v>17253</v>
      </c>
      <c r="D69" s="4"/>
      <c r="E69" s="4">
        <v>697104938</v>
      </c>
      <c r="F69" s="4"/>
      <c r="G69" s="4">
        <v>1161764346.5910001</v>
      </c>
      <c r="H69" s="4"/>
      <c r="I69" s="4">
        <v>0</v>
      </c>
      <c r="J69" s="4"/>
      <c r="K69" s="4">
        <v>0</v>
      </c>
      <c r="L69" s="4"/>
      <c r="M69" s="4">
        <v>-17253</v>
      </c>
      <c r="N69" s="4"/>
      <c r="O69" s="4">
        <v>1150368001</v>
      </c>
      <c r="P69" s="4"/>
      <c r="Q69" s="4">
        <v>0</v>
      </c>
      <c r="R69" s="4"/>
      <c r="S69" s="4">
        <v>0</v>
      </c>
      <c r="T69" s="4"/>
      <c r="U69" s="4">
        <v>0</v>
      </c>
      <c r="V69" s="4"/>
      <c r="W69" s="4">
        <v>0</v>
      </c>
      <c r="X69" s="4"/>
      <c r="Y69" s="8">
        <v>0</v>
      </c>
      <c r="AA69" s="4"/>
      <c r="AB69" s="4"/>
    </row>
    <row r="70" spans="1:28">
      <c r="A70" s="1" t="s">
        <v>76</v>
      </c>
      <c r="C70" s="4">
        <v>9313336</v>
      </c>
      <c r="D70" s="4"/>
      <c r="E70" s="4">
        <v>122554517937</v>
      </c>
      <c r="F70" s="4"/>
      <c r="G70" s="4">
        <v>95634330652.764008</v>
      </c>
      <c r="H70" s="4"/>
      <c r="I70" s="4">
        <v>0</v>
      </c>
      <c r="J70" s="4"/>
      <c r="K70" s="4">
        <v>0</v>
      </c>
      <c r="L70" s="4"/>
      <c r="M70" s="4">
        <v>0</v>
      </c>
      <c r="N70" s="4"/>
      <c r="O70" s="4">
        <v>0</v>
      </c>
      <c r="P70" s="4"/>
      <c r="Q70" s="4">
        <v>9313336</v>
      </c>
      <c r="R70" s="4"/>
      <c r="S70" s="4">
        <v>10120</v>
      </c>
      <c r="T70" s="4"/>
      <c r="U70" s="4">
        <v>122554517937</v>
      </c>
      <c r="V70" s="4"/>
      <c r="W70" s="4">
        <v>93690167106.095993</v>
      </c>
      <c r="X70" s="4"/>
      <c r="Y70" s="8">
        <v>1.1901401085655024E-2</v>
      </c>
      <c r="AA70" s="4"/>
      <c r="AB70" s="4"/>
    </row>
    <row r="71" spans="1:28">
      <c r="A71" s="1" t="s">
        <v>77</v>
      </c>
      <c r="C71" s="4">
        <v>2035000</v>
      </c>
      <c r="D71" s="4"/>
      <c r="E71" s="4">
        <v>12047200000</v>
      </c>
      <c r="F71" s="4"/>
      <c r="G71" s="4">
        <v>40862413350</v>
      </c>
      <c r="H71" s="4"/>
      <c r="I71" s="4">
        <v>0</v>
      </c>
      <c r="J71" s="4"/>
      <c r="K71" s="4">
        <v>0</v>
      </c>
      <c r="L71" s="4"/>
      <c r="M71" s="4">
        <v>-2035000</v>
      </c>
      <c r="N71" s="4"/>
      <c r="O71" s="4">
        <v>30466414365</v>
      </c>
      <c r="P71" s="4"/>
      <c r="Q71" s="4">
        <v>0</v>
      </c>
      <c r="R71" s="4"/>
      <c r="S71" s="4">
        <v>0</v>
      </c>
      <c r="T71" s="4"/>
      <c r="U71" s="4">
        <v>0</v>
      </c>
      <c r="V71" s="4"/>
      <c r="W71" s="4">
        <v>0</v>
      </c>
      <c r="X71" s="4"/>
      <c r="Y71" s="8">
        <v>0</v>
      </c>
      <c r="AA71" s="4"/>
      <c r="AB71" s="4"/>
    </row>
    <row r="72" spans="1:28">
      <c r="A72" s="1" t="s">
        <v>78</v>
      </c>
      <c r="C72" s="4">
        <v>1000000</v>
      </c>
      <c r="D72" s="4"/>
      <c r="E72" s="4">
        <v>15694551040</v>
      </c>
      <c r="F72" s="4"/>
      <c r="G72" s="4">
        <v>23718033000</v>
      </c>
      <c r="H72" s="4"/>
      <c r="I72" s="4">
        <v>0</v>
      </c>
      <c r="J72" s="4"/>
      <c r="K72" s="4">
        <v>0</v>
      </c>
      <c r="L72" s="4"/>
      <c r="M72" s="4">
        <v>0</v>
      </c>
      <c r="N72" s="4"/>
      <c r="O72" s="4">
        <v>0</v>
      </c>
      <c r="P72" s="4"/>
      <c r="Q72" s="4">
        <v>1000000</v>
      </c>
      <c r="R72" s="4"/>
      <c r="S72" s="4">
        <v>22670</v>
      </c>
      <c r="T72" s="4"/>
      <c r="U72" s="4">
        <v>15694551040</v>
      </c>
      <c r="V72" s="4"/>
      <c r="W72" s="4">
        <v>22535113500</v>
      </c>
      <c r="X72" s="4"/>
      <c r="Y72" s="8">
        <v>2.8626208337375106E-3</v>
      </c>
      <c r="AA72" s="4"/>
      <c r="AB72" s="4"/>
    </row>
    <row r="73" spans="1:28">
      <c r="A73" s="1" t="s">
        <v>79</v>
      </c>
      <c r="C73" s="4">
        <v>3168111</v>
      </c>
      <c r="D73" s="4"/>
      <c r="E73" s="4">
        <v>101412986981</v>
      </c>
      <c r="F73" s="4"/>
      <c r="G73" s="4">
        <v>127545059931.77499</v>
      </c>
      <c r="H73" s="4"/>
      <c r="I73" s="4">
        <v>0</v>
      </c>
      <c r="J73" s="4"/>
      <c r="K73" s="4">
        <v>0</v>
      </c>
      <c r="L73" s="4"/>
      <c r="M73" s="4">
        <v>0</v>
      </c>
      <c r="N73" s="4"/>
      <c r="O73" s="4">
        <v>0</v>
      </c>
      <c r="P73" s="4"/>
      <c r="Q73" s="4">
        <v>3168111</v>
      </c>
      <c r="R73" s="4"/>
      <c r="S73" s="4">
        <v>38349</v>
      </c>
      <c r="T73" s="4"/>
      <c r="U73" s="4">
        <v>101412986981</v>
      </c>
      <c r="V73" s="4"/>
      <c r="W73" s="4">
        <v>120771000101.00301</v>
      </c>
      <c r="X73" s="4"/>
      <c r="Y73" s="8">
        <v>1.5341461714867608E-2</v>
      </c>
      <c r="AA73" s="4"/>
      <c r="AB73" s="4"/>
    </row>
    <row r="74" spans="1:28">
      <c r="A74" s="1" t="s">
        <v>80</v>
      </c>
      <c r="C74" s="4">
        <v>6485523</v>
      </c>
      <c r="D74" s="4"/>
      <c r="E74" s="4">
        <v>50064212356</v>
      </c>
      <c r="F74" s="4"/>
      <c r="G74" s="4">
        <v>51768881129.344498</v>
      </c>
      <c r="H74" s="4"/>
      <c r="I74" s="4">
        <v>0</v>
      </c>
      <c r="J74" s="4"/>
      <c r="K74" s="4">
        <v>0</v>
      </c>
      <c r="L74" s="4"/>
      <c r="M74" s="4">
        <v>0</v>
      </c>
      <c r="N74" s="4"/>
      <c r="O74" s="4">
        <v>0</v>
      </c>
      <c r="P74" s="4"/>
      <c r="Q74" s="4">
        <v>6485523</v>
      </c>
      <c r="R74" s="4"/>
      <c r="S74" s="4">
        <v>8020</v>
      </c>
      <c r="T74" s="4"/>
      <c r="U74" s="4">
        <v>50064212356</v>
      </c>
      <c r="V74" s="4"/>
      <c r="W74" s="4">
        <v>51704411765.962997</v>
      </c>
      <c r="X74" s="4"/>
      <c r="Y74" s="8">
        <v>6.5679778500955209E-3</v>
      </c>
      <c r="AA74" s="4"/>
      <c r="AB74" s="4"/>
    </row>
    <row r="75" spans="1:28">
      <c r="A75" s="1" t="s">
        <v>81</v>
      </c>
      <c r="C75" s="4">
        <v>886900</v>
      </c>
      <c r="D75" s="4"/>
      <c r="E75" s="4">
        <v>11337242700</v>
      </c>
      <c r="F75" s="4"/>
      <c r="G75" s="4">
        <v>30706927174.349998</v>
      </c>
      <c r="H75" s="4"/>
      <c r="I75" s="4">
        <v>0</v>
      </c>
      <c r="J75" s="4"/>
      <c r="K75" s="4">
        <v>0</v>
      </c>
      <c r="L75" s="4"/>
      <c r="M75" s="4">
        <v>0</v>
      </c>
      <c r="N75" s="4"/>
      <c r="O75" s="4">
        <v>0</v>
      </c>
      <c r="P75" s="4"/>
      <c r="Q75" s="4">
        <v>886900</v>
      </c>
      <c r="R75" s="4"/>
      <c r="S75" s="4">
        <v>33350</v>
      </c>
      <c r="T75" s="4"/>
      <c r="U75" s="4">
        <v>11337242700</v>
      </c>
      <c r="V75" s="4"/>
      <c r="W75" s="4">
        <v>29402125215.75</v>
      </c>
      <c r="X75" s="4"/>
      <c r="Y75" s="8">
        <v>3.7349328725930289E-3</v>
      </c>
      <c r="AA75" s="4"/>
      <c r="AB75" s="4"/>
    </row>
    <row r="76" spans="1:28">
      <c r="A76" s="1" t="s">
        <v>82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3455984</v>
      </c>
      <c r="J76" s="4"/>
      <c r="K76" s="4">
        <v>0</v>
      </c>
      <c r="L76" s="4"/>
      <c r="M76" s="4">
        <v>0</v>
      </c>
      <c r="N76" s="4"/>
      <c r="O76" s="4">
        <v>0</v>
      </c>
      <c r="P76" s="4"/>
      <c r="Q76" s="4">
        <v>3455984</v>
      </c>
      <c r="R76" s="4"/>
      <c r="S76" s="4">
        <v>6699</v>
      </c>
      <c r="T76" s="4"/>
      <c r="U76" s="4">
        <v>25131915648</v>
      </c>
      <c r="V76" s="4"/>
      <c r="W76" s="4">
        <v>23013884576.944801</v>
      </c>
      <c r="X76" s="4"/>
      <c r="Y76" s="8">
        <v>2.9234388127307442E-3</v>
      </c>
      <c r="AA76" s="4"/>
      <c r="AB76" s="4"/>
    </row>
    <row r="77" spans="1:28">
      <c r="A77" s="1" t="s">
        <v>83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85435</v>
      </c>
      <c r="J77" s="4"/>
      <c r="K77" s="4">
        <v>3061411349</v>
      </c>
      <c r="L77" s="4"/>
      <c r="M77" s="4">
        <v>0</v>
      </c>
      <c r="N77" s="4"/>
      <c r="O77" s="4">
        <v>0</v>
      </c>
      <c r="P77" s="4"/>
      <c r="Q77" s="4">
        <v>85435</v>
      </c>
      <c r="R77" s="4"/>
      <c r="S77" s="4">
        <v>35000</v>
      </c>
      <c r="T77" s="4"/>
      <c r="U77" s="4">
        <v>3061411349</v>
      </c>
      <c r="V77" s="4"/>
      <c r="W77" s="4">
        <v>2972433161.25</v>
      </c>
      <c r="X77" s="4"/>
      <c r="Y77" s="8">
        <v>3.7758625419332807E-4</v>
      </c>
      <c r="AA77" s="4"/>
      <c r="AB77" s="4"/>
    </row>
    <row r="78" spans="1:28">
      <c r="A78" s="1" t="s">
        <v>84</v>
      </c>
      <c r="C78" s="4">
        <v>0</v>
      </c>
      <c r="D78" s="4"/>
      <c r="E78" s="4">
        <v>0</v>
      </c>
      <c r="F78" s="4"/>
      <c r="G78" s="4">
        <v>0</v>
      </c>
      <c r="H78" s="4"/>
      <c r="I78" s="4">
        <v>2600000</v>
      </c>
      <c r="J78" s="4"/>
      <c r="K78" s="4">
        <v>22380749950</v>
      </c>
      <c r="L78" s="4"/>
      <c r="M78" s="4">
        <v>-2600000</v>
      </c>
      <c r="N78" s="4"/>
      <c r="O78" s="4">
        <v>0</v>
      </c>
      <c r="P78" s="4"/>
      <c r="Q78" s="4">
        <v>0</v>
      </c>
      <c r="R78" s="4"/>
      <c r="S78" s="4">
        <v>0</v>
      </c>
      <c r="T78" s="4"/>
      <c r="U78" s="4">
        <v>0</v>
      </c>
      <c r="V78" s="4"/>
      <c r="W78" s="4">
        <v>0</v>
      </c>
      <c r="X78" s="4"/>
      <c r="Y78" s="8">
        <v>0</v>
      </c>
      <c r="AA78" s="4"/>
      <c r="AB78" s="4"/>
    </row>
    <row r="79" spans="1:28">
      <c r="A79" s="1" t="s">
        <v>85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v>700215</v>
      </c>
      <c r="J79" s="4"/>
      <c r="K79" s="4">
        <v>0</v>
      </c>
      <c r="L79" s="4"/>
      <c r="M79" s="4">
        <v>0</v>
      </c>
      <c r="N79" s="4"/>
      <c r="O79" s="4">
        <v>0</v>
      </c>
      <c r="P79" s="4"/>
      <c r="Q79" s="4">
        <v>700215</v>
      </c>
      <c r="R79" s="4"/>
      <c r="S79" s="4">
        <v>10970</v>
      </c>
      <c r="T79" s="4"/>
      <c r="U79" s="4">
        <v>2562786900</v>
      </c>
      <c r="V79" s="4"/>
      <c r="W79" s="4">
        <v>7635654466.6274996</v>
      </c>
      <c r="X79" s="4"/>
      <c r="Y79" s="8">
        <v>9.6995222834749689E-4</v>
      </c>
      <c r="AA79" s="4"/>
      <c r="AB79" s="4"/>
    </row>
    <row r="80" spans="1:28" ht="24.75" thickBot="1">
      <c r="C80" s="4"/>
      <c r="D80" s="4"/>
      <c r="E80" s="5">
        <f>SUM(E9:E79)</f>
        <v>4719920600007</v>
      </c>
      <c r="F80" s="4"/>
      <c r="G80" s="5">
        <f>SUM(G9:G79)</f>
        <v>7092081952274.3252</v>
      </c>
      <c r="H80" s="4"/>
      <c r="I80" s="4"/>
      <c r="J80" s="4"/>
      <c r="K80" s="5">
        <f>SUM(K9:K79)</f>
        <v>194314841129</v>
      </c>
      <c r="L80" s="4"/>
      <c r="M80" s="4"/>
      <c r="N80" s="4"/>
      <c r="O80" s="5">
        <f>SUM(O9:O79)</f>
        <v>119297531985</v>
      </c>
      <c r="P80" s="4"/>
      <c r="Q80" s="4"/>
      <c r="R80" s="4"/>
      <c r="S80" s="4"/>
      <c r="T80" s="4"/>
      <c r="U80" s="5">
        <f>SUM(U9:U79)</f>
        <v>4857778292170</v>
      </c>
      <c r="V80" s="4"/>
      <c r="W80" s="5">
        <f>SUM(W9:W79)</f>
        <v>6661455810743.9336</v>
      </c>
      <c r="X80" s="4"/>
      <c r="Y80" s="10">
        <f>SUM(Y9:Y79)</f>
        <v>0.84620040572936928</v>
      </c>
    </row>
    <row r="81" spans="7:25" ht="24.75" thickTop="1"/>
    <row r="82" spans="7:25">
      <c r="G82" s="3"/>
      <c r="W82" s="3"/>
      <c r="Y82" s="6"/>
    </row>
    <row r="83" spans="7:25">
      <c r="G83" s="3"/>
      <c r="W83" s="3"/>
    </row>
    <row r="84" spans="7:25">
      <c r="Y84" s="20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topLeftCell="G4" workbookViewId="0">
      <selection activeCell="AI24" sqref="AI24:AK24"/>
    </sheetView>
  </sheetViews>
  <sheetFormatPr defaultRowHeight="24"/>
  <cols>
    <col min="1" max="1" width="39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6.42578125" style="1" bestFit="1" customWidth="1"/>
    <col min="26" max="26" width="1" style="1" customWidth="1"/>
    <col min="27" max="27" width="12.8554687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4.75">
      <c r="A6" s="23" t="s">
        <v>87</v>
      </c>
      <c r="B6" s="23" t="s">
        <v>87</v>
      </c>
      <c r="C6" s="23" t="s">
        <v>87</v>
      </c>
      <c r="D6" s="23" t="s">
        <v>87</v>
      </c>
      <c r="E6" s="23" t="s">
        <v>87</v>
      </c>
      <c r="F6" s="23" t="s">
        <v>87</v>
      </c>
      <c r="G6" s="23" t="s">
        <v>87</v>
      </c>
      <c r="H6" s="23" t="s">
        <v>87</v>
      </c>
      <c r="I6" s="23" t="s">
        <v>87</v>
      </c>
      <c r="J6" s="23" t="s">
        <v>87</v>
      </c>
      <c r="K6" s="23" t="s">
        <v>87</v>
      </c>
      <c r="L6" s="23" t="s">
        <v>87</v>
      </c>
      <c r="M6" s="23" t="s">
        <v>87</v>
      </c>
      <c r="O6" s="23" t="s">
        <v>213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4.75">
      <c r="A7" s="22" t="s">
        <v>88</v>
      </c>
      <c r="C7" s="22" t="s">
        <v>89</v>
      </c>
      <c r="E7" s="22" t="s">
        <v>90</v>
      </c>
      <c r="G7" s="22" t="s">
        <v>91</v>
      </c>
      <c r="I7" s="22" t="s">
        <v>92</v>
      </c>
      <c r="K7" s="22" t="s">
        <v>93</v>
      </c>
      <c r="M7" s="22" t="s">
        <v>86</v>
      </c>
      <c r="O7" s="22" t="s">
        <v>7</v>
      </c>
      <c r="Q7" s="22" t="s">
        <v>8</v>
      </c>
      <c r="S7" s="22" t="s">
        <v>9</v>
      </c>
      <c r="U7" s="23" t="s">
        <v>10</v>
      </c>
      <c r="V7" s="23" t="s">
        <v>10</v>
      </c>
      <c r="W7" s="23" t="s">
        <v>10</v>
      </c>
      <c r="Y7" s="23" t="s">
        <v>11</v>
      </c>
      <c r="Z7" s="23" t="s">
        <v>11</v>
      </c>
      <c r="AA7" s="23" t="s">
        <v>11</v>
      </c>
      <c r="AC7" s="22" t="s">
        <v>7</v>
      </c>
      <c r="AE7" s="22" t="s">
        <v>94</v>
      </c>
      <c r="AG7" s="24" t="s">
        <v>8</v>
      </c>
      <c r="AI7" s="24" t="s">
        <v>9</v>
      </c>
      <c r="AK7" s="24" t="s">
        <v>13</v>
      </c>
    </row>
    <row r="8" spans="1:37" ht="24.75">
      <c r="A8" s="23" t="s">
        <v>88</v>
      </c>
      <c r="C8" s="23" t="s">
        <v>89</v>
      </c>
      <c r="E8" s="23" t="s">
        <v>90</v>
      </c>
      <c r="G8" s="23" t="s">
        <v>91</v>
      </c>
      <c r="I8" s="23" t="s">
        <v>92</v>
      </c>
      <c r="K8" s="23" t="s">
        <v>93</v>
      </c>
      <c r="M8" s="23" t="s">
        <v>86</v>
      </c>
      <c r="O8" s="23" t="s">
        <v>7</v>
      </c>
      <c r="Q8" s="23" t="s">
        <v>8</v>
      </c>
      <c r="S8" s="23" t="s">
        <v>9</v>
      </c>
      <c r="U8" s="23" t="s">
        <v>7</v>
      </c>
      <c r="W8" s="23" t="s">
        <v>8</v>
      </c>
      <c r="Y8" s="23" t="s">
        <v>7</v>
      </c>
      <c r="AA8" s="23" t="s">
        <v>14</v>
      </c>
      <c r="AC8" s="23" t="s">
        <v>7</v>
      </c>
      <c r="AE8" s="23" t="s">
        <v>94</v>
      </c>
      <c r="AG8" s="23" t="s">
        <v>8</v>
      </c>
      <c r="AI8" s="23" t="s">
        <v>9</v>
      </c>
      <c r="AK8" s="23" t="s">
        <v>13</v>
      </c>
    </row>
    <row r="9" spans="1:37">
      <c r="A9" s="1" t="s">
        <v>95</v>
      </c>
      <c r="C9" s="1" t="s">
        <v>96</v>
      </c>
      <c r="E9" s="1" t="s">
        <v>96</v>
      </c>
      <c r="G9" s="1" t="s">
        <v>97</v>
      </c>
      <c r="I9" s="1" t="s">
        <v>98</v>
      </c>
      <c r="K9" s="3">
        <v>0</v>
      </c>
      <c r="M9" s="3">
        <v>0</v>
      </c>
      <c r="O9" s="3">
        <v>28380</v>
      </c>
      <c r="Q9" s="3">
        <v>23744208058</v>
      </c>
      <c r="S9" s="3">
        <v>24402376267</v>
      </c>
      <c r="U9" s="3">
        <v>0</v>
      </c>
      <c r="W9" s="3">
        <v>0</v>
      </c>
      <c r="Y9" s="3">
        <v>0</v>
      </c>
      <c r="AA9" s="3">
        <v>0</v>
      </c>
      <c r="AC9" s="3">
        <v>28380</v>
      </c>
      <c r="AE9" s="3">
        <v>872044</v>
      </c>
      <c r="AG9" s="3">
        <v>23744208058</v>
      </c>
      <c r="AI9" s="3">
        <v>24744123034</v>
      </c>
      <c r="AK9" s="8">
        <v>3.1432298803239938E-3</v>
      </c>
    </row>
    <row r="10" spans="1:37">
      <c r="A10" s="1" t="s">
        <v>99</v>
      </c>
      <c r="C10" s="1" t="s">
        <v>96</v>
      </c>
      <c r="E10" s="1" t="s">
        <v>96</v>
      </c>
      <c r="G10" s="1" t="s">
        <v>100</v>
      </c>
      <c r="I10" s="1" t="s">
        <v>101</v>
      </c>
      <c r="K10" s="3">
        <v>0</v>
      </c>
      <c r="M10" s="3">
        <v>0</v>
      </c>
      <c r="O10" s="3">
        <v>91619</v>
      </c>
      <c r="Q10" s="3">
        <v>76079816686</v>
      </c>
      <c r="S10" s="3">
        <v>78686456494</v>
      </c>
      <c r="U10" s="3">
        <v>0</v>
      </c>
      <c r="W10" s="3">
        <v>0</v>
      </c>
      <c r="Y10" s="3">
        <v>0</v>
      </c>
      <c r="AA10" s="3">
        <v>0</v>
      </c>
      <c r="AC10" s="3">
        <v>91619</v>
      </c>
      <c r="AE10" s="3">
        <v>869900</v>
      </c>
      <c r="AG10" s="3">
        <v>76079816686</v>
      </c>
      <c r="AI10" s="3">
        <v>79684922589</v>
      </c>
      <c r="AK10" s="8">
        <v>1.0122323969570074E-2</v>
      </c>
    </row>
    <row r="11" spans="1:37">
      <c r="A11" s="1" t="s">
        <v>102</v>
      </c>
      <c r="C11" s="1" t="s">
        <v>96</v>
      </c>
      <c r="E11" s="1" t="s">
        <v>96</v>
      </c>
      <c r="G11" s="1" t="s">
        <v>103</v>
      </c>
      <c r="I11" s="1" t="s">
        <v>104</v>
      </c>
      <c r="K11" s="3">
        <v>0</v>
      </c>
      <c r="M11" s="3">
        <v>0</v>
      </c>
      <c r="O11" s="3">
        <v>482778</v>
      </c>
      <c r="Q11" s="3">
        <v>388550136719</v>
      </c>
      <c r="S11" s="3">
        <v>409321541021</v>
      </c>
      <c r="U11" s="3">
        <v>0</v>
      </c>
      <c r="W11" s="3">
        <v>0</v>
      </c>
      <c r="Y11" s="3">
        <v>0</v>
      </c>
      <c r="AA11" s="3">
        <v>0</v>
      </c>
      <c r="AC11" s="3">
        <v>482778</v>
      </c>
      <c r="AE11" s="3">
        <v>855490</v>
      </c>
      <c r="AG11" s="3">
        <v>388550136719</v>
      </c>
      <c r="AI11" s="3">
        <v>412936892840</v>
      </c>
      <c r="AK11" s="8">
        <v>5.2455105338724738E-2</v>
      </c>
    </row>
    <row r="12" spans="1:37">
      <c r="A12" s="1" t="s">
        <v>105</v>
      </c>
      <c r="C12" s="1" t="s">
        <v>96</v>
      </c>
      <c r="E12" s="1" t="s">
        <v>96</v>
      </c>
      <c r="G12" s="1" t="s">
        <v>106</v>
      </c>
      <c r="I12" s="1" t="s">
        <v>107</v>
      </c>
      <c r="K12" s="3">
        <v>0</v>
      </c>
      <c r="M12" s="3">
        <v>0</v>
      </c>
      <c r="O12" s="3">
        <v>2348</v>
      </c>
      <c r="Q12" s="3">
        <v>1874064383</v>
      </c>
      <c r="S12" s="3">
        <v>1875711965</v>
      </c>
      <c r="U12" s="3">
        <v>0</v>
      </c>
      <c r="W12" s="3">
        <v>0</v>
      </c>
      <c r="Y12" s="3">
        <v>0</v>
      </c>
      <c r="AA12" s="3">
        <v>0</v>
      </c>
      <c r="AC12" s="3">
        <v>2348</v>
      </c>
      <c r="AE12" s="3">
        <v>815000</v>
      </c>
      <c r="AG12" s="3">
        <v>1874064383</v>
      </c>
      <c r="AI12" s="3">
        <v>1913273156</v>
      </c>
      <c r="AK12" s="8">
        <v>2.4304184653857271E-4</v>
      </c>
    </row>
    <row r="13" spans="1:37">
      <c r="A13" s="1" t="s">
        <v>108</v>
      </c>
      <c r="C13" s="1" t="s">
        <v>96</v>
      </c>
      <c r="E13" s="1" t="s">
        <v>96</v>
      </c>
      <c r="G13" s="1" t="s">
        <v>109</v>
      </c>
      <c r="I13" s="1" t="s">
        <v>110</v>
      </c>
      <c r="K13" s="3">
        <v>0</v>
      </c>
      <c r="M13" s="3">
        <v>0</v>
      </c>
      <c r="O13" s="3">
        <v>156584</v>
      </c>
      <c r="Q13" s="3">
        <v>118227505335</v>
      </c>
      <c r="S13" s="3">
        <v>124461717224</v>
      </c>
      <c r="U13" s="3">
        <v>0</v>
      </c>
      <c r="W13" s="3">
        <v>0</v>
      </c>
      <c r="Y13" s="3">
        <v>0</v>
      </c>
      <c r="AA13" s="3">
        <v>0</v>
      </c>
      <c r="AC13" s="3">
        <v>156584</v>
      </c>
      <c r="AE13" s="3">
        <v>798660</v>
      </c>
      <c r="AG13" s="3">
        <v>118227505335</v>
      </c>
      <c r="AI13" s="3">
        <v>125034710790</v>
      </c>
      <c r="AK13" s="8">
        <v>1.588307811486276E-2</v>
      </c>
    </row>
    <row r="14" spans="1:37">
      <c r="A14" s="1" t="s">
        <v>111</v>
      </c>
      <c r="C14" s="1" t="s">
        <v>96</v>
      </c>
      <c r="E14" s="1" t="s">
        <v>96</v>
      </c>
      <c r="G14" s="1" t="s">
        <v>112</v>
      </c>
      <c r="I14" s="1" t="s">
        <v>113</v>
      </c>
      <c r="K14" s="3">
        <v>0</v>
      </c>
      <c r="M14" s="3">
        <v>0</v>
      </c>
      <c r="O14" s="3">
        <v>14881</v>
      </c>
      <c r="Q14" s="3">
        <v>10961994450</v>
      </c>
      <c r="S14" s="3">
        <v>11619076681</v>
      </c>
      <c r="U14" s="3">
        <v>0</v>
      </c>
      <c r="W14" s="3">
        <v>0</v>
      </c>
      <c r="Y14" s="3">
        <v>0</v>
      </c>
      <c r="AA14" s="3">
        <v>0</v>
      </c>
      <c r="AC14" s="3">
        <v>14881</v>
      </c>
      <c r="AE14" s="3">
        <v>793310</v>
      </c>
      <c r="AG14" s="3">
        <v>10961994450</v>
      </c>
      <c r="AI14" s="3">
        <v>11803106409</v>
      </c>
      <c r="AK14" s="8">
        <v>1.4993409422687902E-3</v>
      </c>
    </row>
    <row r="15" spans="1:37">
      <c r="A15" s="1" t="s">
        <v>114</v>
      </c>
      <c r="C15" s="1" t="s">
        <v>96</v>
      </c>
      <c r="E15" s="1" t="s">
        <v>96</v>
      </c>
      <c r="G15" s="1" t="s">
        <v>115</v>
      </c>
      <c r="I15" s="1" t="s">
        <v>116</v>
      </c>
      <c r="K15" s="3">
        <v>0</v>
      </c>
      <c r="M15" s="3">
        <v>0</v>
      </c>
      <c r="O15" s="3">
        <v>50</v>
      </c>
      <c r="Q15" s="3">
        <v>47162194</v>
      </c>
      <c r="S15" s="3">
        <v>47841327</v>
      </c>
      <c r="U15" s="3">
        <v>0</v>
      </c>
      <c r="W15" s="3">
        <v>0</v>
      </c>
      <c r="Y15" s="3">
        <v>0</v>
      </c>
      <c r="AA15" s="3">
        <v>0</v>
      </c>
      <c r="AC15" s="3">
        <v>50</v>
      </c>
      <c r="AE15" s="3">
        <v>971000</v>
      </c>
      <c r="AG15" s="3">
        <v>47162194</v>
      </c>
      <c r="AI15" s="3">
        <v>48541200</v>
      </c>
      <c r="AK15" s="8">
        <v>6.1661571136359821E-6</v>
      </c>
    </row>
    <row r="16" spans="1:37">
      <c r="A16" s="1" t="s">
        <v>117</v>
      </c>
      <c r="C16" s="1" t="s">
        <v>96</v>
      </c>
      <c r="E16" s="1" t="s">
        <v>96</v>
      </c>
      <c r="G16" s="1" t="s">
        <v>118</v>
      </c>
      <c r="I16" s="1" t="s">
        <v>119</v>
      </c>
      <c r="K16" s="3">
        <v>0</v>
      </c>
      <c r="M16" s="3">
        <v>0</v>
      </c>
      <c r="O16" s="3">
        <v>5000</v>
      </c>
      <c r="Q16" s="3">
        <v>4340786625</v>
      </c>
      <c r="S16" s="3">
        <v>4431196700</v>
      </c>
      <c r="U16" s="3">
        <v>0</v>
      </c>
      <c r="W16" s="3">
        <v>0</v>
      </c>
      <c r="Y16" s="3">
        <v>0</v>
      </c>
      <c r="AA16" s="3">
        <v>0</v>
      </c>
      <c r="AC16" s="3">
        <v>5000</v>
      </c>
      <c r="AE16" s="3">
        <v>892999</v>
      </c>
      <c r="AG16" s="3">
        <v>4340786625</v>
      </c>
      <c r="AI16" s="3">
        <v>4464185719</v>
      </c>
      <c r="AK16" s="8">
        <v>5.6708261286915051E-4</v>
      </c>
    </row>
    <row r="17" spans="1:37">
      <c r="A17" s="1" t="s">
        <v>120</v>
      </c>
      <c r="C17" s="1" t="s">
        <v>96</v>
      </c>
      <c r="E17" s="1" t="s">
        <v>96</v>
      </c>
      <c r="G17" s="1" t="s">
        <v>121</v>
      </c>
      <c r="I17" s="1" t="s">
        <v>122</v>
      </c>
      <c r="K17" s="3">
        <v>0</v>
      </c>
      <c r="M17" s="3">
        <v>0</v>
      </c>
      <c r="O17" s="3">
        <v>735</v>
      </c>
      <c r="Q17" s="3">
        <v>674056144</v>
      </c>
      <c r="S17" s="3">
        <v>680486639</v>
      </c>
      <c r="U17" s="3">
        <v>0</v>
      </c>
      <c r="W17" s="3">
        <v>0</v>
      </c>
      <c r="Y17" s="3">
        <v>0</v>
      </c>
      <c r="AA17" s="3">
        <v>0</v>
      </c>
      <c r="AC17" s="3">
        <v>735</v>
      </c>
      <c r="AE17" s="3">
        <v>940500</v>
      </c>
      <c r="AG17" s="3">
        <v>674056144</v>
      </c>
      <c r="AI17" s="3">
        <v>691142207</v>
      </c>
      <c r="AK17" s="8">
        <v>8.7795345731607835E-5</v>
      </c>
    </row>
    <row r="18" spans="1:37">
      <c r="A18" s="1" t="s">
        <v>123</v>
      </c>
      <c r="C18" s="1" t="s">
        <v>96</v>
      </c>
      <c r="E18" s="1" t="s">
        <v>96</v>
      </c>
      <c r="G18" s="1" t="s">
        <v>124</v>
      </c>
      <c r="I18" s="1" t="s">
        <v>125</v>
      </c>
      <c r="K18" s="3">
        <v>0</v>
      </c>
      <c r="M18" s="3">
        <v>0</v>
      </c>
      <c r="O18" s="3">
        <v>5000</v>
      </c>
      <c r="Q18" s="3">
        <v>4425802030</v>
      </c>
      <c r="S18" s="3">
        <v>4491680735</v>
      </c>
      <c r="U18" s="3">
        <v>0</v>
      </c>
      <c r="W18" s="3">
        <v>0</v>
      </c>
      <c r="Y18" s="3">
        <v>0</v>
      </c>
      <c r="AA18" s="3">
        <v>0</v>
      </c>
      <c r="AC18" s="3">
        <v>5000</v>
      </c>
      <c r="AE18" s="3">
        <v>911000</v>
      </c>
      <c r="AG18" s="3">
        <v>4425802030</v>
      </c>
      <c r="AI18" s="3">
        <v>4554174406</v>
      </c>
      <c r="AK18" s="8">
        <v>5.785138173406471E-4</v>
      </c>
    </row>
    <row r="19" spans="1:37">
      <c r="A19" s="1" t="s">
        <v>126</v>
      </c>
      <c r="C19" s="1" t="s">
        <v>96</v>
      </c>
      <c r="E19" s="1" t="s">
        <v>96</v>
      </c>
      <c r="G19" s="1" t="s">
        <v>127</v>
      </c>
      <c r="I19" s="1" t="s">
        <v>128</v>
      </c>
      <c r="K19" s="3">
        <v>0</v>
      </c>
      <c r="M19" s="3">
        <v>0</v>
      </c>
      <c r="O19" s="3">
        <v>21824</v>
      </c>
      <c r="Q19" s="3">
        <v>19025679048</v>
      </c>
      <c r="S19" s="3">
        <v>19207115907</v>
      </c>
      <c r="U19" s="3">
        <v>0</v>
      </c>
      <c r="W19" s="3">
        <v>0</v>
      </c>
      <c r="Y19" s="3">
        <v>0</v>
      </c>
      <c r="AA19" s="3">
        <v>0</v>
      </c>
      <c r="AC19" s="3">
        <v>21824</v>
      </c>
      <c r="AE19" s="3">
        <v>895002</v>
      </c>
      <c r="AG19" s="3">
        <v>19025679048</v>
      </c>
      <c r="AI19" s="3">
        <v>19528983378</v>
      </c>
      <c r="AK19" s="8">
        <v>2.4807540765027143E-3</v>
      </c>
    </row>
    <row r="20" spans="1:37">
      <c r="A20" s="1" t="s">
        <v>129</v>
      </c>
      <c r="C20" s="1" t="s">
        <v>96</v>
      </c>
      <c r="E20" s="1" t="s">
        <v>96</v>
      </c>
      <c r="G20" s="1" t="s">
        <v>130</v>
      </c>
      <c r="I20" s="1" t="s">
        <v>131</v>
      </c>
      <c r="K20" s="3">
        <v>0</v>
      </c>
      <c r="M20" s="3">
        <v>0</v>
      </c>
      <c r="O20" s="3">
        <v>56965</v>
      </c>
      <c r="Q20" s="3">
        <v>49202683598</v>
      </c>
      <c r="S20" s="3">
        <v>49436487117</v>
      </c>
      <c r="U20" s="3">
        <v>0</v>
      </c>
      <c r="W20" s="3">
        <v>0</v>
      </c>
      <c r="Y20" s="3">
        <v>0</v>
      </c>
      <c r="AA20" s="3">
        <v>0</v>
      </c>
      <c r="AC20" s="3">
        <v>56965</v>
      </c>
      <c r="AE20" s="3">
        <v>879989</v>
      </c>
      <c r="AG20" s="3">
        <v>49202683598</v>
      </c>
      <c r="AI20" s="3">
        <v>50119487585</v>
      </c>
      <c r="AK20" s="8">
        <v>6.3666459601199269E-3</v>
      </c>
    </row>
    <row r="21" spans="1:37">
      <c r="A21" s="1" t="s">
        <v>132</v>
      </c>
      <c r="C21" s="1" t="s">
        <v>96</v>
      </c>
      <c r="E21" s="1" t="s">
        <v>96</v>
      </c>
      <c r="G21" s="1" t="s">
        <v>133</v>
      </c>
      <c r="I21" s="1" t="s">
        <v>134</v>
      </c>
      <c r="K21" s="3">
        <v>15</v>
      </c>
      <c r="M21" s="3">
        <v>15</v>
      </c>
      <c r="O21" s="3">
        <v>1000</v>
      </c>
      <c r="Q21" s="3">
        <v>1000179245</v>
      </c>
      <c r="S21" s="3">
        <v>979822375</v>
      </c>
      <c r="U21" s="3">
        <v>0</v>
      </c>
      <c r="W21" s="3">
        <v>0</v>
      </c>
      <c r="Y21" s="3">
        <v>0</v>
      </c>
      <c r="AA21" s="3">
        <v>0</v>
      </c>
      <c r="AC21" s="3">
        <v>1000</v>
      </c>
      <c r="AE21" s="3">
        <v>980000</v>
      </c>
      <c r="AG21" s="3">
        <v>1000179245</v>
      </c>
      <c r="AI21" s="3">
        <v>979822375</v>
      </c>
      <c r="AK21" s="8">
        <v>1.2446620000547889E-4</v>
      </c>
    </row>
    <row r="22" spans="1:37" ht="24.75" thickBot="1">
      <c r="Q22" s="15">
        <f>SUM(Q9:Q21)</f>
        <v>698154074515</v>
      </c>
      <c r="S22" s="15">
        <f>SUM(S9:S21)</f>
        <v>729641510452</v>
      </c>
      <c r="W22" s="15">
        <f>SUM(W9:W21)</f>
        <v>0</v>
      </c>
      <c r="AA22" s="15">
        <f>SUM(AA9:AA21)</f>
        <v>0</v>
      </c>
      <c r="AG22" s="15">
        <f>SUM(AG9:AG21)</f>
        <v>698154074515</v>
      </c>
      <c r="AI22" s="15">
        <f>SUM(AI9:AI21)</f>
        <v>736503365688</v>
      </c>
      <c r="AK22" s="14">
        <f>SUM(AK9:AK21)</f>
        <v>9.3557544261972089E-2</v>
      </c>
    </row>
    <row r="23" spans="1:37" ht="24.75" thickTop="1">
      <c r="Q23" s="3"/>
      <c r="S23" s="3"/>
    </row>
    <row r="24" spans="1:37">
      <c r="S24" s="3"/>
      <c r="AG24" s="3"/>
      <c r="AI24" s="3"/>
      <c r="AK24" s="8"/>
    </row>
    <row r="25" spans="1:37">
      <c r="AG25" s="3"/>
      <c r="AH25" s="3"/>
      <c r="AI25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G13" sqref="G13"/>
    </sheetView>
  </sheetViews>
  <sheetFormatPr defaultRowHeight="24"/>
  <cols>
    <col min="1" max="1" width="32.42578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2" t="s">
        <v>136</v>
      </c>
      <c r="C6" s="23" t="s">
        <v>137</v>
      </c>
      <c r="D6" s="23" t="s">
        <v>137</v>
      </c>
      <c r="E6" s="23" t="s">
        <v>137</v>
      </c>
      <c r="F6" s="23" t="s">
        <v>137</v>
      </c>
      <c r="G6" s="23" t="s">
        <v>137</v>
      </c>
      <c r="H6" s="23" t="s">
        <v>137</v>
      </c>
      <c r="I6" s="23" t="s">
        <v>137</v>
      </c>
      <c r="K6" s="23" t="s">
        <v>213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24.75">
      <c r="A7" s="23" t="s">
        <v>136</v>
      </c>
      <c r="C7" s="23" t="s">
        <v>138</v>
      </c>
      <c r="E7" s="23" t="s">
        <v>139</v>
      </c>
      <c r="G7" s="23" t="s">
        <v>140</v>
      </c>
      <c r="I7" s="23" t="s">
        <v>93</v>
      </c>
      <c r="K7" s="23" t="s">
        <v>141</v>
      </c>
      <c r="M7" s="23" t="s">
        <v>142</v>
      </c>
      <c r="O7" s="23" t="s">
        <v>143</v>
      </c>
      <c r="Q7" s="23" t="s">
        <v>141</v>
      </c>
      <c r="S7" s="23" t="s">
        <v>135</v>
      </c>
    </row>
    <row r="8" spans="1:19">
      <c r="A8" s="1" t="s">
        <v>144</v>
      </c>
      <c r="C8" s="1" t="s">
        <v>145</v>
      </c>
      <c r="E8" s="1" t="s">
        <v>146</v>
      </c>
      <c r="G8" s="1" t="s">
        <v>147</v>
      </c>
      <c r="I8" s="1">
        <v>8</v>
      </c>
      <c r="K8" s="3">
        <v>690610441767</v>
      </c>
      <c r="M8" s="3">
        <v>46196810000</v>
      </c>
      <c r="O8" s="3">
        <v>378911966000</v>
      </c>
      <c r="Q8" s="3">
        <v>357895285767</v>
      </c>
      <c r="S8" s="8">
        <v>4.5463205735930913E-2</v>
      </c>
    </row>
    <row r="9" spans="1:19">
      <c r="A9" s="1" t="s">
        <v>148</v>
      </c>
      <c r="C9" s="1" t="s">
        <v>149</v>
      </c>
      <c r="E9" s="1" t="s">
        <v>146</v>
      </c>
      <c r="G9" s="1" t="s">
        <v>150</v>
      </c>
      <c r="I9" s="1">
        <v>10</v>
      </c>
      <c r="K9" s="3">
        <v>490000</v>
      </c>
      <c r="M9" s="3">
        <v>0</v>
      </c>
      <c r="O9" s="3">
        <v>0</v>
      </c>
      <c r="Q9" s="3">
        <v>490000</v>
      </c>
      <c r="S9" s="8">
        <v>6.224438179694015E-8</v>
      </c>
    </row>
    <row r="10" spans="1:19" ht="24.75" thickBot="1">
      <c r="K10" s="15">
        <f>SUM(K8:K9)</f>
        <v>690610931767</v>
      </c>
      <c r="M10" s="15">
        <f>SUM(M8:M9)</f>
        <v>46196810000</v>
      </c>
      <c r="O10" s="15">
        <f>SUM(O8:O9)</f>
        <v>378911966000</v>
      </c>
      <c r="Q10" s="15">
        <f>SUM(Q8:Q9)</f>
        <v>357895775767</v>
      </c>
      <c r="S10" s="10">
        <f>SUM(S8:S9)</f>
        <v>4.5463267980312708E-2</v>
      </c>
    </row>
    <row r="11" spans="1:19" ht="24.75" thickTop="1">
      <c r="Q11" s="3"/>
    </row>
    <row r="12" spans="1:19">
      <c r="Q12" s="3"/>
      <c r="S12" s="8"/>
    </row>
    <row r="13" spans="1:19">
      <c r="S13" s="8"/>
    </row>
  </sheetData>
  <mergeCells count="17">
    <mergeCell ref="G7"/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4"/>
  <sheetViews>
    <sheetView rightToLeft="1" workbookViewId="0">
      <selection activeCell="L10" sqref="L10"/>
    </sheetView>
  </sheetViews>
  <sheetFormatPr defaultRowHeight="24"/>
  <cols>
    <col min="1" max="1" width="31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18" style="1" bestFit="1" customWidth="1"/>
    <col min="10" max="16384" width="9.140625" style="1"/>
  </cols>
  <sheetData>
    <row r="2" spans="1:9" ht="24.75">
      <c r="A2" s="21" t="s">
        <v>0</v>
      </c>
      <c r="B2" s="21" t="s">
        <v>0</v>
      </c>
      <c r="C2" s="21" t="s">
        <v>0</v>
      </c>
      <c r="D2" s="21" t="s">
        <v>0</v>
      </c>
      <c r="E2" s="21" t="s">
        <v>0</v>
      </c>
    </row>
    <row r="3" spans="1:9" ht="24.75">
      <c r="A3" s="21" t="s">
        <v>151</v>
      </c>
      <c r="B3" s="21" t="s">
        <v>151</v>
      </c>
      <c r="C3" s="21" t="s">
        <v>151</v>
      </c>
      <c r="D3" s="21" t="s">
        <v>151</v>
      </c>
      <c r="E3" s="21" t="s">
        <v>151</v>
      </c>
    </row>
    <row r="4" spans="1:9" ht="24.75">
      <c r="A4" s="21" t="s">
        <v>2</v>
      </c>
      <c r="B4" s="21" t="s">
        <v>2</v>
      </c>
      <c r="C4" s="21" t="s">
        <v>2</v>
      </c>
      <c r="D4" s="21" t="s">
        <v>2</v>
      </c>
      <c r="E4" s="21" t="s">
        <v>2</v>
      </c>
    </row>
    <row r="6" spans="1:9" ht="24.75">
      <c r="A6" s="23" t="s">
        <v>155</v>
      </c>
      <c r="C6" s="23" t="s">
        <v>141</v>
      </c>
      <c r="E6" s="23" t="s">
        <v>201</v>
      </c>
      <c r="G6" s="23" t="s">
        <v>13</v>
      </c>
    </row>
    <row r="7" spans="1:9">
      <c r="A7" s="1" t="s">
        <v>210</v>
      </c>
      <c r="C7" s="4">
        <v>-508243450634</v>
      </c>
      <c r="D7" s="4"/>
      <c r="E7" s="17">
        <f>C7/$C$11</f>
        <v>1.0139545650241752</v>
      </c>
      <c r="F7" s="4"/>
      <c r="G7" s="8">
        <v>-6.4561835483789798E-2</v>
      </c>
      <c r="I7" s="3"/>
    </row>
    <row r="8" spans="1:9">
      <c r="A8" s="1" t="s">
        <v>211</v>
      </c>
      <c r="C8" s="4">
        <v>6873949074</v>
      </c>
      <c r="D8" s="4"/>
      <c r="E8" s="17">
        <f t="shared" ref="E8:E10" si="0">C8/$C$11</f>
        <v>-1.3713648517519605E-2</v>
      </c>
      <c r="F8" s="4"/>
      <c r="G8" s="8">
        <v>8.7319328696893708E-4</v>
      </c>
      <c r="I8" s="3"/>
    </row>
    <row r="9" spans="1:9">
      <c r="A9" s="1" t="s">
        <v>212</v>
      </c>
      <c r="C9" s="4">
        <v>0</v>
      </c>
      <c r="D9" s="4"/>
      <c r="E9" s="17">
        <f t="shared" si="0"/>
        <v>0</v>
      </c>
      <c r="F9" s="4"/>
      <c r="G9" s="8">
        <v>0</v>
      </c>
      <c r="I9" s="3"/>
    </row>
    <row r="10" spans="1:9">
      <c r="A10" s="1" t="s">
        <v>208</v>
      </c>
      <c r="C10" s="16">
        <v>120759096</v>
      </c>
      <c r="D10" s="16"/>
      <c r="E10" s="17">
        <f t="shared" si="0"/>
        <v>-2.4091650665572091E-4</v>
      </c>
      <c r="F10" s="16"/>
      <c r="G10" s="8">
        <v>1.5339949544647649E-5</v>
      </c>
      <c r="I10" s="3"/>
    </row>
    <row r="11" spans="1:9" ht="24.75" thickBot="1">
      <c r="C11" s="5">
        <f>SUM(C7:C10)</f>
        <v>-501248742464</v>
      </c>
      <c r="D11" s="18"/>
      <c r="E11" s="10">
        <f>SUM(E7:E10)</f>
        <v>1</v>
      </c>
      <c r="F11" s="19"/>
      <c r="G11" s="10">
        <f>SUM(G7:G10)</f>
        <v>-6.3673302247276201E-2</v>
      </c>
      <c r="I11" s="3"/>
    </row>
    <row r="12" spans="1:9" ht="24.75" thickTop="1"/>
    <row r="13" spans="1:9">
      <c r="E13" s="3"/>
      <c r="G13" s="8"/>
    </row>
    <row r="14" spans="1:9">
      <c r="G14" s="12"/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M14" sqref="M14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151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3" t="s">
        <v>152</v>
      </c>
      <c r="B6" s="23" t="s">
        <v>152</v>
      </c>
      <c r="C6" s="23" t="s">
        <v>152</v>
      </c>
      <c r="D6" s="23" t="s">
        <v>152</v>
      </c>
      <c r="E6" s="23" t="s">
        <v>152</v>
      </c>
      <c r="F6" s="23" t="s">
        <v>152</v>
      </c>
      <c r="G6" s="23" t="s">
        <v>152</v>
      </c>
      <c r="I6" s="23" t="s">
        <v>153</v>
      </c>
      <c r="J6" s="23" t="s">
        <v>153</v>
      </c>
      <c r="K6" s="23" t="s">
        <v>153</v>
      </c>
      <c r="L6" s="23" t="s">
        <v>153</v>
      </c>
      <c r="M6" s="23" t="s">
        <v>153</v>
      </c>
      <c r="O6" s="23" t="s">
        <v>154</v>
      </c>
      <c r="P6" s="23" t="s">
        <v>154</v>
      </c>
      <c r="Q6" s="23" t="s">
        <v>154</v>
      </c>
      <c r="R6" s="23" t="s">
        <v>154</v>
      </c>
      <c r="S6" s="23" t="s">
        <v>154</v>
      </c>
    </row>
    <row r="7" spans="1:19" ht="24.75">
      <c r="A7" s="23" t="s">
        <v>155</v>
      </c>
      <c r="C7" s="23" t="s">
        <v>156</v>
      </c>
      <c r="E7" s="23" t="s">
        <v>92</v>
      </c>
      <c r="G7" s="23" t="s">
        <v>93</v>
      </c>
      <c r="I7" s="23" t="s">
        <v>157</v>
      </c>
      <c r="K7" s="23" t="s">
        <v>158</v>
      </c>
      <c r="M7" s="23" t="s">
        <v>159</v>
      </c>
      <c r="O7" s="23" t="s">
        <v>157</v>
      </c>
      <c r="Q7" s="23" t="s">
        <v>158</v>
      </c>
      <c r="S7" s="23" t="s">
        <v>159</v>
      </c>
    </row>
    <row r="8" spans="1:19">
      <c r="A8" s="1" t="s">
        <v>132</v>
      </c>
      <c r="C8" s="1" t="s">
        <v>160</v>
      </c>
      <c r="E8" s="1" t="s">
        <v>134</v>
      </c>
      <c r="G8" s="3">
        <v>15</v>
      </c>
      <c r="I8" s="3">
        <v>12093838</v>
      </c>
      <c r="K8" s="1" t="s">
        <v>160</v>
      </c>
      <c r="M8" s="3">
        <v>12093838</v>
      </c>
      <c r="O8" s="3">
        <v>25105680</v>
      </c>
      <c r="Q8" s="1" t="s">
        <v>160</v>
      </c>
      <c r="S8" s="3">
        <v>25105680</v>
      </c>
    </row>
    <row r="9" spans="1:19">
      <c r="A9" s="1" t="s">
        <v>144</v>
      </c>
      <c r="C9" s="3">
        <v>1</v>
      </c>
      <c r="E9" s="1" t="s">
        <v>160</v>
      </c>
      <c r="G9" s="1">
        <v>0</v>
      </c>
      <c r="I9" s="3">
        <v>0</v>
      </c>
      <c r="K9" s="3">
        <v>0</v>
      </c>
      <c r="M9" s="3">
        <v>0</v>
      </c>
      <c r="O9" s="3">
        <v>16107571436</v>
      </c>
      <c r="Q9" s="3">
        <v>0</v>
      </c>
      <c r="S9" s="3">
        <v>16107571436</v>
      </c>
    </row>
    <row r="10" spans="1:19" ht="24.75" thickBot="1">
      <c r="I10" s="15">
        <f>SUM(I8:I9)</f>
        <v>12093838</v>
      </c>
      <c r="K10" s="15">
        <f>SUM(K9)</f>
        <v>0</v>
      </c>
      <c r="M10" s="15">
        <f>SUM(M8:M9)</f>
        <v>12093838</v>
      </c>
      <c r="O10" s="15">
        <f>SUM(O8:O9)</f>
        <v>16132677116</v>
      </c>
      <c r="Q10" s="15">
        <f>SUM(Q9)</f>
        <v>0</v>
      </c>
      <c r="S10" s="15">
        <f>SUM(S8:S9)</f>
        <v>16132677116</v>
      </c>
    </row>
    <row r="11" spans="1:19" ht="24.75" thickTop="1">
      <c r="S11" s="3"/>
    </row>
    <row r="12" spans="1:19">
      <c r="I12" s="3"/>
      <c r="S1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5"/>
  <sheetViews>
    <sheetView rightToLeft="1" workbookViewId="0">
      <selection activeCell="M19" sqref="M19"/>
    </sheetView>
  </sheetViews>
  <sheetFormatPr defaultRowHeight="24"/>
  <cols>
    <col min="1" max="1" width="32.855468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151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2" t="s">
        <v>3</v>
      </c>
      <c r="C6" s="23" t="s">
        <v>161</v>
      </c>
      <c r="D6" s="23" t="s">
        <v>161</v>
      </c>
      <c r="E6" s="23" t="s">
        <v>161</v>
      </c>
      <c r="F6" s="23" t="s">
        <v>161</v>
      </c>
      <c r="G6" s="23" t="s">
        <v>161</v>
      </c>
      <c r="I6" s="23" t="s">
        <v>153</v>
      </c>
      <c r="J6" s="23" t="s">
        <v>153</v>
      </c>
      <c r="K6" s="23" t="s">
        <v>153</v>
      </c>
      <c r="L6" s="23" t="s">
        <v>153</v>
      </c>
      <c r="M6" s="23" t="s">
        <v>153</v>
      </c>
      <c r="O6" s="23" t="s">
        <v>154</v>
      </c>
      <c r="P6" s="23" t="s">
        <v>154</v>
      </c>
      <c r="Q6" s="23" t="s">
        <v>154</v>
      </c>
      <c r="R6" s="23" t="s">
        <v>154</v>
      </c>
      <c r="S6" s="23" t="s">
        <v>154</v>
      </c>
    </row>
    <row r="7" spans="1:19" ht="24.75">
      <c r="A7" s="23" t="s">
        <v>3</v>
      </c>
      <c r="C7" s="23" t="s">
        <v>162</v>
      </c>
      <c r="E7" s="23" t="s">
        <v>163</v>
      </c>
      <c r="G7" s="23" t="s">
        <v>164</v>
      </c>
      <c r="I7" s="23" t="s">
        <v>165</v>
      </c>
      <c r="K7" s="23" t="s">
        <v>158</v>
      </c>
      <c r="M7" s="23" t="s">
        <v>166</v>
      </c>
      <c r="O7" s="23" t="s">
        <v>165</v>
      </c>
      <c r="Q7" s="23" t="s">
        <v>158</v>
      </c>
      <c r="S7" s="23" t="s">
        <v>166</v>
      </c>
    </row>
    <row r="8" spans="1:19">
      <c r="A8" s="1" t="s">
        <v>50</v>
      </c>
      <c r="C8" s="1" t="s">
        <v>167</v>
      </c>
      <c r="E8" s="3">
        <v>5000000</v>
      </c>
      <c r="G8" s="3">
        <v>1300</v>
      </c>
      <c r="I8" s="3">
        <v>0</v>
      </c>
      <c r="K8" s="3">
        <v>0</v>
      </c>
      <c r="M8" s="3">
        <v>0</v>
      </c>
      <c r="O8" s="3">
        <v>6500000000</v>
      </c>
      <c r="Q8" s="3">
        <v>345654994</v>
      </c>
      <c r="S8" s="3">
        <v>6154345006</v>
      </c>
    </row>
    <row r="9" spans="1:19">
      <c r="A9" s="1" t="s">
        <v>53</v>
      </c>
      <c r="C9" s="1" t="s">
        <v>168</v>
      </c>
      <c r="E9" s="3">
        <v>11000000</v>
      </c>
      <c r="G9" s="3">
        <v>800</v>
      </c>
      <c r="I9" s="3">
        <v>0</v>
      </c>
      <c r="K9" s="3">
        <v>0</v>
      </c>
      <c r="M9" s="3">
        <v>0</v>
      </c>
      <c r="O9" s="3">
        <v>8800000000</v>
      </c>
      <c r="Q9" s="3">
        <v>6023272</v>
      </c>
      <c r="S9" s="3">
        <v>8793976728</v>
      </c>
    </row>
    <row r="10" spans="1:19">
      <c r="A10" s="1" t="s">
        <v>20</v>
      </c>
      <c r="C10" s="1" t="s">
        <v>169</v>
      </c>
      <c r="E10" s="3">
        <v>1000000</v>
      </c>
      <c r="G10" s="3">
        <v>1250</v>
      </c>
      <c r="I10" s="3">
        <v>0</v>
      </c>
      <c r="K10" s="3">
        <v>0</v>
      </c>
      <c r="M10" s="3">
        <v>0</v>
      </c>
      <c r="O10" s="3">
        <v>1250000000</v>
      </c>
      <c r="Q10" s="3">
        <v>50919842</v>
      </c>
      <c r="S10" s="3">
        <v>1199080158</v>
      </c>
    </row>
    <row r="11" spans="1:19">
      <c r="A11" s="1" t="s">
        <v>24</v>
      </c>
      <c r="C11" s="1" t="s">
        <v>170</v>
      </c>
      <c r="E11" s="3">
        <v>1800000</v>
      </c>
      <c r="G11" s="3">
        <v>6800</v>
      </c>
      <c r="I11" s="3">
        <v>0</v>
      </c>
      <c r="K11" s="3">
        <v>0</v>
      </c>
      <c r="M11" s="3">
        <v>0</v>
      </c>
      <c r="O11" s="3">
        <v>12240000000</v>
      </c>
      <c r="Q11" s="3">
        <v>0</v>
      </c>
      <c r="S11" s="3">
        <v>12240000000</v>
      </c>
    </row>
    <row r="12" spans="1:19">
      <c r="A12" s="1" t="s">
        <v>73</v>
      </c>
      <c r="C12" s="1" t="s">
        <v>171</v>
      </c>
      <c r="E12" s="3">
        <v>1864726</v>
      </c>
      <c r="G12" s="3">
        <v>350</v>
      </c>
      <c r="I12" s="3">
        <v>0</v>
      </c>
      <c r="K12" s="3">
        <v>0</v>
      </c>
      <c r="M12" s="3">
        <v>0</v>
      </c>
      <c r="O12" s="3">
        <v>652654100</v>
      </c>
      <c r="Q12" s="3">
        <v>58592388</v>
      </c>
      <c r="S12" s="3">
        <v>594061712</v>
      </c>
    </row>
    <row r="13" spans="1:19">
      <c r="A13" s="1" t="s">
        <v>34</v>
      </c>
      <c r="C13" s="1" t="s">
        <v>172</v>
      </c>
      <c r="E13" s="3">
        <v>3600000</v>
      </c>
      <c r="G13" s="3">
        <v>867</v>
      </c>
      <c r="I13" s="3">
        <v>0</v>
      </c>
      <c r="K13" s="3">
        <v>0</v>
      </c>
      <c r="M13" s="3">
        <v>0</v>
      </c>
      <c r="O13" s="3">
        <v>3121200000</v>
      </c>
      <c r="Q13" s="3">
        <v>382647115</v>
      </c>
      <c r="S13" s="3">
        <v>2738552885</v>
      </c>
    </row>
    <row r="14" spans="1:19" ht="24.75" thickBot="1">
      <c r="I14" s="15">
        <f>SUM(I8:I13)</f>
        <v>0</v>
      </c>
      <c r="K14" s="15">
        <f>SUM(K8:K13)</f>
        <v>0</v>
      </c>
      <c r="M14" s="15">
        <f>SUM(M8:M13)</f>
        <v>0</v>
      </c>
      <c r="O14" s="15">
        <f>SUM(O8:O13)</f>
        <v>32563854100</v>
      </c>
      <c r="Q14" s="15">
        <f>SUM(Q8:Q13)</f>
        <v>843837611</v>
      </c>
      <c r="S14" s="15">
        <f>SUM(S8:S13)</f>
        <v>31720016489</v>
      </c>
    </row>
    <row r="15" spans="1:19" ht="24.75" thickTop="1">
      <c r="O15" s="3"/>
      <c r="Q15" s="3"/>
      <c r="S1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99"/>
  <sheetViews>
    <sheetView rightToLeft="1" topLeftCell="A71" workbookViewId="0">
      <selection activeCell="T90" sqref="T90"/>
    </sheetView>
  </sheetViews>
  <sheetFormatPr defaultRowHeight="24"/>
  <cols>
    <col min="1" max="1" width="30.42578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151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2" t="s">
        <v>3</v>
      </c>
      <c r="C6" s="23" t="s">
        <v>153</v>
      </c>
      <c r="D6" s="23" t="s">
        <v>153</v>
      </c>
      <c r="E6" s="23" t="s">
        <v>153</v>
      </c>
      <c r="F6" s="23" t="s">
        <v>153</v>
      </c>
      <c r="G6" s="23" t="s">
        <v>153</v>
      </c>
      <c r="H6" s="23" t="s">
        <v>153</v>
      </c>
      <c r="I6" s="23" t="s">
        <v>153</v>
      </c>
      <c r="K6" s="23" t="s">
        <v>154</v>
      </c>
      <c r="L6" s="23" t="s">
        <v>154</v>
      </c>
      <c r="M6" s="23" t="s">
        <v>154</v>
      </c>
      <c r="N6" s="23" t="s">
        <v>154</v>
      </c>
      <c r="O6" s="23" t="s">
        <v>154</v>
      </c>
      <c r="P6" s="23" t="s">
        <v>154</v>
      </c>
      <c r="Q6" s="23" t="s">
        <v>154</v>
      </c>
    </row>
    <row r="7" spans="1:17" ht="24.75">
      <c r="A7" s="23" t="s">
        <v>3</v>
      </c>
      <c r="C7" s="23" t="s">
        <v>7</v>
      </c>
      <c r="E7" s="23" t="s">
        <v>173</v>
      </c>
      <c r="G7" s="23" t="s">
        <v>174</v>
      </c>
      <c r="I7" s="23" t="s">
        <v>175</v>
      </c>
      <c r="K7" s="23" t="s">
        <v>7</v>
      </c>
      <c r="M7" s="23" t="s">
        <v>173</v>
      </c>
      <c r="O7" s="23" t="s">
        <v>174</v>
      </c>
      <c r="Q7" s="23" t="s">
        <v>175</v>
      </c>
    </row>
    <row r="8" spans="1:17">
      <c r="A8" s="1" t="s">
        <v>82</v>
      </c>
      <c r="C8" s="4">
        <v>3455984</v>
      </c>
      <c r="D8" s="4"/>
      <c r="E8" s="4">
        <v>23013884576</v>
      </c>
      <c r="F8" s="4"/>
      <c r="G8" s="4">
        <v>25131915648</v>
      </c>
      <c r="H8" s="4"/>
      <c r="I8" s="4">
        <f>E8-G8</f>
        <v>-2118031072</v>
      </c>
      <c r="J8" s="4"/>
      <c r="K8" s="4">
        <v>3455984</v>
      </c>
      <c r="L8" s="4"/>
      <c r="M8" s="4">
        <v>23013884576</v>
      </c>
      <c r="N8" s="4"/>
      <c r="O8" s="4">
        <v>25131915648</v>
      </c>
      <c r="P8" s="4"/>
      <c r="Q8" s="4">
        <f>M8-O8</f>
        <v>-2118031072</v>
      </c>
    </row>
    <row r="9" spans="1:17">
      <c r="A9" s="1" t="s">
        <v>85</v>
      </c>
      <c r="C9" s="4">
        <v>700215</v>
      </c>
      <c r="D9" s="4"/>
      <c r="E9" s="4">
        <v>7635654466</v>
      </c>
      <c r="F9" s="4"/>
      <c r="G9" s="4">
        <v>2562786900</v>
      </c>
      <c r="H9" s="4"/>
      <c r="I9" s="4">
        <f t="shared" ref="I9:I72" si="0">E9-G9</f>
        <v>5072867566</v>
      </c>
      <c r="J9" s="4"/>
      <c r="K9" s="4">
        <v>700215</v>
      </c>
      <c r="L9" s="4"/>
      <c r="M9" s="4">
        <v>7635654466</v>
      </c>
      <c r="N9" s="4"/>
      <c r="O9" s="4">
        <v>2562786900</v>
      </c>
      <c r="P9" s="4"/>
      <c r="Q9" s="4">
        <f t="shared" ref="Q9:Q72" si="1">M9-O9</f>
        <v>5072867566</v>
      </c>
    </row>
    <row r="10" spans="1:17">
      <c r="A10" s="1" t="s">
        <v>19</v>
      </c>
      <c r="C10" s="4">
        <v>1180933</v>
      </c>
      <c r="D10" s="4"/>
      <c r="E10" s="4">
        <v>130101703890</v>
      </c>
      <c r="F10" s="4"/>
      <c r="G10" s="4">
        <v>134999241594</v>
      </c>
      <c r="H10" s="4"/>
      <c r="I10" s="4">
        <f t="shared" si="0"/>
        <v>-4897537704</v>
      </c>
      <c r="J10" s="4"/>
      <c r="K10" s="4">
        <v>1180933</v>
      </c>
      <c r="L10" s="4"/>
      <c r="M10" s="4">
        <v>130101703890</v>
      </c>
      <c r="N10" s="4"/>
      <c r="O10" s="4">
        <v>123221438195</v>
      </c>
      <c r="P10" s="4"/>
      <c r="Q10" s="4">
        <f t="shared" si="1"/>
        <v>6880265695</v>
      </c>
    </row>
    <row r="11" spans="1:17">
      <c r="A11" s="1" t="s">
        <v>24</v>
      </c>
      <c r="C11" s="4">
        <v>2521994</v>
      </c>
      <c r="D11" s="4"/>
      <c r="E11" s="4">
        <v>239191738027</v>
      </c>
      <c r="F11" s="4"/>
      <c r="G11" s="4">
        <v>257883951223</v>
      </c>
      <c r="H11" s="4"/>
      <c r="I11" s="4">
        <f t="shared" si="0"/>
        <v>-18692213196</v>
      </c>
      <c r="J11" s="4"/>
      <c r="K11" s="4">
        <v>2521994</v>
      </c>
      <c r="L11" s="4"/>
      <c r="M11" s="4">
        <v>239191738027</v>
      </c>
      <c r="N11" s="4"/>
      <c r="O11" s="4">
        <v>230817197591</v>
      </c>
      <c r="P11" s="4"/>
      <c r="Q11" s="4">
        <f t="shared" si="1"/>
        <v>8374540436</v>
      </c>
    </row>
    <row r="12" spans="1:17">
      <c r="A12" s="1" t="s">
        <v>27</v>
      </c>
      <c r="C12" s="4">
        <v>600000</v>
      </c>
      <c r="D12" s="4"/>
      <c r="E12" s="4">
        <v>41104166310</v>
      </c>
      <c r="F12" s="4"/>
      <c r="G12" s="4">
        <v>42090065100</v>
      </c>
      <c r="H12" s="4"/>
      <c r="I12" s="4">
        <f t="shared" si="0"/>
        <v>-985898790</v>
      </c>
      <c r="J12" s="4"/>
      <c r="K12" s="4">
        <v>600000</v>
      </c>
      <c r="L12" s="4"/>
      <c r="M12" s="4">
        <v>41104166310</v>
      </c>
      <c r="N12" s="4"/>
      <c r="O12" s="4">
        <v>26177312702</v>
      </c>
      <c r="P12" s="4"/>
      <c r="Q12" s="4">
        <f t="shared" si="1"/>
        <v>14926853608</v>
      </c>
    </row>
    <row r="13" spans="1:17">
      <c r="A13" s="1" t="s">
        <v>64</v>
      </c>
      <c r="C13" s="4">
        <v>3100000</v>
      </c>
      <c r="D13" s="4"/>
      <c r="E13" s="4">
        <v>83568690045</v>
      </c>
      <c r="F13" s="4"/>
      <c r="G13" s="4">
        <v>84733517835</v>
      </c>
      <c r="H13" s="4"/>
      <c r="I13" s="4">
        <f t="shared" si="0"/>
        <v>-1164827790</v>
      </c>
      <c r="J13" s="4"/>
      <c r="K13" s="4">
        <v>3100000</v>
      </c>
      <c r="L13" s="4"/>
      <c r="M13" s="4">
        <v>83568690045</v>
      </c>
      <c r="N13" s="4"/>
      <c r="O13" s="4">
        <v>94662052516</v>
      </c>
      <c r="P13" s="4"/>
      <c r="Q13" s="4">
        <f t="shared" si="1"/>
        <v>-11093362471</v>
      </c>
    </row>
    <row r="14" spans="1:17">
      <c r="A14" s="1" t="s">
        <v>60</v>
      </c>
      <c r="C14" s="4">
        <v>9347168</v>
      </c>
      <c r="D14" s="4"/>
      <c r="E14" s="4">
        <v>136957481644</v>
      </c>
      <c r="F14" s="4"/>
      <c r="G14" s="4">
        <v>144019061431</v>
      </c>
      <c r="H14" s="4"/>
      <c r="I14" s="4">
        <f t="shared" si="0"/>
        <v>-7061579787</v>
      </c>
      <c r="J14" s="4"/>
      <c r="K14" s="4">
        <v>9347168</v>
      </c>
      <c r="L14" s="4"/>
      <c r="M14" s="4">
        <v>136957481644</v>
      </c>
      <c r="N14" s="4"/>
      <c r="O14" s="4">
        <v>104571700240</v>
      </c>
      <c r="P14" s="4"/>
      <c r="Q14" s="4">
        <f t="shared" si="1"/>
        <v>32385781404</v>
      </c>
    </row>
    <row r="15" spans="1:17">
      <c r="A15" s="1" t="s">
        <v>41</v>
      </c>
      <c r="C15" s="4">
        <v>277779</v>
      </c>
      <c r="D15" s="4"/>
      <c r="E15" s="4">
        <v>7065517588</v>
      </c>
      <c r="F15" s="4"/>
      <c r="G15" s="4">
        <v>6758189110</v>
      </c>
      <c r="H15" s="4"/>
      <c r="I15" s="4">
        <f t="shared" si="0"/>
        <v>307328478</v>
      </c>
      <c r="J15" s="4"/>
      <c r="K15" s="4">
        <v>277779</v>
      </c>
      <c r="L15" s="4"/>
      <c r="M15" s="4">
        <v>7065517588</v>
      </c>
      <c r="N15" s="4"/>
      <c r="O15" s="4">
        <v>6903155374</v>
      </c>
      <c r="P15" s="4"/>
      <c r="Q15" s="4">
        <f t="shared" si="1"/>
        <v>162362214</v>
      </c>
    </row>
    <row r="16" spans="1:17">
      <c r="A16" s="1" t="s">
        <v>62</v>
      </c>
      <c r="C16" s="4">
        <v>6000000</v>
      </c>
      <c r="D16" s="4"/>
      <c r="E16" s="4">
        <v>45799859700</v>
      </c>
      <c r="F16" s="4"/>
      <c r="G16" s="4">
        <v>49156437249</v>
      </c>
      <c r="H16" s="4"/>
      <c r="I16" s="4">
        <f t="shared" si="0"/>
        <v>-3356577549</v>
      </c>
      <c r="J16" s="4"/>
      <c r="K16" s="4">
        <v>6000000</v>
      </c>
      <c r="L16" s="4"/>
      <c r="M16" s="4">
        <v>45799859700</v>
      </c>
      <c r="N16" s="4"/>
      <c r="O16" s="4">
        <v>47445240761</v>
      </c>
      <c r="P16" s="4"/>
      <c r="Q16" s="4">
        <f t="shared" si="1"/>
        <v>-1645381061</v>
      </c>
    </row>
    <row r="17" spans="1:17">
      <c r="A17" s="1" t="s">
        <v>21</v>
      </c>
      <c r="C17" s="4">
        <v>1240188</v>
      </c>
      <c r="D17" s="4"/>
      <c r="E17" s="4">
        <v>107355463010</v>
      </c>
      <c r="F17" s="4"/>
      <c r="G17" s="4">
        <v>114896554937</v>
      </c>
      <c r="H17" s="4"/>
      <c r="I17" s="4">
        <f t="shared" si="0"/>
        <v>-7541091927</v>
      </c>
      <c r="J17" s="4"/>
      <c r="K17" s="4">
        <v>1240188</v>
      </c>
      <c r="L17" s="4"/>
      <c r="M17" s="4">
        <v>107355463010</v>
      </c>
      <c r="N17" s="4"/>
      <c r="O17" s="4">
        <v>102151355351</v>
      </c>
      <c r="P17" s="4"/>
      <c r="Q17" s="4">
        <f t="shared" si="1"/>
        <v>5204107659</v>
      </c>
    </row>
    <row r="18" spans="1:17">
      <c r="A18" s="1" t="s">
        <v>43</v>
      </c>
      <c r="C18" s="4">
        <v>2780253</v>
      </c>
      <c r="D18" s="4"/>
      <c r="E18" s="4">
        <v>87692533995</v>
      </c>
      <c r="F18" s="4"/>
      <c r="G18" s="4">
        <v>95754277508</v>
      </c>
      <c r="H18" s="4"/>
      <c r="I18" s="4">
        <f t="shared" si="0"/>
        <v>-8061743513</v>
      </c>
      <c r="J18" s="4"/>
      <c r="K18" s="4">
        <v>2780253</v>
      </c>
      <c r="L18" s="4"/>
      <c r="M18" s="4">
        <v>87692533995</v>
      </c>
      <c r="N18" s="4"/>
      <c r="O18" s="4">
        <v>68715603915</v>
      </c>
      <c r="P18" s="4"/>
      <c r="Q18" s="4">
        <f t="shared" si="1"/>
        <v>18976930080</v>
      </c>
    </row>
    <row r="19" spans="1:17">
      <c r="A19" s="1" t="s">
        <v>74</v>
      </c>
      <c r="C19" s="4">
        <v>19047711</v>
      </c>
      <c r="D19" s="4"/>
      <c r="E19" s="4">
        <v>301245939972</v>
      </c>
      <c r="F19" s="4"/>
      <c r="G19" s="4">
        <v>325103255142</v>
      </c>
      <c r="H19" s="4"/>
      <c r="I19" s="4">
        <f t="shared" si="0"/>
        <v>-23857315170</v>
      </c>
      <c r="J19" s="4"/>
      <c r="K19" s="4">
        <v>19047711</v>
      </c>
      <c r="L19" s="4"/>
      <c r="M19" s="4">
        <v>301245939972</v>
      </c>
      <c r="N19" s="4"/>
      <c r="O19" s="4">
        <v>310683793917</v>
      </c>
      <c r="P19" s="4"/>
      <c r="Q19" s="4">
        <f t="shared" si="1"/>
        <v>-9437853945</v>
      </c>
    </row>
    <row r="20" spans="1:17">
      <c r="A20" s="1" t="s">
        <v>83</v>
      </c>
      <c r="C20" s="4">
        <v>85435</v>
      </c>
      <c r="D20" s="4"/>
      <c r="E20" s="4">
        <v>2972433161</v>
      </c>
      <c r="F20" s="4"/>
      <c r="G20" s="4">
        <v>3061411349</v>
      </c>
      <c r="H20" s="4"/>
      <c r="I20" s="4">
        <f t="shared" si="0"/>
        <v>-88978188</v>
      </c>
      <c r="J20" s="4"/>
      <c r="K20" s="4">
        <v>85435</v>
      </c>
      <c r="L20" s="4"/>
      <c r="M20" s="4">
        <v>2972433161</v>
      </c>
      <c r="N20" s="4"/>
      <c r="O20" s="4">
        <v>3061411349</v>
      </c>
      <c r="P20" s="4"/>
      <c r="Q20" s="4">
        <f t="shared" si="1"/>
        <v>-88978188</v>
      </c>
    </row>
    <row r="21" spans="1:17">
      <c r="A21" s="1" t="s">
        <v>63</v>
      </c>
      <c r="C21" s="4">
        <v>3000000</v>
      </c>
      <c r="D21" s="4"/>
      <c r="E21" s="4">
        <v>14153283900</v>
      </c>
      <c r="F21" s="4"/>
      <c r="G21" s="4">
        <v>14555874150</v>
      </c>
      <c r="H21" s="4"/>
      <c r="I21" s="4">
        <f t="shared" si="0"/>
        <v>-402590250</v>
      </c>
      <c r="J21" s="4"/>
      <c r="K21" s="4">
        <v>3000000</v>
      </c>
      <c r="L21" s="4"/>
      <c r="M21" s="4">
        <v>14153283900</v>
      </c>
      <c r="N21" s="4"/>
      <c r="O21" s="4">
        <v>15034638862</v>
      </c>
      <c r="P21" s="4"/>
      <c r="Q21" s="4">
        <f t="shared" si="1"/>
        <v>-881354962</v>
      </c>
    </row>
    <row r="22" spans="1:17">
      <c r="A22" s="1" t="s">
        <v>68</v>
      </c>
      <c r="C22" s="4">
        <v>5193373</v>
      </c>
      <c r="D22" s="4"/>
      <c r="E22" s="4">
        <v>114658512684</v>
      </c>
      <c r="F22" s="4"/>
      <c r="G22" s="4">
        <v>124093152834</v>
      </c>
      <c r="H22" s="4"/>
      <c r="I22" s="4">
        <f t="shared" si="0"/>
        <v>-9434640150</v>
      </c>
      <c r="J22" s="4"/>
      <c r="K22" s="4">
        <v>5193373</v>
      </c>
      <c r="L22" s="4"/>
      <c r="M22" s="4">
        <v>114658512684</v>
      </c>
      <c r="N22" s="4"/>
      <c r="O22" s="4">
        <v>164527996370</v>
      </c>
      <c r="P22" s="4"/>
      <c r="Q22" s="4">
        <f t="shared" si="1"/>
        <v>-49869483686</v>
      </c>
    </row>
    <row r="23" spans="1:17">
      <c r="A23" s="1" t="s">
        <v>80</v>
      </c>
      <c r="C23" s="4">
        <v>6485523</v>
      </c>
      <c r="D23" s="4"/>
      <c r="E23" s="4">
        <v>51704411787</v>
      </c>
      <c r="F23" s="4"/>
      <c r="G23" s="4">
        <v>51768881129</v>
      </c>
      <c r="H23" s="4"/>
      <c r="I23" s="4">
        <f t="shared" si="0"/>
        <v>-64469342</v>
      </c>
      <c r="J23" s="4"/>
      <c r="K23" s="4">
        <v>6485523</v>
      </c>
      <c r="L23" s="4"/>
      <c r="M23" s="4">
        <v>51704411787</v>
      </c>
      <c r="N23" s="4"/>
      <c r="O23" s="4">
        <v>67201484780</v>
      </c>
      <c r="P23" s="4"/>
      <c r="Q23" s="4">
        <f t="shared" si="1"/>
        <v>-15497072993</v>
      </c>
    </row>
    <row r="24" spans="1:17">
      <c r="A24" s="1" t="s">
        <v>72</v>
      </c>
      <c r="C24" s="4">
        <v>8293376</v>
      </c>
      <c r="D24" s="4"/>
      <c r="E24" s="4">
        <v>73124549761</v>
      </c>
      <c r="F24" s="4"/>
      <c r="G24" s="4">
        <v>79708044762</v>
      </c>
      <c r="H24" s="4"/>
      <c r="I24" s="4">
        <f t="shared" si="0"/>
        <v>-6583495001</v>
      </c>
      <c r="J24" s="4"/>
      <c r="K24" s="4">
        <v>8293376</v>
      </c>
      <c r="L24" s="4"/>
      <c r="M24" s="4">
        <v>73124549761</v>
      </c>
      <c r="N24" s="4"/>
      <c r="O24" s="4">
        <v>104440136000</v>
      </c>
      <c r="P24" s="4"/>
      <c r="Q24" s="4">
        <f t="shared" si="1"/>
        <v>-31315586239</v>
      </c>
    </row>
    <row r="25" spans="1:17">
      <c r="A25" s="1" t="s">
        <v>17</v>
      </c>
      <c r="C25" s="4">
        <v>598340</v>
      </c>
      <c r="D25" s="4"/>
      <c r="E25" s="4">
        <v>19044851661</v>
      </c>
      <c r="F25" s="4"/>
      <c r="G25" s="4">
        <v>20656705128</v>
      </c>
      <c r="H25" s="4"/>
      <c r="I25" s="4">
        <f t="shared" si="0"/>
        <v>-1611853467</v>
      </c>
      <c r="J25" s="4"/>
      <c r="K25" s="4">
        <v>598340</v>
      </c>
      <c r="L25" s="4"/>
      <c r="M25" s="4">
        <v>19044851661</v>
      </c>
      <c r="N25" s="4"/>
      <c r="O25" s="4">
        <v>12876087230</v>
      </c>
      <c r="P25" s="4"/>
      <c r="Q25" s="4">
        <f t="shared" si="1"/>
        <v>6168764431</v>
      </c>
    </row>
    <row r="26" spans="1:17">
      <c r="A26" s="1" t="s">
        <v>73</v>
      </c>
      <c r="C26" s="4">
        <v>1864726</v>
      </c>
      <c r="D26" s="4"/>
      <c r="E26" s="4">
        <v>9101327622</v>
      </c>
      <c r="F26" s="4"/>
      <c r="G26" s="4">
        <v>9268154401</v>
      </c>
      <c r="H26" s="4"/>
      <c r="I26" s="4">
        <f t="shared" si="0"/>
        <v>-166826779</v>
      </c>
      <c r="J26" s="4"/>
      <c r="K26" s="4">
        <v>1864726</v>
      </c>
      <c r="L26" s="4"/>
      <c r="M26" s="4">
        <v>9101327622</v>
      </c>
      <c r="N26" s="4"/>
      <c r="O26" s="4">
        <v>8563774666</v>
      </c>
      <c r="P26" s="4"/>
      <c r="Q26" s="4">
        <f t="shared" si="1"/>
        <v>537552956</v>
      </c>
    </row>
    <row r="27" spans="1:17">
      <c r="A27" s="1" t="s">
        <v>23</v>
      </c>
      <c r="C27" s="4">
        <v>716817</v>
      </c>
      <c r="D27" s="4"/>
      <c r="E27" s="4">
        <v>102614604713</v>
      </c>
      <c r="F27" s="4"/>
      <c r="G27" s="4">
        <v>115547123301</v>
      </c>
      <c r="H27" s="4"/>
      <c r="I27" s="4">
        <f t="shared" si="0"/>
        <v>-12932518588</v>
      </c>
      <c r="J27" s="4"/>
      <c r="K27" s="4">
        <v>716817</v>
      </c>
      <c r="L27" s="4"/>
      <c r="M27" s="4">
        <v>102614604713</v>
      </c>
      <c r="N27" s="4"/>
      <c r="O27" s="4">
        <v>102742864164</v>
      </c>
      <c r="P27" s="4"/>
      <c r="Q27" s="4">
        <f t="shared" si="1"/>
        <v>-128259451</v>
      </c>
    </row>
    <row r="28" spans="1:17">
      <c r="A28" s="1" t="s">
        <v>34</v>
      </c>
      <c r="C28" s="4">
        <v>3600000</v>
      </c>
      <c r="D28" s="4"/>
      <c r="E28" s="4">
        <v>33531294600</v>
      </c>
      <c r="F28" s="4"/>
      <c r="G28" s="4">
        <v>37825590600</v>
      </c>
      <c r="H28" s="4"/>
      <c r="I28" s="4">
        <f t="shared" si="0"/>
        <v>-4294296000</v>
      </c>
      <c r="J28" s="4"/>
      <c r="K28" s="4">
        <v>3600000</v>
      </c>
      <c r="L28" s="4"/>
      <c r="M28" s="4">
        <v>33531294600</v>
      </c>
      <c r="N28" s="4"/>
      <c r="O28" s="4">
        <v>54966988800</v>
      </c>
      <c r="P28" s="4"/>
      <c r="Q28" s="4">
        <f t="shared" si="1"/>
        <v>-21435694200</v>
      </c>
    </row>
    <row r="29" spans="1:17">
      <c r="A29" s="1" t="s">
        <v>35</v>
      </c>
      <c r="C29" s="4">
        <v>28041811</v>
      </c>
      <c r="D29" s="4"/>
      <c r="E29" s="4">
        <v>200978477639</v>
      </c>
      <c r="F29" s="4"/>
      <c r="G29" s="4">
        <v>217424705351</v>
      </c>
      <c r="H29" s="4"/>
      <c r="I29" s="4">
        <f t="shared" si="0"/>
        <v>-16446227712</v>
      </c>
      <c r="J29" s="4"/>
      <c r="K29" s="4">
        <v>28041811</v>
      </c>
      <c r="L29" s="4"/>
      <c r="M29" s="4">
        <v>200978477639</v>
      </c>
      <c r="N29" s="4"/>
      <c r="O29" s="4">
        <v>167093516465</v>
      </c>
      <c r="P29" s="4"/>
      <c r="Q29" s="4">
        <f t="shared" si="1"/>
        <v>33884961174</v>
      </c>
    </row>
    <row r="30" spans="1:17">
      <c r="A30" s="1" t="s">
        <v>54</v>
      </c>
      <c r="C30" s="4">
        <v>5000</v>
      </c>
      <c r="D30" s="4"/>
      <c r="E30" s="4">
        <v>4977843937</v>
      </c>
      <c r="F30" s="4"/>
      <c r="G30" s="4">
        <v>5453295312</v>
      </c>
      <c r="H30" s="4"/>
      <c r="I30" s="4">
        <f t="shared" si="0"/>
        <v>-475451375</v>
      </c>
      <c r="J30" s="4"/>
      <c r="K30" s="4">
        <v>5000</v>
      </c>
      <c r="L30" s="4"/>
      <c r="M30" s="4">
        <v>4977843937</v>
      </c>
      <c r="N30" s="4"/>
      <c r="O30" s="4">
        <v>6909505104</v>
      </c>
      <c r="P30" s="4"/>
      <c r="Q30" s="4">
        <f t="shared" si="1"/>
        <v>-1931661167</v>
      </c>
    </row>
    <row r="31" spans="1:17">
      <c r="A31" s="1" t="s">
        <v>67</v>
      </c>
      <c r="C31" s="4">
        <v>2300793</v>
      </c>
      <c r="D31" s="4"/>
      <c r="E31" s="4">
        <v>78218932232</v>
      </c>
      <c r="F31" s="4"/>
      <c r="G31" s="4">
        <v>84348369027</v>
      </c>
      <c r="H31" s="4"/>
      <c r="I31" s="4">
        <f t="shared" si="0"/>
        <v>-6129436795</v>
      </c>
      <c r="J31" s="4"/>
      <c r="K31" s="4">
        <v>2300793</v>
      </c>
      <c r="L31" s="4"/>
      <c r="M31" s="4">
        <v>78218932232</v>
      </c>
      <c r="N31" s="4"/>
      <c r="O31" s="4">
        <v>72079710335</v>
      </c>
      <c r="P31" s="4"/>
      <c r="Q31" s="4">
        <f t="shared" si="1"/>
        <v>6139221897</v>
      </c>
    </row>
    <row r="32" spans="1:17">
      <c r="A32" s="1" t="s">
        <v>28</v>
      </c>
      <c r="C32" s="4">
        <v>3700000</v>
      </c>
      <c r="D32" s="4"/>
      <c r="E32" s="4">
        <v>219575704500</v>
      </c>
      <c r="F32" s="4"/>
      <c r="G32" s="4">
        <v>239315549372</v>
      </c>
      <c r="H32" s="4"/>
      <c r="I32" s="4">
        <f t="shared" si="0"/>
        <v>-19739844872</v>
      </c>
      <c r="J32" s="4"/>
      <c r="K32" s="4">
        <v>3700000</v>
      </c>
      <c r="L32" s="4"/>
      <c r="M32" s="4">
        <v>219575704500</v>
      </c>
      <c r="N32" s="4"/>
      <c r="O32" s="4">
        <v>203171891605</v>
      </c>
      <c r="P32" s="4"/>
      <c r="Q32" s="4">
        <f t="shared" si="1"/>
        <v>16403812895</v>
      </c>
    </row>
    <row r="33" spans="1:17">
      <c r="A33" s="1" t="s">
        <v>32</v>
      </c>
      <c r="C33" s="4">
        <v>450000</v>
      </c>
      <c r="D33" s="4"/>
      <c r="E33" s="4">
        <v>35736594525</v>
      </c>
      <c r="F33" s="4"/>
      <c r="G33" s="4">
        <v>36913052700</v>
      </c>
      <c r="H33" s="4"/>
      <c r="I33" s="4">
        <f t="shared" si="0"/>
        <v>-1176458175</v>
      </c>
      <c r="J33" s="4"/>
      <c r="K33" s="4">
        <v>450000</v>
      </c>
      <c r="L33" s="4"/>
      <c r="M33" s="4">
        <v>35736594525</v>
      </c>
      <c r="N33" s="4"/>
      <c r="O33" s="4">
        <v>32266575565</v>
      </c>
      <c r="P33" s="4"/>
      <c r="Q33" s="4">
        <f t="shared" si="1"/>
        <v>3470018960</v>
      </c>
    </row>
    <row r="34" spans="1:17">
      <c r="A34" s="1" t="s">
        <v>46</v>
      </c>
      <c r="C34" s="4">
        <v>8868106</v>
      </c>
      <c r="D34" s="4"/>
      <c r="E34" s="4">
        <v>83825075375</v>
      </c>
      <c r="F34" s="4"/>
      <c r="G34" s="4">
        <v>85632220232</v>
      </c>
      <c r="H34" s="4"/>
      <c r="I34" s="4">
        <f t="shared" si="0"/>
        <v>-1807144857</v>
      </c>
      <c r="J34" s="4"/>
      <c r="K34" s="4">
        <v>8868106</v>
      </c>
      <c r="L34" s="4"/>
      <c r="M34" s="4">
        <v>83825075375</v>
      </c>
      <c r="N34" s="4"/>
      <c r="O34" s="4">
        <v>79055976019</v>
      </c>
      <c r="P34" s="4"/>
      <c r="Q34" s="4">
        <f t="shared" si="1"/>
        <v>4769099356</v>
      </c>
    </row>
    <row r="35" spans="1:17">
      <c r="A35" s="1" t="s">
        <v>31</v>
      </c>
      <c r="C35" s="4">
        <v>1752468</v>
      </c>
      <c r="D35" s="4"/>
      <c r="E35" s="4">
        <v>48688298749</v>
      </c>
      <c r="F35" s="4"/>
      <c r="G35" s="4">
        <v>48517578749</v>
      </c>
      <c r="H35" s="4"/>
      <c r="I35" s="4">
        <f t="shared" si="0"/>
        <v>170720000</v>
      </c>
      <c r="J35" s="4"/>
      <c r="K35" s="4">
        <v>1752468</v>
      </c>
      <c r="L35" s="4"/>
      <c r="M35" s="4">
        <v>48688298749</v>
      </c>
      <c r="N35" s="4"/>
      <c r="O35" s="4">
        <v>46823080808</v>
      </c>
      <c r="P35" s="4"/>
      <c r="Q35" s="4">
        <f t="shared" si="1"/>
        <v>1865217941</v>
      </c>
    </row>
    <row r="36" spans="1:17">
      <c r="A36" s="1" t="s">
        <v>66</v>
      </c>
      <c r="C36" s="4">
        <v>459854</v>
      </c>
      <c r="D36" s="4"/>
      <c r="E36" s="4">
        <v>14694968125</v>
      </c>
      <c r="F36" s="4"/>
      <c r="G36" s="4">
        <v>14060488523</v>
      </c>
      <c r="H36" s="4"/>
      <c r="I36" s="4">
        <f t="shared" si="0"/>
        <v>634479602</v>
      </c>
      <c r="J36" s="4"/>
      <c r="K36" s="4">
        <v>459854</v>
      </c>
      <c r="L36" s="4"/>
      <c r="M36" s="4">
        <v>14694968125</v>
      </c>
      <c r="N36" s="4"/>
      <c r="O36" s="4">
        <v>10311664882</v>
      </c>
      <c r="P36" s="4"/>
      <c r="Q36" s="4">
        <f t="shared" si="1"/>
        <v>4383303243</v>
      </c>
    </row>
    <row r="37" spans="1:17">
      <c r="A37" s="1" t="s">
        <v>56</v>
      </c>
      <c r="C37" s="4">
        <v>1600</v>
      </c>
      <c r="D37" s="4"/>
      <c r="E37" s="4">
        <v>1580444071</v>
      </c>
      <c r="F37" s="4"/>
      <c r="G37" s="4">
        <v>1733624790</v>
      </c>
      <c r="H37" s="4"/>
      <c r="I37" s="4">
        <f t="shared" si="0"/>
        <v>-153180719</v>
      </c>
      <c r="J37" s="4"/>
      <c r="K37" s="4">
        <v>1600</v>
      </c>
      <c r="L37" s="4"/>
      <c r="M37" s="4">
        <v>1580444071</v>
      </c>
      <c r="N37" s="4"/>
      <c r="O37" s="4">
        <v>2202814800</v>
      </c>
      <c r="P37" s="4"/>
      <c r="Q37" s="4">
        <f t="shared" si="1"/>
        <v>-622370729</v>
      </c>
    </row>
    <row r="38" spans="1:17">
      <c r="A38" s="1" t="s">
        <v>65</v>
      </c>
      <c r="C38" s="4">
        <v>120000</v>
      </c>
      <c r="D38" s="4"/>
      <c r="E38" s="4">
        <v>2912486976</v>
      </c>
      <c r="F38" s="4"/>
      <c r="G38" s="4">
        <v>2865726864</v>
      </c>
      <c r="H38" s="4"/>
      <c r="I38" s="4">
        <f t="shared" si="0"/>
        <v>46760112</v>
      </c>
      <c r="J38" s="4"/>
      <c r="K38" s="4">
        <v>120000</v>
      </c>
      <c r="L38" s="4"/>
      <c r="M38" s="4">
        <v>2912486976</v>
      </c>
      <c r="N38" s="4"/>
      <c r="O38" s="4">
        <v>2025356994</v>
      </c>
      <c r="P38" s="4"/>
      <c r="Q38" s="4">
        <f t="shared" si="1"/>
        <v>887129982</v>
      </c>
    </row>
    <row r="39" spans="1:17">
      <c r="A39" s="1" t="s">
        <v>44</v>
      </c>
      <c r="C39" s="4">
        <v>63539</v>
      </c>
      <c r="D39" s="4"/>
      <c r="E39" s="4">
        <v>7009664609</v>
      </c>
      <c r="F39" s="4"/>
      <c r="G39" s="4">
        <v>6043428504</v>
      </c>
      <c r="H39" s="4"/>
      <c r="I39" s="4">
        <f t="shared" si="0"/>
        <v>966236105</v>
      </c>
      <c r="J39" s="4"/>
      <c r="K39" s="4">
        <v>63539</v>
      </c>
      <c r="L39" s="4"/>
      <c r="M39" s="4">
        <v>7009664609</v>
      </c>
      <c r="N39" s="4"/>
      <c r="O39" s="4">
        <v>2129408030</v>
      </c>
      <c r="P39" s="4"/>
      <c r="Q39" s="4">
        <f t="shared" si="1"/>
        <v>4880256579</v>
      </c>
    </row>
    <row r="40" spans="1:17">
      <c r="A40" s="1" t="s">
        <v>25</v>
      </c>
      <c r="C40" s="4">
        <v>8000000</v>
      </c>
      <c r="D40" s="4"/>
      <c r="E40" s="4">
        <v>69336975600</v>
      </c>
      <c r="F40" s="4"/>
      <c r="G40" s="4">
        <v>79007094000</v>
      </c>
      <c r="H40" s="4"/>
      <c r="I40" s="4">
        <f t="shared" si="0"/>
        <v>-9670118400</v>
      </c>
      <c r="J40" s="4"/>
      <c r="K40" s="4">
        <v>8000000</v>
      </c>
      <c r="L40" s="4"/>
      <c r="M40" s="4">
        <v>69336975600</v>
      </c>
      <c r="N40" s="4"/>
      <c r="O40" s="4">
        <v>70554818723</v>
      </c>
      <c r="P40" s="4"/>
      <c r="Q40" s="4">
        <f t="shared" si="1"/>
        <v>-1217843123</v>
      </c>
    </row>
    <row r="41" spans="1:17">
      <c r="A41" s="1" t="s">
        <v>33</v>
      </c>
      <c r="C41" s="4">
        <v>2913123</v>
      </c>
      <c r="D41" s="4"/>
      <c r="E41" s="4">
        <v>246229016740</v>
      </c>
      <c r="F41" s="4"/>
      <c r="G41" s="4">
        <v>266412672469</v>
      </c>
      <c r="H41" s="4"/>
      <c r="I41" s="4">
        <f t="shared" si="0"/>
        <v>-20183655729</v>
      </c>
      <c r="J41" s="4"/>
      <c r="K41" s="4">
        <v>2913123</v>
      </c>
      <c r="L41" s="4"/>
      <c r="M41" s="4">
        <v>246229016740</v>
      </c>
      <c r="N41" s="4"/>
      <c r="O41" s="4">
        <v>238740213194</v>
      </c>
      <c r="P41" s="4"/>
      <c r="Q41" s="4">
        <f t="shared" si="1"/>
        <v>7488803546</v>
      </c>
    </row>
    <row r="42" spans="1:17">
      <c r="A42" s="1" t="s">
        <v>48</v>
      </c>
      <c r="C42" s="4">
        <v>15509000</v>
      </c>
      <c r="D42" s="4"/>
      <c r="E42" s="4">
        <v>115378743331</v>
      </c>
      <c r="F42" s="4"/>
      <c r="G42" s="4">
        <v>126417115890</v>
      </c>
      <c r="H42" s="4"/>
      <c r="I42" s="4">
        <f t="shared" si="0"/>
        <v>-11038372559</v>
      </c>
      <c r="J42" s="4"/>
      <c r="K42" s="4">
        <v>15509000</v>
      </c>
      <c r="L42" s="4"/>
      <c r="M42" s="4">
        <v>115378743331</v>
      </c>
      <c r="N42" s="4"/>
      <c r="O42" s="4">
        <v>79472133288</v>
      </c>
      <c r="P42" s="4"/>
      <c r="Q42" s="4">
        <f t="shared" si="1"/>
        <v>35906610043</v>
      </c>
    </row>
    <row r="43" spans="1:17">
      <c r="A43" s="1" t="s">
        <v>47</v>
      </c>
      <c r="C43" s="4">
        <v>2306861</v>
      </c>
      <c r="D43" s="4"/>
      <c r="E43" s="4">
        <v>26554505350</v>
      </c>
      <c r="F43" s="4"/>
      <c r="G43" s="4">
        <v>24183403577</v>
      </c>
      <c r="H43" s="4"/>
      <c r="I43" s="4">
        <f t="shared" si="0"/>
        <v>2371101773</v>
      </c>
      <c r="J43" s="4"/>
      <c r="K43" s="4">
        <v>2306861</v>
      </c>
      <c r="L43" s="4"/>
      <c r="M43" s="4">
        <v>26554505350</v>
      </c>
      <c r="N43" s="4"/>
      <c r="O43" s="4">
        <v>45281345327</v>
      </c>
      <c r="P43" s="4"/>
      <c r="Q43" s="4">
        <f t="shared" si="1"/>
        <v>-18726839977</v>
      </c>
    </row>
    <row r="44" spans="1:17">
      <c r="A44" s="1" t="s">
        <v>22</v>
      </c>
      <c r="C44" s="4">
        <v>1861297</v>
      </c>
      <c r="D44" s="4"/>
      <c r="E44" s="4">
        <v>77043255857</v>
      </c>
      <c r="F44" s="4"/>
      <c r="G44" s="4">
        <v>84740180554</v>
      </c>
      <c r="H44" s="4"/>
      <c r="I44" s="4">
        <f t="shared" si="0"/>
        <v>-7696924697</v>
      </c>
      <c r="J44" s="4"/>
      <c r="K44" s="4">
        <v>1861297</v>
      </c>
      <c r="L44" s="4"/>
      <c r="M44" s="4">
        <v>77043255857</v>
      </c>
      <c r="N44" s="4"/>
      <c r="O44" s="4">
        <v>77185096068</v>
      </c>
      <c r="P44" s="4"/>
      <c r="Q44" s="4">
        <f t="shared" si="1"/>
        <v>-141840211</v>
      </c>
    </row>
    <row r="45" spans="1:17">
      <c r="A45" s="1" t="s">
        <v>55</v>
      </c>
      <c r="C45" s="4">
        <v>15000</v>
      </c>
      <c r="D45" s="4"/>
      <c r="E45" s="4">
        <v>14806434393</v>
      </c>
      <c r="F45" s="4"/>
      <c r="G45" s="4">
        <v>16252717500</v>
      </c>
      <c r="H45" s="4"/>
      <c r="I45" s="4">
        <f t="shared" si="0"/>
        <v>-1446283107</v>
      </c>
      <c r="J45" s="4"/>
      <c r="K45" s="4">
        <v>15000</v>
      </c>
      <c r="L45" s="4"/>
      <c r="M45" s="4">
        <v>14806434393</v>
      </c>
      <c r="N45" s="4"/>
      <c r="O45" s="4">
        <v>16020000000</v>
      </c>
      <c r="P45" s="4"/>
      <c r="Q45" s="4">
        <f t="shared" si="1"/>
        <v>-1213565607</v>
      </c>
    </row>
    <row r="46" spans="1:17">
      <c r="A46" s="1" t="s">
        <v>26</v>
      </c>
      <c r="C46" s="4">
        <v>497153</v>
      </c>
      <c r="D46" s="4"/>
      <c r="E46" s="4">
        <v>99755719543</v>
      </c>
      <c r="F46" s="4"/>
      <c r="G46" s="4">
        <v>110694724532</v>
      </c>
      <c r="H46" s="4"/>
      <c r="I46" s="4">
        <f t="shared" si="0"/>
        <v>-10939004989</v>
      </c>
      <c r="J46" s="4"/>
      <c r="K46" s="4">
        <v>497153</v>
      </c>
      <c r="L46" s="4"/>
      <c r="M46" s="4">
        <v>99755719543</v>
      </c>
      <c r="N46" s="4"/>
      <c r="O46" s="4">
        <v>77583663575</v>
      </c>
      <c r="P46" s="4"/>
      <c r="Q46" s="4">
        <f t="shared" si="1"/>
        <v>22172055968</v>
      </c>
    </row>
    <row r="47" spans="1:17">
      <c r="A47" s="1" t="s">
        <v>70</v>
      </c>
      <c r="C47" s="4">
        <v>5000000</v>
      </c>
      <c r="D47" s="4"/>
      <c r="E47" s="4">
        <v>281017935000</v>
      </c>
      <c r="F47" s="4"/>
      <c r="G47" s="4">
        <v>317300760000</v>
      </c>
      <c r="H47" s="4"/>
      <c r="I47" s="4">
        <f t="shared" si="0"/>
        <v>-36282825000</v>
      </c>
      <c r="J47" s="4"/>
      <c r="K47" s="4">
        <v>5000000</v>
      </c>
      <c r="L47" s="4"/>
      <c r="M47" s="4">
        <v>281017935000</v>
      </c>
      <c r="N47" s="4"/>
      <c r="O47" s="4">
        <v>249705360057</v>
      </c>
      <c r="P47" s="4"/>
      <c r="Q47" s="4">
        <f t="shared" si="1"/>
        <v>31312574943</v>
      </c>
    </row>
    <row r="48" spans="1:17">
      <c r="A48" s="1" t="s">
        <v>36</v>
      </c>
      <c r="C48" s="4">
        <v>2150000</v>
      </c>
      <c r="D48" s="4"/>
      <c r="E48" s="4">
        <v>58132044000</v>
      </c>
      <c r="F48" s="4"/>
      <c r="G48" s="4">
        <v>57597742125</v>
      </c>
      <c r="H48" s="4"/>
      <c r="I48" s="4">
        <f t="shared" si="0"/>
        <v>534301875</v>
      </c>
      <c r="J48" s="4"/>
      <c r="K48" s="4">
        <v>2150000</v>
      </c>
      <c r="L48" s="4"/>
      <c r="M48" s="4">
        <v>58132044000</v>
      </c>
      <c r="N48" s="4"/>
      <c r="O48" s="4">
        <v>34900598476</v>
      </c>
      <c r="P48" s="4"/>
      <c r="Q48" s="4">
        <f t="shared" si="1"/>
        <v>23231445524</v>
      </c>
    </row>
    <row r="49" spans="1:17">
      <c r="A49" s="1" t="s">
        <v>76</v>
      </c>
      <c r="C49" s="4">
        <v>9313336</v>
      </c>
      <c r="D49" s="4"/>
      <c r="E49" s="4">
        <v>93690167106</v>
      </c>
      <c r="F49" s="4"/>
      <c r="G49" s="4">
        <v>95634330652</v>
      </c>
      <c r="H49" s="4"/>
      <c r="I49" s="4">
        <f t="shared" si="0"/>
        <v>-1944163546</v>
      </c>
      <c r="J49" s="4"/>
      <c r="K49" s="4">
        <v>9313336</v>
      </c>
      <c r="L49" s="4"/>
      <c r="M49" s="4">
        <v>93690167106</v>
      </c>
      <c r="N49" s="4"/>
      <c r="O49" s="4">
        <v>116087785916</v>
      </c>
      <c r="P49" s="4"/>
      <c r="Q49" s="4">
        <f t="shared" si="1"/>
        <v>-22397618810</v>
      </c>
    </row>
    <row r="50" spans="1:17">
      <c r="A50" s="1" t="s">
        <v>51</v>
      </c>
      <c r="C50" s="4">
        <v>16509798</v>
      </c>
      <c r="D50" s="4"/>
      <c r="E50" s="4">
        <v>245188776646</v>
      </c>
      <c r="F50" s="4"/>
      <c r="G50" s="4">
        <v>281622450284</v>
      </c>
      <c r="H50" s="4"/>
      <c r="I50" s="4">
        <f t="shared" si="0"/>
        <v>-36433673638</v>
      </c>
      <c r="J50" s="4"/>
      <c r="K50" s="4">
        <v>16509798</v>
      </c>
      <c r="L50" s="4"/>
      <c r="M50" s="4">
        <v>245188776646</v>
      </c>
      <c r="N50" s="4"/>
      <c r="O50" s="4">
        <v>219858890598</v>
      </c>
      <c r="P50" s="4"/>
      <c r="Q50" s="4">
        <f t="shared" si="1"/>
        <v>25329886048</v>
      </c>
    </row>
    <row r="51" spans="1:17">
      <c r="A51" s="1" t="s">
        <v>50</v>
      </c>
      <c r="C51" s="4">
        <v>11849128</v>
      </c>
      <c r="D51" s="4"/>
      <c r="E51" s="4">
        <v>77032212002</v>
      </c>
      <c r="F51" s="4"/>
      <c r="G51" s="4">
        <v>85866181268</v>
      </c>
      <c r="H51" s="4"/>
      <c r="I51" s="4">
        <f t="shared" si="0"/>
        <v>-8833969266</v>
      </c>
      <c r="J51" s="4"/>
      <c r="K51" s="4">
        <v>11849128</v>
      </c>
      <c r="L51" s="4"/>
      <c r="M51" s="4">
        <v>77032212002</v>
      </c>
      <c r="N51" s="4"/>
      <c r="O51" s="4">
        <v>86958359779</v>
      </c>
      <c r="P51" s="4"/>
      <c r="Q51" s="4">
        <f t="shared" si="1"/>
        <v>-9926147777</v>
      </c>
    </row>
    <row r="52" spans="1:17">
      <c r="A52" s="1" t="s">
        <v>49</v>
      </c>
      <c r="C52" s="4">
        <v>11915119</v>
      </c>
      <c r="D52" s="4"/>
      <c r="E52" s="4">
        <v>255361470344</v>
      </c>
      <c r="F52" s="4"/>
      <c r="G52" s="4">
        <v>258677853076</v>
      </c>
      <c r="H52" s="4"/>
      <c r="I52" s="4">
        <f t="shared" si="0"/>
        <v>-3316382732</v>
      </c>
      <c r="J52" s="4"/>
      <c r="K52" s="4">
        <v>11915119</v>
      </c>
      <c r="L52" s="4"/>
      <c r="M52" s="4">
        <v>255361470344</v>
      </c>
      <c r="N52" s="4"/>
      <c r="O52" s="4">
        <v>245064609423</v>
      </c>
      <c r="P52" s="4"/>
      <c r="Q52" s="4">
        <f t="shared" si="1"/>
        <v>10296860921</v>
      </c>
    </row>
    <row r="53" spans="1:17">
      <c r="A53" s="1" t="s">
        <v>52</v>
      </c>
      <c r="C53" s="4">
        <v>8700000</v>
      </c>
      <c r="D53" s="4"/>
      <c r="E53" s="4">
        <v>123064384050</v>
      </c>
      <c r="F53" s="4"/>
      <c r="G53" s="4">
        <v>130761313200</v>
      </c>
      <c r="H53" s="4"/>
      <c r="I53" s="4">
        <f t="shared" si="0"/>
        <v>-7696929150</v>
      </c>
      <c r="J53" s="4"/>
      <c r="K53" s="4">
        <v>8700000</v>
      </c>
      <c r="L53" s="4"/>
      <c r="M53" s="4">
        <v>123064384050</v>
      </c>
      <c r="N53" s="4"/>
      <c r="O53" s="4">
        <v>127907395664</v>
      </c>
      <c r="P53" s="4"/>
      <c r="Q53" s="4">
        <f t="shared" si="1"/>
        <v>-4843011614</v>
      </c>
    </row>
    <row r="54" spans="1:17">
      <c r="A54" s="1" t="s">
        <v>53</v>
      </c>
      <c r="C54" s="4">
        <v>16378777</v>
      </c>
      <c r="D54" s="4"/>
      <c r="E54" s="4">
        <v>169000135613</v>
      </c>
      <c r="F54" s="4"/>
      <c r="G54" s="4">
        <v>187942944373</v>
      </c>
      <c r="H54" s="4"/>
      <c r="I54" s="4">
        <f t="shared" si="0"/>
        <v>-18942808760</v>
      </c>
      <c r="J54" s="4"/>
      <c r="K54" s="4">
        <v>16378777</v>
      </c>
      <c r="L54" s="4"/>
      <c r="M54" s="4">
        <v>169000135613</v>
      </c>
      <c r="N54" s="4"/>
      <c r="O54" s="4">
        <v>186944294422</v>
      </c>
      <c r="P54" s="4"/>
      <c r="Q54" s="4">
        <f t="shared" si="1"/>
        <v>-17944158809</v>
      </c>
    </row>
    <row r="55" spans="1:17">
      <c r="A55" s="1" t="s">
        <v>37</v>
      </c>
      <c r="C55" s="4">
        <v>4400785</v>
      </c>
      <c r="D55" s="4"/>
      <c r="E55" s="4">
        <v>122751285238</v>
      </c>
      <c r="F55" s="4"/>
      <c r="G55" s="4">
        <v>127694583610</v>
      </c>
      <c r="H55" s="4"/>
      <c r="I55" s="4">
        <f t="shared" si="0"/>
        <v>-4943298372</v>
      </c>
      <c r="J55" s="4"/>
      <c r="K55" s="4">
        <v>4400785</v>
      </c>
      <c r="L55" s="4"/>
      <c r="M55" s="4">
        <v>122751285238</v>
      </c>
      <c r="N55" s="4"/>
      <c r="O55" s="4">
        <v>101184505615</v>
      </c>
      <c r="P55" s="4"/>
      <c r="Q55" s="4">
        <f t="shared" si="1"/>
        <v>21566779623</v>
      </c>
    </row>
    <row r="56" spans="1:17">
      <c r="A56" s="1" t="s">
        <v>39</v>
      </c>
      <c r="C56" s="4">
        <v>8549917</v>
      </c>
      <c r="D56" s="4"/>
      <c r="E56" s="4">
        <v>65434147407</v>
      </c>
      <c r="F56" s="4"/>
      <c r="G56" s="4">
        <v>79773356170</v>
      </c>
      <c r="H56" s="4"/>
      <c r="I56" s="4">
        <f t="shared" si="0"/>
        <v>-14339208763</v>
      </c>
      <c r="J56" s="4"/>
      <c r="K56" s="4">
        <v>8549917</v>
      </c>
      <c r="L56" s="4"/>
      <c r="M56" s="4">
        <v>65434147407</v>
      </c>
      <c r="N56" s="4"/>
      <c r="O56" s="4">
        <v>70730758318</v>
      </c>
      <c r="P56" s="4"/>
      <c r="Q56" s="4">
        <f t="shared" si="1"/>
        <v>-5296610911</v>
      </c>
    </row>
    <row r="57" spans="1:17">
      <c r="A57" s="1" t="s">
        <v>30</v>
      </c>
      <c r="C57" s="4">
        <v>1500000</v>
      </c>
      <c r="D57" s="4"/>
      <c r="E57" s="4">
        <v>80562782272</v>
      </c>
      <c r="F57" s="4"/>
      <c r="G57" s="4">
        <v>86243778000</v>
      </c>
      <c r="H57" s="4"/>
      <c r="I57" s="4">
        <f t="shared" si="0"/>
        <v>-5680995728</v>
      </c>
      <c r="J57" s="4"/>
      <c r="K57" s="4">
        <v>1500000</v>
      </c>
      <c r="L57" s="4"/>
      <c r="M57" s="4">
        <v>80562782250</v>
      </c>
      <c r="N57" s="4"/>
      <c r="O57" s="4">
        <v>78579652500</v>
      </c>
      <c r="P57" s="4"/>
      <c r="Q57" s="4">
        <f t="shared" si="1"/>
        <v>1983129750</v>
      </c>
    </row>
    <row r="58" spans="1:17">
      <c r="A58" s="1" t="s">
        <v>81</v>
      </c>
      <c r="C58" s="4">
        <v>886900</v>
      </c>
      <c r="D58" s="4"/>
      <c r="E58" s="4">
        <v>29402125215</v>
      </c>
      <c r="F58" s="4"/>
      <c r="G58" s="4">
        <v>30706927174</v>
      </c>
      <c r="H58" s="4"/>
      <c r="I58" s="4">
        <f t="shared" si="0"/>
        <v>-1304801959</v>
      </c>
      <c r="J58" s="4"/>
      <c r="K58" s="4">
        <v>886900</v>
      </c>
      <c r="L58" s="4"/>
      <c r="M58" s="4">
        <v>29402125215</v>
      </c>
      <c r="N58" s="4"/>
      <c r="O58" s="4">
        <v>11337242700</v>
      </c>
      <c r="P58" s="4"/>
      <c r="Q58" s="4">
        <f t="shared" si="1"/>
        <v>18064882515</v>
      </c>
    </row>
    <row r="59" spans="1:17">
      <c r="A59" s="1" t="s">
        <v>20</v>
      </c>
      <c r="C59" s="4">
        <v>1000000</v>
      </c>
      <c r="D59" s="4"/>
      <c r="E59" s="4">
        <v>27207148500</v>
      </c>
      <c r="F59" s="4"/>
      <c r="G59" s="4">
        <v>28529235000</v>
      </c>
      <c r="H59" s="4"/>
      <c r="I59" s="4">
        <f t="shared" si="0"/>
        <v>-1322086500</v>
      </c>
      <c r="J59" s="4"/>
      <c r="K59" s="4">
        <v>1000000</v>
      </c>
      <c r="L59" s="4"/>
      <c r="M59" s="4">
        <v>27207148500</v>
      </c>
      <c r="N59" s="4"/>
      <c r="O59" s="4">
        <v>27823459500</v>
      </c>
      <c r="P59" s="4"/>
      <c r="Q59" s="4">
        <f t="shared" si="1"/>
        <v>-616311000</v>
      </c>
    </row>
    <row r="60" spans="1:17">
      <c r="A60" s="1" t="s">
        <v>59</v>
      </c>
      <c r="C60" s="4">
        <v>6301363</v>
      </c>
      <c r="D60" s="4"/>
      <c r="E60" s="4">
        <v>227942225302</v>
      </c>
      <c r="F60" s="4"/>
      <c r="G60" s="4">
        <v>234769843482</v>
      </c>
      <c r="H60" s="4"/>
      <c r="I60" s="4">
        <f t="shared" si="0"/>
        <v>-6827618180</v>
      </c>
      <c r="J60" s="4"/>
      <c r="K60" s="4">
        <v>6301363</v>
      </c>
      <c r="L60" s="4"/>
      <c r="M60" s="4">
        <v>227942225302</v>
      </c>
      <c r="N60" s="4"/>
      <c r="O60" s="4">
        <v>116612279893</v>
      </c>
      <c r="P60" s="4"/>
      <c r="Q60" s="4">
        <f t="shared" si="1"/>
        <v>111329945409</v>
      </c>
    </row>
    <row r="61" spans="1:17">
      <c r="A61" s="1" t="s">
        <v>58</v>
      </c>
      <c r="C61" s="4">
        <v>5856078</v>
      </c>
      <c r="D61" s="4"/>
      <c r="E61" s="4">
        <v>232441887032</v>
      </c>
      <c r="F61" s="4"/>
      <c r="G61" s="4">
        <v>239834854639</v>
      </c>
      <c r="H61" s="4"/>
      <c r="I61" s="4">
        <f t="shared" si="0"/>
        <v>-7392967607</v>
      </c>
      <c r="J61" s="4"/>
      <c r="K61" s="4">
        <v>5856078</v>
      </c>
      <c r="L61" s="4"/>
      <c r="M61" s="4">
        <v>232441887032</v>
      </c>
      <c r="N61" s="4"/>
      <c r="O61" s="4">
        <v>146094502480</v>
      </c>
      <c r="P61" s="4"/>
      <c r="Q61" s="4">
        <f t="shared" si="1"/>
        <v>86347384552</v>
      </c>
    </row>
    <row r="62" spans="1:17">
      <c r="A62" s="1" t="s">
        <v>57</v>
      </c>
      <c r="C62" s="4">
        <v>20</v>
      </c>
      <c r="D62" s="4"/>
      <c r="E62" s="4">
        <v>2770814</v>
      </c>
      <c r="F62" s="4"/>
      <c r="G62" s="4">
        <v>2816541</v>
      </c>
      <c r="H62" s="4"/>
      <c r="I62" s="4">
        <f t="shared" si="0"/>
        <v>-45727</v>
      </c>
      <c r="J62" s="4"/>
      <c r="K62" s="4">
        <v>20</v>
      </c>
      <c r="L62" s="4"/>
      <c r="M62" s="4">
        <v>2770814</v>
      </c>
      <c r="N62" s="4"/>
      <c r="O62" s="4">
        <v>1129520</v>
      </c>
      <c r="P62" s="4"/>
      <c r="Q62" s="4">
        <f t="shared" si="1"/>
        <v>1641294</v>
      </c>
    </row>
    <row r="63" spans="1:17">
      <c r="A63" s="1" t="s">
        <v>45</v>
      </c>
      <c r="C63" s="4">
        <v>507833</v>
      </c>
      <c r="D63" s="4"/>
      <c r="E63" s="4">
        <v>201712536674</v>
      </c>
      <c r="F63" s="4"/>
      <c r="G63" s="4">
        <v>203307740678</v>
      </c>
      <c r="H63" s="4"/>
      <c r="I63" s="4">
        <f t="shared" si="0"/>
        <v>-1595204004</v>
      </c>
      <c r="J63" s="4"/>
      <c r="K63" s="4">
        <v>507833</v>
      </c>
      <c r="L63" s="4"/>
      <c r="M63" s="4">
        <v>201712536674</v>
      </c>
      <c r="N63" s="4"/>
      <c r="O63" s="4">
        <v>185415670024</v>
      </c>
      <c r="P63" s="4"/>
      <c r="Q63" s="4">
        <f t="shared" si="1"/>
        <v>16296866650</v>
      </c>
    </row>
    <row r="64" spans="1:17">
      <c r="A64" s="1" t="s">
        <v>18</v>
      </c>
      <c r="C64" s="4">
        <v>1100000</v>
      </c>
      <c r="D64" s="4"/>
      <c r="E64" s="4">
        <v>30649543650</v>
      </c>
      <c r="F64" s="4"/>
      <c r="G64" s="4">
        <v>35723174850</v>
      </c>
      <c r="H64" s="4"/>
      <c r="I64" s="4">
        <f t="shared" si="0"/>
        <v>-5073631200</v>
      </c>
      <c r="J64" s="4"/>
      <c r="K64" s="4">
        <v>1100000</v>
      </c>
      <c r="L64" s="4"/>
      <c r="M64" s="4">
        <v>30649543650</v>
      </c>
      <c r="N64" s="4"/>
      <c r="O64" s="4">
        <v>35187381900</v>
      </c>
      <c r="P64" s="4"/>
      <c r="Q64" s="4">
        <f t="shared" si="1"/>
        <v>-4537838250</v>
      </c>
    </row>
    <row r="65" spans="1:17">
      <c r="A65" s="1" t="s">
        <v>78</v>
      </c>
      <c r="C65" s="4">
        <v>1000000</v>
      </c>
      <c r="D65" s="4"/>
      <c r="E65" s="4">
        <v>22535113500</v>
      </c>
      <c r="F65" s="4"/>
      <c r="G65" s="4">
        <v>23718033000</v>
      </c>
      <c r="H65" s="4"/>
      <c r="I65" s="4">
        <f t="shared" si="0"/>
        <v>-1182919500</v>
      </c>
      <c r="J65" s="4"/>
      <c r="K65" s="4">
        <v>1000000</v>
      </c>
      <c r="L65" s="4"/>
      <c r="M65" s="4">
        <v>22535113500</v>
      </c>
      <c r="N65" s="4"/>
      <c r="O65" s="4">
        <v>15694551040</v>
      </c>
      <c r="P65" s="4"/>
      <c r="Q65" s="4">
        <f t="shared" si="1"/>
        <v>6840562460</v>
      </c>
    </row>
    <row r="66" spans="1:17">
      <c r="A66" s="1" t="s">
        <v>71</v>
      </c>
      <c r="C66" s="4">
        <v>23900000</v>
      </c>
      <c r="D66" s="4"/>
      <c r="E66" s="4">
        <v>289369943100</v>
      </c>
      <c r="F66" s="4"/>
      <c r="G66" s="4">
        <v>331074885434</v>
      </c>
      <c r="H66" s="4"/>
      <c r="I66" s="4">
        <f t="shared" si="0"/>
        <v>-41704942334</v>
      </c>
      <c r="J66" s="4"/>
      <c r="K66" s="4">
        <v>23900000</v>
      </c>
      <c r="L66" s="4"/>
      <c r="M66" s="4">
        <v>289369943100</v>
      </c>
      <c r="N66" s="4"/>
      <c r="O66" s="4">
        <v>315863141520</v>
      </c>
      <c r="P66" s="4"/>
      <c r="Q66" s="4">
        <f t="shared" si="1"/>
        <v>-26493198420</v>
      </c>
    </row>
    <row r="67" spans="1:17">
      <c r="A67" s="1" t="s">
        <v>69</v>
      </c>
      <c r="C67" s="4">
        <v>32145484</v>
      </c>
      <c r="D67" s="4"/>
      <c r="E67" s="4">
        <v>466212046021</v>
      </c>
      <c r="F67" s="4"/>
      <c r="G67" s="4">
        <v>493053589452</v>
      </c>
      <c r="H67" s="4"/>
      <c r="I67" s="4">
        <f t="shared" si="0"/>
        <v>-26841543431</v>
      </c>
      <c r="J67" s="4"/>
      <c r="K67" s="4">
        <v>32145484</v>
      </c>
      <c r="L67" s="4"/>
      <c r="M67" s="4">
        <v>466212046021</v>
      </c>
      <c r="N67" s="4"/>
      <c r="O67" s="4">
        <v>401779600401</v>
      </c>
      <c r="P67" s="4"/>
      <c r="Q67" s="4">
        <f t="shared" si="1"/>
        <v>64432445620</v>
      </c>
    </row>
    <row r="68" spans="1:17">
      <c r="A68" s="1" t="s">
        <v>29</v>
      </c>
      <c r="C68" s="4">
        <v>300000</v>
      </c>
      <c r="D68" s="4"/>
      <c r="E68" s="4">
        <v>13115495700</v>
      </c>
      <c r="F68" s="4"/>
      <c r="G68" s="4">
        <v>13726836450</v>
      </c>
      <c r="H68" s="4"/>
      <c r="I68" s="4">
        <f t="shared" si="0"/>
        <v>-611340750</v>
      </c>
      <c r="J68" s="4"/>
      <c r="K68" s="4">
        <v>300000</v>
      </c>
      <c r="L68" s="4"/>
      <c r="M68" s="4">
        <v>13115495700</v>
      </c>
      <c r="N68" s="4"/>
      <c r="O68" s="4">
        <v>12993731223</v>
      </c>
      <c r="P68" s="4"/>
      <c r="Q68" s="4">
        <f t="shared" si="1"/>
        <v>121764477</v>
      </c>
    </row>
    <row r="69" spans="1:17">
      <c r="A69" s="1" t="s">
        <v>42</v>
      </c>
      <c r="C69" s="4">
        <v>936145</v>
      </c>
      <c r="D69" s="4"/>
      <c r="E69" s="4">
        <v>35687548843</v>
      </c>
      <c r="F69" s="4"/>
      <c r="G69" s="4">
        <v>36106307565</v>
      </c>
      <c r="H69" s="4"/>
      <c r="I69" s="4">
        <f t="shared" si="0"/>
        <v>-418758722</v>
      </c>
      <c r="J69" s="4"/>
      <c r="K69" s="4">
        <v>936145</v>
      </c>
      <c r="L69" s="4"/>
      <c r="M69" s="4">
        <v>35687548843</v>
      </c>
      <c r="N69" s="4"/>
      <c r="O69" s="4">
        <v>41968929676</v>
      </c>
      <c r="P69" s="4"/>
      <c r="Q69" s="4">
        <f t="shared" si="1"/>
        <v>-6281380833</v>
      </c>
    </row>
    <row r="70" spans="1:17">
      <c r="A70" s="1" t="s">
        <v>15</v>
      </c>
      <c r="C70" s="4">
        <v>51449352</v>
      </c>
      <c r="D70" s="4"/>
      <c r="E70" s="4">
        <v>135018122858</v>
      </c>
      <c r="F70" s="4"/>
      <c r="G70" s="4">
        <v>148315362231</v>
      </c>
      <c r="H70" s="4"/>
      <c r="I70" s="4">
        <f t="shared" si="0"/>
        <v>-13297239373</v>
      </c>
      <c r="J70" s="4"/>
      <c r="K70" s="4">
        <v>51449352</v>
      </c>
      <c r="L70" s="4"/>
      <c r="M70" s="4">
        <v>135018122858</v>
      </c>
      <c r="N70" s="4"/>
      <c r="O70" s="4">
        <v>156498279008</v>
      </c>
      <c r="P70" s="4"/>
      <c r="Q70" s="4">
        <f t="shared" si="1"/>
        <v>-21480156150</v>
      </c>
    </row>
    <row r="71" spans="1:17">
      <c r="A71" s="1" t="s">
        <v>16</v>
      </c>
      <c r="C71" s="4">
        <v>50100000</v>
      </c>
      <c r="D71" s="4"/>
      <c r="E71" s="4">
        <v>116038438650</v>
      </c>
      <c r="F71" s="4"/>
      <c r="G71" s="4">
        <v>133967124450</v>
      </c>
      <c r="H71" s="4"/>
      <c r="I71" s="4">
        <f t="shared" si="0"/>
        <v>-17928685800</v>
      </c>
      <c r="J71" s="4"/>
      <c r="K71" s="4">
        <v>50100000</v>
      </c>
      <c r="L71" s="4"/>
      <c r="M71" s="4">
        <v>116038438650</v>
      </c>
      <c r="N71" s="4"/>
      <c r="O71" s="4">
        <v>191737334263</v>
      </c>
      <c r="P71" s="4"/>
      <c r="Q71" s="4">
        <f t="shared" si="1"/>
        <v>-75698895613</v>
      </c>
    </row>
    <row r="72" spans="1:17">
      <c r="A72" s="1" t="s">
        <v>40</v>
      </c>
      <c r="C72" s="4">
        <v>17337940</v>
      </c>
      <c r="D72" s="4"/>
      <c r="E72" s="4">
        <v>122366932724</v>
      </c>
      <c r="F72" s="4"/>
      <c r="G72" s="4">
        <v>130294931182</v>
      </c>
      <c r="H72" s="4"/>
      <c r="I72" s="4">
        <f t="shared" si="0"/>
        <v>-7927998458</v>
      </c>
      <c r="J72" s="4"/>
      <c r="K72" s="4">
        <v>17337940</v>
      </c>
      <c r="L72" s="4"/>
      <c r="M72" s="4">
        <v>122366932724</v>
      </c>
      <c r="N72" s="4"/>
      <c r="O72" s="4">
        <v>116618853528</v>
      </c>
      <c r="P72" s="4"/>
      <c r="Q72" s="4">
        <f t="shared" si="1"/>
        <v>5748079196</v>
      </c>
    </row>
    <row r="73" spans="1:17">
      <c r="A73" s="1" t="s">
        <v>79</v>
      </c>
      <c r="C73" s="4">
        <v>3168111</v>
      </c>
      <c r="D73" s="4"/>
      <c r="E73" s="4">
        <v>120771000101</v>
      </c>
      <c r="F73" s="4"/>
      <c r="G73" s="4">
        <v>127545059951</v>
      </c>
      <c r="H73" s="4"/>
      <c r="I73" s="4">
        <f t="shared" ref="I73:I90" si="2">E73-G73</f>
        <v>-6774059850</v>
      </c>
      <c r="J73" s="4"/>
      <c r="K73" s="4">
        <v>3168111</v>
      </c>
      <c r="L73" s="4"/>
      <c r="M73" s="4">
        <v>120771000123</v>
      </c>
      <c r="N73" s="4"/>
      <c r="O73" s="4">
        <v>100355321638</v>
      </c>
      <c r="P73" s="4"/>
      <c r="Q73" s="4">
        <f t="shared" ref="Q73:Q90" si="3">M73-O73</f>
        <v>20415678485</v>
      </c>
    </row>
    <row r="74" spans="1:17">
      <c r="A74" s="1" t="s">
        <v>61</v>
      </c>
      <c r="C74" s="4">
        <v>1620000</v>
      </c>
      <c r="D74" s="4"/>
      <c r="E74" s="4">
        <v>40806547740</v>
      </c>
      <c r="F74" s="4"/>
      <c r="G74" s="4">
        <v>43974153902</v>
      </c>
      <c r="H74" s="4"/>
      <c r="I74" s="4">
        <f t="shared" si="2"/>
        <v>-3167606162</v>
      </c>
      <c r="J74" s="4"/>
      <c r="K74" s="4">
        <v>1620000</v>
      </c>
      <c r="L74" s="4"/>
      <c r="M74" s="4">
        <v>40806547740</v>
      </c>
      <c r="N74" s="4"/>
      <c r="O74" s="4">
        <v>43067129102</v>
      </c>
      <c r="P74" s="4"/>
      <c r="Q74" s="4">
        <f t="shared" si="3"/>
        <v>-2260581362</v>
      </c>
    </row>
    <row r="75" spans="1:17">
      <c r="A75" s="1" t="s">
        <v>38</v>
      </c>
      <c r="C75" s="4">
        <v>0</v>
      </c>
      <c r="D75" s="4"/>
      <c r="E75" s="4">
        <v>0</v>
      </c>
      <c r="F75" s="4"/>
      <c r="G75" s="4">
        <v>1043824503</v>
      </c>
      <c r="H75" s="4"/>
      <c r="I75" s="4">
        <f t="shared" si="2"/>
        <v>-1043824503</v>
      </c>
      <c r="J75" s="4"/>
      <c r="K75" s="4">
        <v>0</v>
      </c>
      <c r="L75" s="4"/>
      <c r="M75" s="4">
        <v>0</v>
      </c>
      <c r="N75" s="4"/>
      <c r="O75" s="4">
        <v>0</v>
      </c>
      <c r="P75" s="4"/>
      <c r="Q75" s="4">
        <f t="shared" si="3"/>
        <v>0</v>
      </c>
    </row>
    <row r="76" spans="1:17">
      <c r="A76" s="1" t="s">
        <v>75</v>
      </c>
      <c r="C76" s="4">
        <v>0</v>
      </c>
      <c r="D76" s="4"/>
      <c r="E76" s="4">
        <v>0</v>
      </c>
      <c r="F76" s="4"/>
      <c r="G76" s="4">
        <v>-495593518</v>
      </c>
      <c r="H76" s="4"/>
      <c r="I76" s="4">
        <f t="shared" si="2"/>
        <v>495593518</v>
      </c>
      <c r="J76" s="4"/>
      <c r="K76" s="4">
        <v>0</v>
      </c>
      <c r="L76" s="4"/>
      <c r="M76" s="4">
        <v>0</v>
      </c>
      <c r="N76" s="4"/>
      <c r="O76" s="4">
        <v>0</v>
      </c>
      <c r="P76" s="4"/>
      <c r="Q76" s="4">
        <f t="shared" si="3"/>
        <v>0</v>
      </c>
    </row>
    <row r="77" spans="1:17">
      <c r="A77" s="1" t="s">
        <v>77</v>
      </c>
      <c r="C77" s="4">
        <v>0</v>
      </c>
      <c r="D77" s="4"/>
      <c r="E77" s="4">
        <v>0</v>
      </c>
      <c r="F77" s="4"/>
      <c r="G77" s="4">
        <v>7080121125</v>
      </c>
      <c r="H77" s="4"/>
      <c r="I77" s="4">
        <f t="shared" si="2"/>
        <v>-7080121125</v>
      </c>
      <c r="J77" s="4"/>
      <c r="K77" s="4">
        <v>0</v>
      </c>
      <c r="L77" s="4"/>
      <c r="M77" s="4">
        <v>0</v>
      </c>
      <c r="N77" s="4"/>
      <c r="O77" s="4">
        <v>0</v>
      </c>
      <c r="P77" s="4"/>
      <c r="Q77" s="4">
        <f t="shared" si="3"/>
        <v>0</v>
      </c>
    </row>
    <row r="78" spans="1:17">
      <c r="A78" s="1" t="s">
        <v>117</v>
      </c>
      <c r="C78" s="4">
        <v>5000</v>
      </c>
      <c r="D78" s="4"/>
      <c r="E78" s="4">
        <v>4464185719</v>
      </c>
      <c r="F78" s="4"/>
      <c r="G78" s="4">
        <v>4431196700</v>
      </c>
      <c r="H78" s="4"/>
      <c r="I78" s="4">
        <f t="shared" si="2"/>
        <v>32989019</v>
      </c>
      <c r="J78" s="4"/>
      <c r="K78" s="4">
        <v>5000</v>
      </c>
      <c r="L78" s="4"/>
      <c r="M78" s="4">
        <v>4464185719</v>
      </c>
      <c r="N78" s="4"/>
      <c r="O78" s="4">
        <v>4340786625</v>
      </c>
      <c r="P78" s="4"/>
      <c r="Q78" s="4">
        <f t="shared" si="3"/>
        <v>123399094</v>
      </c>
    </row>
    <row r="79" spans="1:17">
      <c r="A79" s="1" t="s">
        <v>114</v>
      </c>
      <c r="C79" s="4">
        <v>50</v>
      </c>
      <c r="D79" s="4"/>
      <c r="E79" s="4">
        <v>48541200</v>
      </c>
      <c r="F79" s="4"/>
      <c r="G79" s="4">
        <v>47841327</v>
      </c>
      <c r="H79" s="4"/>
      <c r="I79" s="4">
        <f t="shared" si="2"/>
        <v>699873</v>
      </c>
      <c r="J79" s="4"/>
      <c r="K79" s="4">
        <v>50</v>
      </c>
      <c r="L79" s="4"/>
      <c r="M79" s="4">
        <v>48541200</v>
      </c>
      <c r="N79" s="4"/>
      <c r="O79" s="4">
        <v>47162194</v>
      </c>
      <c r="P79" s="4"/>
      <c r="Q79" s="4">
        <f t="shared" si="3"/>
        <v>1379006</v>
      </c>
    </row>
    <row r="80" spans="1:17">
      <c r="A80" s="1" t="s">
        <v>111</v>
      </c>
      <c r="C80" s="4">
        <v>14881</v>
      </c>
      <c r="D80" s="4"/>
      <c r="E80" s="4">
        <v>11803106409</v>
      </c>
      <c r="F80" s="4"/>
      <c r="G80" s="4">
        <v>11619076681</v>
      </c>
      <c r="H80" s="4"/>
      <c r="I80" s="4">
        <f t="shared" si="2"/>
        <v>184029728</v>
      </c>
      <c r="J80" s="4"/>
      <c r="K80" s="4">
        <v>14881</v>
      </c>
      <c r="L80" s="4"/>
      <c r="M80" s="4">
        <v>11803106409</v>
      </c>
      <c r="N80" s="4"/>
      <c r="O80" s="4">
        <v>10883478511</v>
      </c>
      <c r="P80" s="4"/>
      <c r="Q80" s="4">
        <f t="shared" si="3"/>
        <v>919627898</v>
      </c>
    </row>
    <row r="81" spans="1:17">
      <c r="A81" s="1" t="s">
        <v>99</v>
      </c>
      <c r="C81" s="4">
        <v>91619</v>
      </c>
      <c r="D81" s="4"/>
      <c r="E81" s="4">
        <v>79684922589</v>
      </c>
      <c r="F81" s="4"/>
      <c r="G81" s="4">
        <v>78686456494</v>
      </c>
      <c r="H81" s="4"/>
      <c r="I81" s="4">
        <f t="shared" si="2"/>
        <v>998466095</v>
      </c>
      <c r="J81" s="4"/>
      <c r="K81" s="4">
        <v>91619</v>
      </c>
      <c r="L81" s="4"/>
      <c r="M81" s="4">
        <v>79684922589</v>
      </c>
      <c r="N81" s="4"/>
      <c r="O81" s="4">
        <v>75993819410</v>
      </c>
      <c r="P81" s="4"/>
      <c r="Q81" s="4">
        <f t="shared" si="3"/>
        <v>3691103179</v>
      </c>
    </row>
    <row r="82" spans="1:17">
      <c r="A82" s="1" t="s">
        <v>123</v>
      </c>
      <c r="C82" s="4">
        <v>5000</v>
      </c>
      <c r="D82" s="4"/>
      <c r="E82" s="4">
        <v>4554174406</v>
      </c>
      <c r="F82" s="4"/>
      <c r="G82" s="4">
        <v>4491680735</v>
      </c>
      <c r="H82" s="4"/>
      <c r="I82" s="4">
        <f t="shared" si="2"/>
        <v>62493671</v>
      </c>
      <c r="J82" s="4"/>
      <c r="K82" s="4">
        <v>5000</v>
      </c>
      <c r="L82" s="4"/>
      <c r="M82" s="4">
        <v>4554174406</v>
      </c>
      <c r="N82" s="4"/>
      <c r="O82" s="4">
        <v>4425802030</v>
      </c>
      <c r="P82" s="4"/>
      <c r="Q82" s="4">
        <f t="shared" si="3"/>
        <v>128372376</v>
      </c>
    </row>
    <row r="83" spans="1:17">
      <c r="A83" s="1" t="s">
        <v>129</v>
      </c>
      <c r="C83" s="4">
        <v>56965</v>
      </c>
      <c r="D83" s="4"/>
      <c r="E83" s="4">
        <v>50119487581</v>
      </c>
      <c r="F83" s="4"/>
      <c r="G83" s="4">
        <v>49436487117</v>
      </c>
      <c r="H83" s="4"/>
      <c r="I83" s="4">
        <f t="shared" si="2"/>
        <v>683000464</v>
      </c>
      <c r="J83" s="4"/>
      <c r="K83" s="4">
        <v>56965</v>
      </c>
      <c r="L83" s="4"/>
      <c r="M83" s="4">
        <v>50119487581</v>
      </c>
      <c r="N83" s="4"/>
      <c r="O83" s="4">
        <v>49202683598</v>
      </c>
      <c r="P83" s="4"/>
      <c r="Q83" s="4">
        <f t="shared" si="3"/>
        <v>916803983</v>
      </c>
    </row>
    <row r="84" spans="1:17">
      <c r="A84" s="1" t="s">
        <v>108</v>
      </c>
      <c r="C84" s="4">
        <v>156584</v>
      </c>
      <c r="D84" s="4"/>
      <c r="E84" s="4">
        <v>125034710790</v>
      </c>
      <c r="F84" s="4"/>
      <c r="G84" s="4">
        <v>124461717224</v>
      </c>
      <c r="H84" s="4"/>
      <c r="I84" s="4">
        <f t="shared" si="2"/>
        <v>572993566</v>
      </c>
      <c r="J84" s="4"/>
      <c r="K84" s="4">
        <v>156584</v>
      </c>
      <c r="L84" s="4"/>
      <c r="M84" s="4">
        <v>125034710790</v>
      </c>
      <c r="N84" s="4"/>
      <c r="O84" s="4">
        <v>117995508588</v>
      </c>
      <c r="P84" s="4"/>
      <c r="Q84" s="4">
        <f t="shared" si="3"/>
        <v>7039202202</v>
      </c>
    </row>
    <row r="85" spans="1:17">
      <c r="A85" s="1" t="s">
        <v>120</v>
      </c>
      <c r="C85" s="4">
        <v>735</v>
      </c>
      <c r="D85" s="4"/>
      <c r="E85" s="4">
        <v>691142171</v>
      </c>
      <c r="F85" s="4"/>
      <c r="G85" s="4">
        <v>680486639</v>
      </c>
      <c r="H85" s="4"/>
      <c r="I85" s="4">
        <f t="shared" si="2"/>
        <v>10655532</v>
      </c>
      <c r="J85" s="4"/>
      <c r="K85" s="4">
        <v>735</v>
      </c>
      <c r="L85" s="4"/>
      <c r="M85" s="4">
        <v>691142194</v>
      </c>
      <c r="N85" s="4"/>
      <c r="O85" s="4">
        <v>674056144</v>
      </c>
      <c r="P85" s="4"/>
      <c r="Q85" s="4">
        <f t="shared" si="3"/>
        <v>17086050</v>
      </c>
    </row>
    <row r="86" spans="1:17">
      <c r="A86" s="1" t="s">
        <v>105</v>
      </c>
      <c r="C86" s="4">
        <v>2348</v>
      </c>
      <c r="D86" s="4"/>
      <c r="E86" s="4">
        <v>1913273156</v>
      </c>
      <c r="F86" s="4"/>
      <c r="G86" s="4">
        <v>1875711965</v>
      </c>
      <c r="H86" s="4"/>
      <c r="I86" s="4">
        <f t="shared" si="2"/>
        <v>37561191</v>
      </c>
      <c r="J86" s="4"/>
      <c r="K86" s="4">
        <v>2348</v>
      </c>
      <c r="L86" s="4"/>
      <c r="M86" s="4">
        <v>1913273156</v>
      </c>
      <c r="N86" s="4"/>
      <c r="O86" s="4">
        <v>1874064383</v>
      </c>
      <c r="P86" s="4"/>
      <c r="Q86" s="4">
        <f t="shared" si="3"/>
        <v>39208773</v>
      </c>
    </row>
    <row r="87" spans="1:17">
      <c r="A87" s="1" t="s">
        <v>126</v>
      </c>
      <c r="C87" s="4">
        <v>21824</v>
      </c>
      <c r="D87" s="4"/>
      <c r="E87" s="4">
        <v>19528983378</v>
      </c>
      <c r="F87" s="4"/>
      <c r="G87" s="4">
        <v>19207115903</v>
      </c>
      <c r="H87" s="4"/>
      <c r="I87" s="4">
        <f t="shared" si="2"/>
        <v>321867475</v>
      </c>
      <c r="J87" s="4"/>
      <c r="K87" s="4">
        <v>21824</v>
      </c>
      <c r="L87" s="4"/>
      <c r="M87" s="4">
        <v>19528983378</v>
      </c>
      <c r="N87" s="4"/>
      <c r="O87" s="4">
        <v>19025679048</v>
      </c>
      <c r="P87" s="4"/>
      <c r="Q87" s="4">
        <f t="shared" si="3"/>
        <v>503304330</v>
      </c>
    </row>
    <row r="88" spans="1:17">
      <c r="A88" s="1" t="s">
        <v>102</v>
      </c>
      <c r="C88" s="4">
        <v>482778</v>
      </c>
      <c r="D88" s="4"/>
      <c r="E88" s="4">
        <v>412936892880</v>
      </c>
      <c r="F88" s="4"/>
      <c r="G88" s="4">
        <v>409321541021</v>
      </c>
      <c r="H88" s="4"/>
      <c r="I88" s="4">
        <f t="shared" si="2"/>
        <v>3615351859</v>
      </c>
      <c r="J88" s="4"/>
      <c r="K88" s="4">
        <v>482778</v>
      </c>
      <c r="L88" s="4"/>
      <c r="M88" s="4">
        <v>412936892857</v>
      </c>
      <c r="N88" s="4"/>
      <c r="O88" s="4">
        <v>390022882733</v>
      </c>
      <c r="P88" s="4"/>
      <c r="Q88" s="4">
        <f t="shared" si="3"/>
        <v>22914010124</v>
      </c>
    </row>
    <row r="89" spans="1:17">
      <c r="A89" s="1" t="s">
        <v>95</v>
      </c>
      <c r="C89" s="4">
        <v>28380</v>
      </c>
      <c r="D89" s="4"/>
      <c r="E89" s="4">
        <v>24744123034</v>
      </c>
      <c r="F89" s="4"/>
      <c r="G89" s="4">
        <v>24402376267</v>
      </c>
      <c r="H89" s="4"/>
      <c r="I89" s="4">
        <f t="shared" si="2"/>
        <v>341746767</v>
      </c>
      <c r="J89" s="4"/>
      <c r="K89" s="4">
        <v>28380</v>
      </c>
      <c r="L89" s="4"/>
      <c r="M89" s="4">
        <v>24744123034</v>
      </c>
      <c r="N89" s="4"/>
      <c r="O89" s="4">
        <v>23665738180</v>
      </c>
      <c r="P89" s="4"/>
      <c r="Q89" s="4">
        <f t="shared" si="3"/>
        <v>1078384854</v>
      </c>
    </row>
    <row r="90" spans="1:17">
      <c r="A90" s="1" t="s">
        <v>132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f t="shared" si="2"/>
        <v>0</v>
      </c>
      <c r="J90" s="4"/>
      <c r="K90" s="4">
        <v>1000</v>
      </c>
      <c r="L90" s="4"/>
      <c r="M90" s="4">
        <v>979822375</v>
      </c>
      <c r="N90" s="4"/>
      <c r="O90" s="4">
        <v>1000179245</v>
      </c>
      <c r="P90" s="4"/>
      <c r="Q90" s="4">
        <f t="shared" si="3"/>
        <v>-20356870</v>
      </c>
    </row>
    <row r="91" spans="1:17" ht="24.75" thickBot="1">
      <c r="C91" s="4"/>
      <c r="D91" s="4"/>
      <c r="E91" s="5">
        <f>SUM(E8:E90)</f>
        <v>7396979354079</v>
      </c>
      <c r="F91" s="4"/>
      <c r="G91" s="5">
        <f>SUM(G8:G90)</f>
        <v>7889646348199</v>
      </c>
      <c r="H91" s="4"/>
      <c r="I91" s="5">
        <f>SUM(I8:I90)</f>
        <v>-492666994120</v>
      </c>
      <c r="J91" s="4"/>
      <c r="K91" s="4"/>
      <c r="L91" s="4"/>
      <c r="M91" s="5">
        <f>SUM(M8:M90)</f>
        <v>7397959176454</v>
      </c>
      <c r="N91" s="4"/>
      <c r="O91" s="5">
        <f>SUM(O8:O90)</f>
        <v>7041488294986</v>
      </c>
      <c r="P91" s="4"/>
      <c r="Q91" s="5">
        <f>SUM(Q8:Q90)</f>
        <v>356470881468</v>
      </c>
    </row>
    <row r="92" spans="1:17" ht="24.75" thickTop="1"/>
    <row r="93" spans="1:17">
      <c r="G93" s="4"/>
      <c r="H93" s="4"/>
      <c r="I93" s="4"/>
      <c r="J93" s="4"/>
      <c r="K93" s="4"/>
      <c r="L93" s="4"/>
      <c r="N93" s="4"/>
      <c r="O93" s="4"/>
      <c r="P93" s="4"/>
      <c r="Q93" s="4"/>
    </row>
    <row r="94" spans="1:17">
      <c r="G94" s="3"/>
      <c r="I94" s="13"/>
      <c r="O94" s="3"/>
      <c r="Q94" s="13"/>
    </row>
    <row r="95" spans="1:17"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7" spans="7:17"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7:17">
      <c r="G98" s="3"/>
      <c r="I98" s="3"/>
      <c r="O98" s="3"/>
      <c r="Q98" s="3"/>
    </row>
    <row r="99" spans="7:17"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61"/>
  <sheetViews>
    <sheetView rightToLeft="1" topLeftCell="A37" workbookViewId="0">
      <selection activeCell="T55" sqref="T55"/>
    </sheetView>
  </sheetViews>
  <sheetFormatPr defaultRowHeight="24"/>
  <cols>
    <col min="1" max="1" width="32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151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22" t="s">
        <v>3</v>
      </c>
      <c r="C6" s="23" t="s">
        <v>153</v>
      </c>
      <c r="D6" s="23" t="s">
        <v>153</v>
      </c>
      <c r="E6" s="23" t="s">
        <v>153</v>
      </c>
      <c r="F6" s="23" t="s">
        <v>153</v>
      </c>
      <c r="G6" s="23" t="s">
        <v>153</v>
      </c>
      <c r="H6" s="23" t="s">
        <v>153</v>
      </c>
      <c r="I6" s="23" t="s">
        <v>153</v>
      </c>
      <c r="K6" s="23" t="s">
        <v>154</v>
      </c>
      <c r="L6" s="23" t="s">
        <v>154</v>
      </c>
      <c r="M6" s="23" t="s">
        <v>154</v>
      </c>
      <c r="N6" s="23" t="s">
        <v>154</v>
      </c>
      <c r="O6" s="23" t="s">
        <v>154</v>
      </c>
      <c r="P6" s="23" t="s">
        <v>154</v>
      </c>
      <c r="Q6" s="23" t="s">
        <v>154</v>
      </c>
    </row>
    <row r="7" spans="1:17" ht="24.75">
      <c r="A7" s="23" t="s">
        <v>3</v>
      </c>
      <c r="C7" s="23" t="s">
        <v>7</v>
      </c>
      <c r="E7" s="23" t="s">
        <v>173</v>
      </c>
      <c r="G7" s="23" t="s">
        <v>174</v>
      </c>
      <c r="I7" s="23" t="s">
        <v>176</v>
      </c>
      <c r="K7" s="23" t="s">
        <v>7</v>
      </c>
      <c r="M7" s="23" t="s">
        <v>173</v>
      </c>
      <c r="O7" s="23" t="s">
        <v>174</v>
      </c>
      <c r="Q7" s="23" t="s">
        <v>176</v>
      </c>
    </row>
    <row r="8" spans="1:17">
      <c r="A8" s="1" t="s">
        <v>68</v>
      </c>
      <c r="C8" s="4">
        <v>110000</v>
      </c>
      <c r="D8" s="4"/>
      <c r="E8" s="4">
        <v>2512063760</v>
      </c>
      <c r="F8" s="4"/>
      <c r="G8" s="4">
        <v>3484841087</v>
      </c>
      <c r="H8" s="4"/>
      <c r="I8" s="4">
        <v>-972777327</v>
      </c>
      <c r="J8" s="4"/>
      <c r="K8" s="4">
        <v>510000</v>
      </c>
      <c r="L8" s="4"/>
      <c r="M8" s="4">
        <v>14619592780</v>
      </c>
      <c r="N8" s="4"/>
      <c r="O8" s="4">
        <v>16156990479</v>
      </c>
      <c r="P8" s="4"/>
      <c r="Q8" s="4">
        <v>-1537397699</v>
      </c>
    </row>
    <row r="9" spans="1:17">
      <c r="A9" s="1" t="s">
        <v>77</v>
      </c>
      <c r="C9" s="4">
        <v>2035000</v>
      </c>
      <c r="D9" s="4"/>
      <c r="E9" s="4">
        <v>30466414365</v>
      </c>
      <c r="F9" s="4"/>
      <c r="G9" s="4">
        <v>31219505325</v>
      </c>
      <c r="H9" s="4"/>
      <c r="I9" s="4">
        <v>-753090960</v>
      </c>
      <c r="J9" s="4"/>
      <c r="K9" s="4">
        <v>2035000</v>
      </c>
      <c r="L9" s="4"/>
      <c r="M9" s="4">
        <v>30466414365</v>
      </c>
      <c r="N9" s="4"/>
      <c r="O9" s="4">
        <v>31219505325</v>
      </c>
      <c r="P9" s="4"/>
      <c r="Q9" s="4">
        <v>-753090960</v>
      </c>
    </row>
    <row r="10" spans="1:17">
      <c r="A10" s="1" t="s">
        <v>61</v>
      </c>
      <c r="C10" s="4">
        <v>380000</v>
      </c>
      <c r="D10" s="4"/>
      <c r="E10" s="4">
        <v>9776084246</v>
      </c>
      <c r="F10" s="4"/>
      <c r="G10" s="4">
        <v>10102166098</v>
      </c>
      <c r="H10" s="4"/>
      <c r="I10" s="4">
        <v>-326081852</v>
      </c>
      <c r="J10" s="4"/>
      <c r="K10" s="4">
        <v>1870779</v>
      </c>
      <c r="L10" s="4"/>
      <c r="M10" s="4">
        <v>49749771749</v>
      </c>
      <c r="N10" s="4"/>
      <c r="O10" s="4">
        <v>56558216068</v>
      </c>
      <c r="P10" s="4"/>
      <c r="Q10" s="4">
        <v>-6808444319</v>
      </c>
    </row>
    <row r="11" spans="1:17">
      <c r="A11" s="1" t="s">
        <v>28</v>
      </c>
      <c r="C11" s="4">
        <v>300000</v>
      </c>
      <c r="D11" s="4"/>
      <c r="E11" s="4">
        <v>17800081888</v>
      </c>
      <c r="F11" s="4"/>
      <c r="G11" s="4">
        <v>16473396628</v>
      </c>
      <c r="H11" s="4"/>
      <c r="I11" s="4">
        <v>1326685260</v>
      </c>
      <c r="J11" s="4"/>
      <c r="K11" s="4">
        <v>1000000</v>
      </c>
      <c r="L11" s="4"/>
      <c r="M11" s="4">
        <v>80643923387</v>
      </c>
      <c r="N11" s="4"/>
      <c r="O11" s="4">
        <v>76875850595</v>
      </c>
      <c r="P11" s="4"/>
      <c r="Q11" s="4">
        <v>3768072792</v>
      </c>
    </row>
    <row r="12" spans="1:17">
      <c r="A12" s="1" t="s">
        <v>23</v>
      </c>
      <c r="C12" s="4">
        <v>150000</v>
      </c>
      <c r="D12" s="4"/>
      <c r="E12" s="4">
        <v>22582351068</v>
      </c>
      <c r="F12" s="4"/>
      <c r="G12" s="4">
        <v>21499810448</v>
      </c>
      <c r="H12" s="4"/>
      <c r="I12" s="4">
        <v>1082540620</v>
      </c>
      <c r="J12" s="4"/>
      <c r="K12" s="4">
        <v>510209</v>
      </c>
      <c r="L12" s="4"/>
      <c r="M12" s="4">
        <v>70418713346</v>
      </c>
      <c r="N12" s="4"/>
      <c r="O12" s="4">
        <v>73129311746</v>
      </c>
      <c r="P12" s="4"/>
      <c r="Q12" s="4">
        <v>-2710598400</v>
      </c>
    </row>
    <row r="13" spans="1:17">
      <c r="A13" s="1" t="s">
        <v>72</v>
      </c>
      <c r="C13" s="4">
        <v>2600000</v>
      </c>
      <c r="D13" s="4"/>
      <c r="E13" s="4">
        <v>26833884484</v>
      </c>
      <c r="F13" s="4"/>
      <c r="G13" s="4">
        <v>36286800945</v>
      </c>
      <c r="H13" s="4"/>
      <c r="I13" s="4">
        <v>-9452916461</v>
      </c>
      <c r="J13" s="4"/>
      <c r="K13" s="4">
        <v>2600000</v>
      </c>
      <c r="L13" s="4"/>
      <c r="M13" s="4">
        <v>26833884484</v>
      </c>
      <c r="N13" s="4"/>
      <c r="O13" s="4">
        <v>36286800945</v>
      </c>
      <c r="P13" s="4"/>
      <c r="Q13" s="4">
        <v>-9452916461</v>
      </c>
    </row>
    <row r="14" spans="1:17">
      <c r="A14" s="1" t="s">
        <v>84</v>
      </c>
      <c r="C14" s="4">
        <v>2600000</v>
      </c>
      <c r="D14" s="4"/>
      <c r="E14" s="4">
        <v>22380749950</v>
      </c>
      <c r="F14" s="4"/>
      <c r="G14" s="4">
        <v>22380749950</v>
      </c>
      <c r="H14" s="4"/>
      <c r="I14" s="4">
        <v>0</v>
      </c>
      <c r="J14" s="4"/>
      <c r="K14" s="4">
        <v>2600000</v>
      </c>
      <c r="L14" s="4"/>
      <c r="M14" s="4">
        <v>22380749950</v>
      </c>
      <c r="N14" s="4"/>
      <c r="O14" s="4">
        <v>22380749950</v>
      </c>
      <c r="P14" s="4"/>
      <c r="Q14" s="4">
        <v>0</v>
      </c>
    </row>
    <row r="15" spans="1:17">
      <c r="A15" s="1" t="s">
        <v>38</v>
      </c>
      <c r="C15" s="4">
        <v>116416</v>
      </c>
      <c r="D15" s="4"/>
      <c r="E15" s="4">
        <v>8176284173</v>
      </c>
      <c r="F15" s="4"/>
      <c r="G15" s="4">
        <v>7288254882</v>
      </c>
      <c r="H15" s="4"/>
      <c r="I15" s="4">
        <v>888029291</v>
      </c>
      <c r="J15" s="4"/>
      <c r="K15" s="4">
        <v>587339</v>
      </c>
      <c r="L15" s="4"/>
      <c r="M15" s="4">
        <v>40831993463</v>
      </c>
      <c r="N15" s="4"/>
      <c r="O15" s="4">
        <v>36770516089</v>
      </c>
      <c r="P15" s="4"/>
      <c r="Q15" s="4">
        <v>4061477374</v>
      </c>
    </row>
    <row r="16" spans="1:17">
      <c r="A16" s="1" t="s">
        <v>75</v>
      </c>
      <c r="C16" s="4">
        <v>17253</v>
      </c>
      <c r="D16" s="4"/>
      <c r="E16" s="4">
        <v>1150368001</v>
      </c>
      <c r="F16" s="4"/>
      <c r="G16" s="4">
        <v>1657357864</v>
      </c>
      <c r="H16" s="4"/>
      <c r="I16" s="4">
        <v>-506989863</v>
      </c>
      <c r="J16" s="4"/>
      <c r="K16" s="4">
        <v>170400</v>
      </c>
      <c r="L16" s="4"/>
      <c r="M16" s="4">
        <v>12100798147</v>
      </c>
      <c r="N16" s="4"/>
      <c r="O16" s="4">
        <v>16368966478</v>
      </c>
      <c r="P16" s="4"/>
      <c r="Q16" s="4">
        <v>-4268168331</v>
      </c>
    </row>
    <row r="17" spans="1:17">
      <c r="A17" s="1" t="s">
        <v>177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119693</v>
      </c>
      <c r="L17" s="4"/>
      <c r="M17" s="4">
        <v>7159671281</v>
      </c>
      <c r="N17" s="4"/>
      <c r="O17" s="4">
        <v>2995042029</v>
      </c>
      <c r="P17" s="4"/>
      <c r="Q17" s="4">
        <v>4164629252</v>
      </c>
    </row>
    <row r="18" spans="1:17">
      <c r="A18" s="1" t="s">
        <v>178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741669</v>
      </c>
      <c r="L18" s="4"/>
      <c r="M18" s="4">
        <v>294018578238</v>
      </c>
      <c r="N18" s="4"/>
      <c r="O18" s="4">
        <v>114731789527</v>
      </c>
      <c r="P18" s="4"/>
      <c r="Q18" s="4">
        <v>179286788711</v>
      </c>
    </row>
    <row r="19" spans="1:17">
      <c r="A19" s="1" t="s">
        <v>179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100000</v>
      </c>
      <c r="L19" s="4"/>
      <c r="M19" s="4">
        <v>1789330031</v>
      </c>
      <c r="N19" s="4"/>
      <c r="O19" s="4">
        <v>1582467017</v>
      </c>
      <c r="P19" s="4"/>
      <c r="Q19" s="4">
        <v>206863014</v>
      </c>
    </row>
    <row r="20" spans="1:17">
      <c r="A20" s="1" t="s">
        <v>74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1000000</v>
      </c>
      <c r="L20" s="4"/>
      <c r="M20" s="4">
        <v>19821357000</v>
      </c>
      <c r="N20" s="4"/>
      <c r="O20" s="4">
        <v>23161364990</v>
      </c>
      <c r="P20" s="4"/>
      <c r="Q20" s="4">
        <v>-3340007990</v>
      </c>
    </row>
    <row r="21" spans="1:17">
      <c r="A21" s="1" t="s">
        <v>52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500000</v>
      </c>
      <c r="L21" s="4"/>
      <c r="M21" s="4">
        <v>6486176284</v>
      </c>
      <c r="N21" s="4"/>
      <c r="O21" s="4">
        <v>7350999736</v>
      </c>
      <c r="P21" s="4"/>
      <c r="Q21" s="4">
        <v>-864823452</v>
      </c>
    </row>
    <row r="22" spans="1:17">
      <c r="A22" s="1" t="s">
        <v>180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15551</v>
      </c>
      <c r="L22" s="4"/>
      <c r="M22" s="4">
        <v>167724419</v>
      </c>
      <c r="N22" s="4"/>
      <c r="O22" s="4">
        <v>184419565</v>
      </c>
      <c r="P22" s="4"/>
      <c r="Q22" s="4">
        <v>-16695146</v>
      </c>
    </row>
    <row r="23" spans="1:17">
      <c r="A23" s="1" t="s">
        <v>181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11216724</v>
      </c>
      <c r="L23" s="4"/>
      <c r="M23" s="4">
        <v>42859102404</v>
      </c>
      <c r="N23" s="4"/>
      <c r="O23" s="4">
        <v>42859102404</v>
      </c>
      <c r="P23" s="4"/>
      <c r="Q23" s="4">
        <v>0</v>
      </c>
    </row>
    <row r="24" spans="1:17">
      <c r="A24" s="1" t="s">
        <v>39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1500000</v>
      </c>
      <c r="L24" s="4"/>
      <c r="M24" s="4">
        <v>18116561327</v>
      </c>
      <c r="N24" s="4"/>
      <c r="O24" s="4">
        <v>17428438979</v>
      </c>
      <c r="P24" s="4"/>
      <c r="Q24" s="4">
        <v>688122348</v>
      </c>
    </row>
    <row r="25" spans="1:17">
      <c r="A25" s="1" t="s">
        <v>182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3600000</v>
      </c>
      <c r="L25" s="4"/>
      <c r="M25" s="4">
        <v>49885406446</v>
      </c>
      <c r="N25" s="4"/>
      <c r="O25" s="4">
        <v>44753492736</v>
      </c>
      <c r="P25" s="4"/>
      <c r="Q25" s="4">
        <v>5131913710</v>
      </c>
    </row>
    <row r="26" spans="1:17">
      <c r="A26" s="1" t="s">
        <v>80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200000</v>
      </c>
      <c r="L26" s="4"/>
      <c r="M26" s="4">
        <v>1936409422</v>
      </c>
      <c r="N26" s="4"/>
      <c r="O26" s="4">
        <v>2115229479</v>
      </c>
      <c r="P26" s="4"/>
      <c r="Q26" s="4">
        <v>-178820057</v>
      </c>
    </row>
    <row r="27" spans="1:17">
      <c r="A27" s="1" t="s">
        <v>76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2000000</v>
      </c>
      <c r="L27" s="4"/>
      <c r="M27" s="4">
        <v>26133574672</v>
      </c>
      <c r="N27" s="4"/>
      <c r="O27" s="4">
        <v>24929367086</v>
      </c>
      <c r="P27" s="4"/>
      <c r="Q27" s="4">
        <v>1204207586</v>
      </c>
    </row>
    <row r="28" spans="1:17">
      <c r="A28" s="1" t="s">
        <v>70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228778</v>
      </c>
      <c r="L28" s="4"/>
      <c r="M28" s="4">
        <v>11875530863</v>
      </c>
      <c r="N28" s="4"/>
      <c r="O28" s="4">
        <v>11425418513</v>
      </c>
      <c r="P28" s="4"/>
      <c r="Q28" s="4">
        <v>450112350</v>
      </c>
    </row>
    <row r="29" spans="1:17">
      <c r="A29" s="1" t="s">
        <v>67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486620</v>
      </c>
      <c r="L29" s="4"/>
      <c r="M29" s="4">
        <v>17620656125</v>
      </c>
      <c r="N29" s="4"/>
      <c r="O29" s="4">
        <v>15079155212</v>
      </c>
      <c r="P29" s="4"/>
      <c r="Q29" s="4">
        <v>2541500913</v>
      </c>
    </row>
    <row r="30" spans="1:17">
      <c r="A30" s="1" t="s">
        <v>183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300000</v>
      </c>
      <c r="L30" s="4"/>
      <c r="M30" s="4">
        <v>8141400836</v>
      </c>
      <c r="N30" s="4"/>
      <c r="O30" s="4">
        <v>7076641950</v>
      </c>
      <c r="P30" s="4"/>
      <c r="Q30" s="4">
        <v>1064758886</v>
      </c>
    </row>
    <row r="31" spans="1:17">
      <c r="A31" s="1" t="s">
        <v>184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2486792</v>
      </c>
      <c r="L31" s="4"/>
      <c r="M31" s="4">
        <v>13478407221</v>
      </c>
      <c r="N31" s="4"/>
      <c r="O31" s="4">
        <v>27978046060</v>
      </c>
      <c r="P31" s="4"/>
      <c r="Q31" s="4">
        <v>-14499638839</v>
      </c>
    </row>
    <row r="32" spans="1:17">
      <c r="A32" s="1" t="s">
        <v>16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5000000</v>
      </c>
      <c r="L32" s="4"/>
      <c r="M32" s="4">
        <v>14970393033</v>
      </c>
      <c r="N32" s="4"/>
      <c r="O32" s="4">
        <v>19135462487</v>
      </c>
      <c r="P32" s="4"/>
      <c r="Q32" s="4">
        <v>-4165069454</v>
      </c>
    </row>
    <row r="33" spans="1:17">
      <c r="A33" s="1" t="s">
        <v>15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15000000</v>
      </c>
      <c r="L33" s="4"/>
      <c r="M33" s="4">
        <v>50726372032</v>
      </c>
      <c r="N33" s="4"/>
      <c r="O33" s="4">
        <v>45626894760</v>
      </c>
      <c r="P33" s="4"/>
      <c r="Q33" s="4">
        <v>5099477272</v>
      </c>
    </row>
    <row r="34" spans="1:17">
      <c r="A34" s="1" t="s">
        <v>17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860009</v>
      </c>
      <c r="L34" s="4"/>
      <c r="M34" s="4">
        <v>27721038454</v>
      </c>
      <c r="N34" s="4"/>
      <c r="O34" s="4">
        <v>25414523051</v>
      </c>
      <c r="P34" s="4"/>
      <c r="Q34" s="4">
        <v>2306515403</v>
      </c>
    </row>
    <row r="35" spans="1:17">
      <c r="A35" s="1" t="s">
        <v>185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60390</v>
      </c>
      <c r="L35" s="4"/>
      <c r="M35" s="4">
        <v>4413875781</v>
      </c>
      <c r="N35" s="4"/>
      <c r="O35" s="4">
        <v>2405704395</v>
      </c>
      <c r="P35" s="4"/>
      <c r="Q35" s="4">
        <v>2008171386</v>
      </c>
    </row>
    <row r="36" spans="1:17">
      <c r="A36" s="1" t="s">
        <v>186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300000</v>
      </c>
      <c r="L36" s="4"/>
      <c r="M36" s="4">
        <v>6097999976</v>
      </c>
      <c r="N36" s="4"/>
      <c r="O36" s="4">
        <v>5765345256</v>
      </c>
      <c r="P36" s="4"/>
      <c r="Q36" s="4">
        <v>332654720</v>
      </c>
    </row>
    <row r="37" spans="1:17">
      <c r="A37" s="1" t="s">
        <v>27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200000</v>
      </c>
      <c r="L37" s="4"/>
      <c r="M37" s="4">
        <v>14567206456</v>
      </c>
      <c r="N37" s="4"/>
      <c r="O37" s="4">
        <v>8725770898</v>
      </c>
      <c r="P37" s="4"/>
      <c r="Q37" s="4">
        <v>5841435558</v>
      </c>
    </row>
    <row r="38" spans="1:17">
      <c r="A38" s="1" t="s">
        <v>187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24</v>
      </c>
      <c r="L38" s="4"/>
      <c r="M38" s="4">
        <v>799218</v>
      </c>
      <c r="N38" s="4"/>
      <c r="O38" s="4">
        <v>906812</v>
      </c>
      <c r="P38" s="4"/>
      <c r="Q38" s="4">
        <v>-107594</v>
      </c>
    </row>
    <row r="39" spans="1:17">
      <c r="A39" s="1" t="s">
        <v>188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419338</v>
      </c>
      <c r="L39" s="4"/>
      <c r="M39" s="4">
        <v>28591257205</v>
      </c>
      <c r="N39" s="4"/>
      <c r="O39" s="4">
        <v>33326592965</v>
      </c>
      <c r="P39" s="4"/>
      <c r="Q39" s="4">
        <v>-4735335760</v>
      </c>
    </row>
    <row r="40" spans="1:17">
      <c r="A40" s="1" t="s">
        <v>189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659148</v>
      </c>
      <c r="L40" s="4"/>
      <c r="M40" s="4">
        <v>13786459012</v>
      </c>
      <c r="N40" s="4"/>
      <c r="O40" s="4">
        <v>13538281045</v>
      </c>
      <c r="P40" s="4"/>
      <c r="Q40" s="4">
        <v>248177967</v>
      </c>
    </row>
    <row r="41" spans="1:17">
      <c r="A41" s="1" t="s">
        <v>58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2000000</v>
      </c>
      <c r="L41" s="4"/>
      <c r="M41" s="4">
        <v>79205904457</v>
      </c>
      <c r="N41" s="4"/>
      <c r="O41" s="4">
        <v>49894998871</v>
      </c>
      <c r="P41" s="4"/>
      <c r="Q41" s="4">
        <v>29310905586</v>
      </c>
    </row>
    <row r="42" spans="1:17">
      <c r="A42" s="1" t="s">
        <v>190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4186181</v>
      </c>
      <c r="L42" s="4"/>
      <c r="M42" s="4">
        <v>62420045403</v>
      </c>
      <c r="N42" s="4"/>
      <c r="O42" s="4">
        <v>74694854353</v>
      </c>
      <c r="P42" s="4"/>
      <c r="Q42" s="4">
        <v>-12274808950</v>
      </c>
    </row>
    <row r="43" spans="1:17">
      <c r="A43" s="1" t="s">
        <v>59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1200000</v>
      </c>
      <c r="L43" s="4"/>
      <c r="M43" s="4">
        <v>35010441603</v>
      </c>
      <c r="N43" s="4"/>
      <c r="O43" s="4">
        <v>22207058322</v>
      </c>
      <c r="P43" s="4"/>
      <c r="Q43" s="4">
        <v>12803383281</v>
      </c>
    </row>
    <row r="44" spans="1:17">
      <c r="A44" s="1" t="s">
        <v>57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2671707</v>
      </c>
      <c r="L44" s="4"/>
      <c r="M44" s="4">
        <v>287436662081</v>
      </c>
      <c r="N44" s="4"/>
      <c r="O44" s="4">
        <v>150887541543</v>
      </c>
      <c r="P44" s="4"/>
      <c r="Q44" s="4">
        <v>136549120538</v>
      </c>
    </row>
    <row r="45" spans="1:17">
      <c r="A45" s="1" t="s">
        <v>36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100000</v>
      </c>
      <c r="L45" s="4"/>
      <c r="M45" s="4">
        <v>2522898924</v>
      </c>
      <c r="N45" s="4"/>
      <c r="O45" s="4">
        <v>1623283649</v>
      </c>
      <c r="P45" s="4"/>
      <c r="Q45" s="4">
        <v>899615275</v>
      </c>
    </row>
    <row r="46" spans="1:17">
      <c r="A46" s="1" t="s">
        <v>43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600000</v>
      </c>
      <c r="L46" s="4"/>
      <c r="M46" s="4">
        <v>20526337520</v>
      </c>
      <c r="N46" s="4"/>
      <c r="O46" s="4">
        <v>13819083258</v>
      </c>
      <c r="P46" s="4"/>
      <c r="Q46" s="4">
        <v>6707254262</v>
      </c>
    </row>
    <row r="47" spans="1:17">
      <c r="A47" s="1" t="s">
        <v>191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1032820</v>
      </c>
      <c r="L47" s="4"/>
      <c r="M47" s="4">
        <v>27843418512</v>
      </c>
      <c r="N47" s="4"/>
      <c r="O47" s="4">
        <v>20217313531</v>
      </c>
      <c r="P47" s="4"/>
      <c r="Q47" s="4">
        <v>7626104981</v>
      </c>
    </row>
    <row r="48" spans="1:17">
      <c r="A48" s="1" t="s">
        <v>192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963857</v>
      </c>
      <c r="L48" s="4"/>
      <c r="M48" s="4">
        <v>20254490998</v>
      </c>
      <c r="N48" s="4"/>
      <c r="O48" s="4">
        <v>20254490998</v>
      </c>
      <c r="P48" s="4"/>
      <c r="Q48" s="4">
        <v>0</v>
      </c>
    </row>
    <row r="49" spans="1:20">
      <c r="A49" s="1" t="s">
        <v>193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886900</v>
      </c>
      <c r="L49" s="4"/>
      <c r="M49" s="4">
        <v>10450342700</v>
      </c>
      <c r="N49" s="4"/>
      <c r="O49" s="4">
        <v>10450342700</v>
      </c>
      <c r="P49" s="4"/>
      <c r="Q49" s="4">
        <v>0</v>
      </c>
    </row>
    <row r="50" spans="1:20">
      <c r="A50" s="1" t="s">
        <v>81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886900</v>
      </c>
      <c r="L50" s="4"/>
      <c r="M50" s="4">
        <v>27897800729</v>
      </c>
      <c r="N50" s="4"/>
      <c r="O50" s="4">
        <v>41071702205</v>
      </c>
      <c r="P50" s="4"/>
      <c r="Q50" s="4">
        <v>-13173901476</v>
      </c>
    </row>
    <row r="51" spans="1:20">
      <c r="A51" s="1" t="s">
        <v>41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52901</v>
      </c>
      <c r="L51" s="4"/>
      <c r="M51" s="4">
        <v>1291255117</v>
      </c>
      <c r="N51" s="4"/>
      <c r="O51" s="4">
        <v>1314655976</v>
      </c>
      <c r="P51" s="4"/>
      <c r="Q51" s="4">
        <v>-23400859</v>
      </c>
    </row>
    <row r="52" spans="1:20">
      <c r="A52" s="1" t="s">
        <v>42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600000</v>
      </c>
      <c r="L52" s="4"/>
      <c r="M52" s="4">
        <v>26201170152</v>
      </c>
      <c r="N52" s="4"/>
      <c r="O52" s="4">
        <v>26898992993</v>
      </c>
      <c r="P52" s="4"/>
      <c r="Q52" s="4">
        <v>-697822841</v>
      </c>
    </row>
    <row r="53" spans="1:20">
      <c r="A53" s="1" t="s">
        <v>194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15000</v>
      </c>
      <c r="L53" s="4"/>
      <c r="M53" s="4">
        <v>16020000000</v>
      </c>
      <c r="N53" s="4"/>
      <c r="O53" s="4">
        <v>20843484375</v>
      </c>
      <c r="P53" s="4"/>
      <c r="Q53" s="4">
        <v>-4823484375</v>
      </c>
    </row>
    <row r="54" spans="1:20">
      <c r="A54" s="1" t="s">
        <v>195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2472724</v>
      </c>
      <c r="L54" s="4"/>
      <c r="M54" s="4">
        <v>2220506152</v>
      </c>
      <c r="N54" s="4"/>
      <c r="O54" s="4">
        <v>2220506152</v>
      </c>
      <c r="P54" s="4"/>
      <c r="Q54" s="4">
        <v>0</v>
      </c>
    </row>
    <row r="55" spans="1:20">
      <c r="A55" s="1" t="s">
        <v>196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760914</v>
      </c>
      <c r="L55" s="4"/>
      <c r="M55" s="4">
        <v>9885979725</v>
      </c>
      <c r="N55" s="4"/>
      <c r="O55" s="4">
        <v>11031085513</v>
      </c>
      <c r="P55" s="4"/>
      <c r="Q55" s="4">
        <v>-1145105788</v>
      </c>
    </row>
    <row r="56" spans="1:20">
      <c r="A56" s="1" t="s">
        <v>48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1800000</v>
      </c>
      <c r="L56" s="4"/>
      <c r="M56" s="4">
        <v>13703576025</v>
      </c>
      <c r="N56" s="4"/>
      <c r="O56" s="4">
        <v>16692286274</v>
      </c>
      <c r="P56" s="4"/>
      <c r="Q56" s="4">
        <v>-2988710249</v>
      </c>
    </row>
    <row r="57" spans="1:20">
      <c r="A57" s="1" t="s">
        <v>197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14006000</v>
      </c>
      <c r="L57" s="4"/>
      <c r="M57" s="4">
        <v>51528074000</v>
      </c>
      <c r="N57" s="4"/>
      <c r="O57" s="4">
        <v>94479199939</v>
      </c>
      <c r="P57" s="4"/>
      <c r="Q57" s="4">
        <v>-42951125939</v>
      </c>
    </row>
    <row r="58" spans="1:20" ht="24.75" thickBot="1">
      <c r="C58" s="4"/>
      <c r="D58" s="4"/>
      <c r="E58" s="5">
        <f>SUM(E8:E57)</f>
        <v>141678281935</v>
      </c>
      <c r="F58" s="4"/>
      <c r="G58" s="5">
        <f>SUM(G8:G57)</f>
        <v>150392883227</v>
      </c>
      <c r="H58" s="4"/>
      <c r="I58" s="5">
        <f>SUM(I8:I57)</f>
        <v>-8714601292</v>
      </c>
      <c r="J58" s="4"/>
      <c r="K58" s="4"/>
      <c r="L58" s="4"/>
      <c r="M58" s="5">
        <f>SUM(M8:M57)</f>
        <v>1722830033505</v>
      </c>
      <c r="N58" s="4"/>
      <c r="O58" s="5">
        <f>SUM(O8:O57)</f>
        <v>1441938245279</v>
      </c>
      <c r="P58" s="4"/>
      <c r="Q58" s="5">
        <f>SUM(Q8:Q57)</f>
        <v>280891788226</v>
      </c>
    </row>
    <row r="59" spans="1:20" ht="24.75" thickTop="1">
      <c r="G59" s="3"/>
      <c r="I59" s="3"/>
      <c r="O59" s="3"/>
      <c r="Q59" s="3"/>
    </row>
    <row r="60" spans="1:20"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>
      <c r="Q61" s="1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2021-04-27T12:59:08Z</dcterms:created>
  <dcterms:modified xsi:type="dcterms:W3CDTF">2021-04-28T10:40:48Z</dcterms:modified>
</cp:coreProperties>
</file>