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emofid.com\Mofid-dfs\DEPARTMENTS\23 Account Management\fund\akrami\New folder\New folder\"/>
    </mc:Choice>
  </mc:AlternateContent>
  <xr:revisionPtr revIDLastSave="0" documentId="13_ncr:1_{B1240753-086F-4816-B395-57FD965606D3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تاییدیه" sheetId="19" r:id="rId1"/>
    <sheet name="سهام" sheetId="1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calcPr calcId="191029"/>
</workbook>
</file>

<file path=xl/calcChain.xml><?xml version="1.0" encoding="utf-8"?>
<calcChain xmlns="http://schemas.openxmlformats.org/spreadsheetml/2006/main">
  <c r="I91" i="9" l="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8" i="11"/>
  <c r="S9" i="11"/>
  <c r="S10" i="11"/>
  <c r="S11" i="11"/>
  <c r="S12" i="11"/>
  <c r="S92" i="11" s="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8" i="11"/>
  <c r="I92" i="11" s="1"/>
  <c r="K12" i="11" s="1"/>
  <c r="Y81" i="1"/>
  <c r="K14" i="8"/>
  <c r="G11" i="15"/>
  <c r="E10" i="14"/>
  <c r="C10" i="14"/>
  <c r="D10" i="14"/>
  <c r="K8" i="13"/>
  <c r="K9" i="13" s="1"/>
  <c r="G9" i="13"/>
  <c r="G8" i="13"/>
  <c r="E9" i="13"/>
  <c r="I9" i="13"/>
  <c r="I21" i="12"/>
  <c r="C21" i="12"/>
  <c r="E21" i="12"/>
  <c r="G21" i="12"/>
  <c r="K21" i="12"/>
  <c r="M21" i="12"/>
  <c r="O21" i="12"/>
  <c r="Q21" i="12"/>
  <c r="C92" i="11"/>
  <c r="E92" i="11"/>
  <c r="G92" i="11"/>
  <c r="M92" i="11"/>
  <c r="O92" i="11"/>
  <c r="Q92" i="11"/>
  <c r="E55" i="10"/>
  <c r="G55" i="10"/>
  <c r="I55" i="10"/>
  <c r="M55" i="10"/>
  <c r="O55" i="10"/>
  <c r="Q55" i="10"/>
  <c r="I88" i="9"/>
  <c r="I34" i="9"/>
  <c r="Q87" i="9"/>
  <c r="Q50" i="9"/>
  <c r="Q21" i="9"/>
  <c r="M91" i="9"/>
  <c r="O91" i="9"/>
  <c r="Q91" i="9"/>
  <c r="E91" i="9"/>
  <c r="G91" i="9"/>
  <c r="S14" i="8"/>
  <c r="O14" i="8"/>
  <c r="I14" i="8"/>
  <c r="Q14" i="8"/>
  <c r="M14" i="8"/>
  <c r="Q10" i="7"/>
  <c r="K10" i="7"/>
  <c r="I10" i="7"/>
  <c r="M10" i="7"/>
  <c r="O10" i="7"/>
  <c r="S10" i="7"/>
  <c r="Q10" i="6"/>
  <c r="O10" i="6"/>
  <c r="K10" i="6"/>
  <c r="M10" i="6"/>
  <c r="Q22" i="3"/>
  <c r="S22" i="3"/>
  <c r="W22" i="3"/>
  <c r="AA22" i="3"/>
  <c r="AG22" i="3"/>
  <c r="AI22" i="3"/>
  <c r="E81" i="1"/>
  <c r="G81" i="1"/>
  <c r="K81" i="1"/>
  <c r="O81" i="1"/>
  <c r="U81" i="1"/>
  <c r="W81" i="1"/>
  <c r="C7" i="15" l="1"/>
  <c r="K19" i="11"/>
  <c r="K88" i="11"/>
  <c r="K80" i="11"/>
  <c r="K72" i="11"/>
  <c r="K68" i="11"/>
  <c r="K60" i="11"/>
  <c r="K52" i="11"/>
  <c r="K48" i="11"/>
  <c r="K40" i="11"/>
  <c r="K36" i="11"/>
  <c r="K32" i="11"/>
  <c r="K28" i="11"/>
  <c r="K24" i="11"/>
  <c r="K20" i="11"/>
  <c r="K16" i="11"/>
  <c r="K87" i="11"/>
  <c r="K75" i="11"/>
  <c r="K67" i="11"/>
  <c r="K59" i="11"/>
  <c r="K51" i="11"/>
  <c r="K43" i="11"/>
  <c r="K35" i="11"/>
  <c r="K31" i="11"/>
  <c r="K27" i="11"/>
  <c r="K15" i="11"/>
  <c r="K11" i="11"/>
  <c r="K90" i="11"/>
  <c r="K86" i="11"/>
  <c r="K82" i="11"/>
  <c r="K78" i="11"/>
  <c r="K74" i="11"/>
  <c r="K70" i="11"/>
  <c r="K66" i="11"/>
  <c r="K62" i="11"/>
  <c r="K58" i="11"/>
  <c r="K54" i="11"/>
  <c r="K50" i="11"/>
  <c r="K46" i="11"/>
  <c r="K42" i="11"/>
  <c r="K38" i="11"/>
  <c r="K34" i="11"/>
  <c r="K30" i="11"/>
  <c r="K26" i="11"/>
  <c r="K22" i="11"/>
  <c r="K18" i="11"/>
  <c r="K14" i="11"/>
  <c r="K10" i="11"/>
  <c r="K8" i="11"/>
  <c r="K84" i="11"/>
  <c r="K76" i="11"/>
  <c r="K64" i="11"/>
  <c r="K56" i="11"/>
  <c r="K44" i="11"/>
  <c r="K91" i="11"/>
  <c r="K83" i="11"/>
  <c r="K79" i="11"/>
  <c r="K71" i="11"/>
  <c r="K63" i="11"/>
  <c r="K55" i="11"/>
  <c r="K47" i="11"/>
  <c r="K39" i="11"/>
  <c r="K23" i="11"/>
  <c r="K89" i="11"/>
  <c r="K85" i="11"/>
  <c r="K81" i="11"/>
  <c r="K77" i="11"/>
  <c r="K73" i="11"/>
  <c r="K69" i="11"/>
  <c r="K65" i="11"/>
  <c r="K61" i="11"/>
  <c r="K57" i="11"/>
  <c r="K53" i="11"/>
  <c r="K49" i="11"/>
  <c r="K45" i="11"/>
  <c r="K41" i="11"/>
  <c r="K37" i="11"/>
  <c r="K33" i="11"/>
  <c r="K29" i="11"/>
  <c r="K25" i="11"/>
  <c r="K21" i="11"/>
  <c r="K17" i="11"/>
  <c r="K13" i="11"/>
  <c r="K9" i="11"/>
  <c r="S10" i="6"/>
  <c r="AK22" i="3"/>
  <c r="C10" i="15"/>
  <c r="C11" i="15" s="1"/>
  <c r="U92" i="11"/>
  <c r="K92" i="11" l="1"/>
  <c r="E10" i="15"/>
  <c r="E9" i="15"/>
  <c r="E8" i="15"/>
  <c r="E7" i="15"/>
  <c r="E11" i="15" l="1"/>
</calcChain>
</file>

<file path=xl/sharedStrings.xml><?xml version="1.0" encoding="utf-8"?>
<sst xmlns="http://schemas.openxmlformats.org/spreadsheetml/2006/main" count="777" uniqueCount="214">
  <si>
    <t>صندوق سرمایه‌گذاری توسعه اندوخته آینده</t>
  </si>
  <si>
    <t>صورت وضعیت پورتفوی</t>
  </si>
  <si>
    <t>برای ماه منتهی به 1399/12/30</t>
  </si>
  <si>
    <t>نام شرکت</t>
  </si>
  <si>
    <t>1399/11/30</t>
  </si>
  <si>
    <t>تغییرات طی دوره</t>
  </si>
  <si>
    <t>1399/12/30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</si>
  <si>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</si>
  <si>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</si>
  <si>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</si>
  <si>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</si>
  <si>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</si>
  <si>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</si>
  <si>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</si>
  <si>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</si>
  <si>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</si>
  <si>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صادرات ایران</t>
  </si>
  <si>
    <t>به پرداخت ملت</t>
  </si>
  <si>
    <t>پالایش نفت تبریز</t>
  </si>
  <si>
    <t>پالایش نفت شیراز</t>
  </si>
  <si>
    <t>پاکسان‌</t>
  </si>
  <si>
    <t>پتروشیمی امیرکبیر</t>
  </si>
  <si>
    <t>پتروشیمی بوعلی سینا</t>
  </si>
  <si>
    <t>پتروشیمی پارس</t>
  </si>
  <si>
    <t>پتروشیمی پردیس</t>
  </si>
  <si>
    <t>پتروشیمی تندگویان</t>
  </si>
  <si>
    <t>پتروشیمی زاگرس</t>
  </si>
  <si>
    <t>پتروشیمی غدیر</t>
  </si>
  <si>
    <t>پتروشیمی نوری</t>
  </si>
  <si>
    <t>پتروشیمی‌ خارک‌</t>
  </si>
  <si>
    <t>پتروشیمی‌شیراز</t>
  </si>
  <si>
    <t>پخش هجرت</t>
  </si>
  <si>
    <t>پلیمر آریا ساسول</t>
  </si>
  <si>
    <t>تامین سرمایه لوتوس پارسیان</t>
  </si>
  <si>
    <t>تامین سرمایه نوین</t>
  </si>
  <si>
    <t>تایدواترخاورمیانه</t>
  </si>
  <si>
    <t>تراکتورسازی‌ایران‌</t>
  </si>
  <si>
    <t>توسعه خدمات دریایی وبندری سینا</t>
  </si>
  <si>
    <t>ح . سرمایه‌گذاری‌ سپه‌</t>
  </si>
  <si>
    <t>حفاری شمال</t>
  </si>
  <si>
    <t>داروسازی کاسپین تامین</t>
  </si>
  <si>
    <t>داروسازی‌ ابوریحان‌</t>
  </si>
  <si>
    <t>دریایی و کشتیرانی خط دریابندر</t>
  </si>
  <si>
    <t>رایان هم افزا</t>
  </si>
  <si>
    <t>سپنتا</t>
  </si>
  <si>
    <t>سپیدار سیستم آسیا</t>
  </si>
  <si>
    <t>سخت آژند</t>
  </si>
  <si>
    <t>سرمایه گذاری تامین اجتماعی</t>
  </si>
  <si>
    <t>سرمایه گذاری صبا 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</si>
  <si>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</si>
  <si>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</si>
  <si>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</si>
  <si>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</si>
  <si>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</si>
  <si>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سکه تمام بهارتحویل1روزه صادرات</t>
  </si>
  <si>
    <t>سکه تمام بهارتحویلی 1روزه رفاه</t>
  </si>
  <si>
    <t>سکه تمام بهارتحویلی1روزه سامان</t>
  </si>
  <si>
    <t>سیمان‌ بهبهان‌</t>
  </si>
  <si>
    <t>سیمان‌ارومیه‌</t>
  </si>
  <si>
    <t>سیمان‌غرب‌</t>
  </si>
  <si>
    <t>شرکت آهن و فولاد ارفع</t>
  </si>
  <si>
    <t>شرکت ارتباطات سیار ایران</t>
  </si>
  <si>
    <t>شرکت بهمن لیزینگ</t>
  </si>
  <si>
    <t>شرکت بیمه اتکایی امین</t>
  </si>
  <si>
    <t>شرکت کی بی سی</t>
  </si>
  <si>
    <t>شیرپاستوریزه پگاه گیلان</t>
  </si>
  <si>
    <t>صنایع چوب خزر کاسپین</t>
  </si>
  <si>
    <t>صنعتی دوده فام</t>
  </si>
  <si>
    <t>غلتک سازان سپاهان</t>
  </si>
  <si>
    <t>فجر انرژی خلیج فارس</t>
  </si>
  <si>
    <t>فولاد  خوزستان</t>
  </si>
  <si>
    <t>فولاد امیرکبیرکاشان</t>
  </si>
  <si>
    <t>فولاد مبارکه اصفهان</t>
  </si>
  <si>
    <t>گروه پتروشیمی س. ایرانیان</t>
  </si>
  <si>
    <t>لیزینگ پارسیان</t>
  </si>
  <si>
    <t>مبین انرژی خلیج فارس</t>
  </si>
  <si>
    <t>مجتمع صنایع لاستیک یزد</t>
  </si>
  <si>
    <t>مخابرات ایران</t>
  </si>
  <si>
    <t>معدنی و صنعتی گل گهر</t>
  </si>
  <si>
    <t>معدنی‌وصنعتی‌چادرملو</t>
  </si>
  <si>
    <t>نفت ایرانول</t>
  </si>
  <si>
    <t>واسپاری ملت</t>
  </si>
  <si>
    <t>کارخانجات‌داروپخش‌</t>
  </si>
  <si>
    <t>سکه تمام بهارتحویلی1روز صادرات</t>
  </si>
  <si>
    <t>توسعه‌معادن‌وفلزات‌</t>
  </si>
  <si>
    <t>پلی پروپیلن جم - جم پیلن</t>
  </si>
  <si>
    <t>فرآوری معدنی اپال کانی پارس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</si>
  <si>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</si>
  <si>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</si>
  <si>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</si>
  <si>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</si>
  <si>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</si>
  <si>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</si>
  <si>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</si>
  <si>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</si>
  <si>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</si>
  <si>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اسنادخزانه-م10بودجه98-001006</t>
  </si>
  <si>
    <t>بله</t>
  </si>
  <si>
    <t>1398/09/20</t>
  </si>
  <si>
    <t>1400/10/06</t>
  </si>
  <si>
    <t>اسنادخزانه-م11بودجه98-001013</t>
  </si>
  <si>
    <t>1398/07/09</t>
  </si>
  <si>
    <t>1400/10/13</t>
  </si>
  <si>
    <t>اسنادخزانه-م12بودجه98-001111</t>
  </si>
  <si>
    <t>1398/09/13</t>
  </si>
  <si>
    <t>1400/11/11</t>
  </si>
  <si>
    <t>اسنادخزانه-م14بودجه98-010318</t>
  </si>
  <si>
    <t>1398/08/11</t>
  </si>
  <si>
    <t>1401/03/18</t>
  </si>
  <si>
    <t>اسنادخزانه-م15بودجه98-010406</t>
  </si>
  <si>
    <t>1398/07/13</t>
  </si>
  <si>
    <t>1401/04/13</t>
  </si>
  <si>
    <t>اسنادخزانه-م23بودجه97-000824</t>
  </si>
  <si>
    <t>1398/03/19</t>
  </si>
  <si>
    <t>1400/08/24</t>
  </si>
  <si>
    <t>اسنادخزانه-م7بودجه98-000719</t>
  </si>
  <si>
    <t>1398/07/16</t>
  </si>
  <si>
    <t>1400/07/19</t>
  </si>
  <si>
    <t>اسنادخزانه-م8بودجه98-000817</t>
  </si>
  <si>
    <t>1398/09/16</t>
  </si>
  <si>
    <t>1400/08/17</t>
  </si>
  <si>
    <t>اسنادخزانه-م9بودجه98-000923</t>
  </si>
  <si>
    <t>1398/07/23</t>
  </si>
  <si>
    <t>1400/09/23</t>
  </si>
  <si>
    <t>مرابحه عام دولت4-ش.خ 0009</t>
  </si>
  <si>
    <t>1399/06/12</t>
  </si>
  <si>
    <t>1400/09/12</t>
  </si>
  <si>
    <t>اسنادخزانه-م20بودجه97-000324</t>
  </si>
  <si>
    <t>1398/03/21</t>
  </si>
  <si>
    <t>1400/03/24</t>
  </si>
  <si>
    <t>اسنادخزانه-م13بودجه98-010219</t>
  </si>
  <si>
    <t>1398/09/06</t>
  </si>
  <si>
    <t>1401/02/19</t>
  </si>
  <si>
    <t>اسنادخزانه-م6بودجه98-000519</t>
  </si>
  <si>
    <t>1398/08/19</t>
  </si>
  <si>
    <t>1400/05/19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</si>
  <si>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</si>
  <si>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</si>
  <si>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</si>
  <si>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</si>
  <si>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</si>
  <si>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</si>
  <si>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</si>
  <si>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</si>
  <si>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</si>
  <si>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</si>
  <si>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5211835220</t>
  </si>
  <si>
    <t>سپرده کوتاه مدت</t>
  </si>
  <si>
    <t>1393/10/14</t>
  </si>
  <si>
    <t>بانک پاسارگاد هفت تیر</t>
  </si>
  <si>
    <t>207-8100-15522155-1</t>
  </si>
  <si>
    <t>1399/06/25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</si>
  <si>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</si>
  <si>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</si>
  <si>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</si>
  <si>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</si>
  <si>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</si>
  <si>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</si>
  <si>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</si>
  <si>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</si>
  <si>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</si>
  <si>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</si>
  <si>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</si>
  <si>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</si>
  <si>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</si>
  <si>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</si>
  <si>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</si>
  <si>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</si>
  <si>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1399/12/03</t>
  </si>
  <si>
    <t>1399/12/25</t>
  </si>
  <si>
    <t>1399/12/19</t>
  </si>
  <si>
    <t>1399/09/25</t>
  </si>
  <si>
    <t>1399/12/16</t>
  </si>
  <si>
    <t>1399/12/20</t>
  </si>
  <si>
    <t>بهای فروش</t>
  </si>
  <si>
    <t>ارزش دفتری</t>
  </si>
  <si>
    <t>سود و زیان ناشی از تغییر قیمت</t>
  </si>
  <si>
    <t>سود و زیان ناشی از فروش</t>
  </si>
  <si>
    <t>ایران‌یاساتایرورابر</t>
  </si>
  <si>
    <t>سرمایه گذاری سیمان تامین</t>
  </si>
  <si>
    <t>صنایع‌جوشکاب‌یزد</t>
  </si>
  <si>
    <t>گسترش نفت و گاز پارسیان</t>
  </si>
  <si>
    <t>پالایش نفت اصفهان</t>
  </si>
  <si>
    <t>مدیریت سرمایه گذاری کوثربهمن</t>
  </si>
  <si>
    <t>ح . پخش هجرت</t>
  </si>
  <si>
    <t>ح . کارخانجات‌داروپخش</t>
  </si>
  <si>
    <t>ح . سرمایه گذاری صبا تامین</t>
  </si>
  <si>
    <t>ملی‌ صنایع‌ مس‌ ایران‌</t>
  </si>
  <si>
    <t>ح . تامین سرمایه نوین</t>
  </si>
  <si>
    <t>ح.شرکت آهن و فولاد ارفع</t>
  </si>
  <si>
    <t>پتروشیمی ارومیه</t>
  </si>
  <si>
    <t>مدیریت صنعت شوینده ت.ص.بهشهر</t>
  </si>
  <si>
    <t>پتروشیمی خراسان</t>
  </si>
  <si>
    <t>تامین سرمایه امین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</si>
  <si>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</si>
  <si>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</si>
  <si>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</si>
  <si>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</si>
  <si>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</si>
  <si>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</si>
  <si>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</si>
  <si>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</si>
  <si>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</si>
  <si>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</si>
  <si>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</si>
  <si>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</si>
  <si>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</si>
  <si>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</si>
  <si>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</si>
  <si>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1399/12/01</t>
  </si>
  <si>
    <t>-</t>
  </si>
  <si>
    <t>از ابتدای سال</t>
  </si>
  <si>
    <t>تا پایان ماه</t>
  </si>
  <si>
    <t>سایر درآمدهای 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</si>
</sst>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name val="Calibri"/>
    </font>
    <font>
      <sz val="11"/>
      <name val="Calibri"/>
    </font>
    <font>
      <sz val="14"/>
      <name val="B Mitra"/>
      <charset val="178"/>
    </font>
    <font>
      <b/>
      <sz val="14"/>
      <color rgb="FF000000"/>
      <name val="B Mitra"/>
      <charset val="178"/>
    </font>
    <font>
      <b/>
      <sz val="14"/>
      <name val="B Mitra"/>
      <charset val="178"/>
    </font>
    <font>
      <sz val="14"/>
      <color rgb="FFFF0000"/>
      <name val="B Mitra"/>
      <charset val="178"/>
    </font>
    <font>
      <b/>
      <sz val="14"/>
      <color theme="1"/>
      <name val="B Mitra"/>
      <charset val="178"/>
    </font>
    <font>
      <sz val="14"/>
      <color theme="1"/>
      <name val="B Mitra"/>
      <charset val="178"/>
    </font>
    <font>
      <sz val="16"/>
      <name val="B Mitra"/>
      <charset val="178"/>
    </font>
    <font>
      <sz val="18"/>
      <name val="B Mitra"/>
      <charset val="178"/>
    </font>
    <font>
      <b/>
      <sz val="16"/>
      <color rgb="FF000000"/>
      <name val="B Mitra"/>
      <charset val="178"/>
    </font>
    <font>
      <b/>
      <sz val="18"/>
      <color rgb="FF000000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3" fontId="2" fillId="0" borderId="2" xfId="0" applyNumberFormat="1" applyFont="1" applyBorder="1" applyAlignment="1">
      <alignment horizontal="center"/>
    </xf>
    <xf numFmtId="10" fontId="2" fillId="0" borderId="0" xfId="2" applyNumberFormat="1" applyFont="1" applyAlignment="1">
      <alignment horizontal="center"/>
    </xf>
    <xf numFmtId="10" fontId="2" fillId="0" borderId="2" xfId="2" applyNumberFormat="1" applyFont="1" applyBorder="1" applyAlignment="1">
      <alignment horizontal="center"/>
    </xf>
    <xf numFmtId="37" fontId="2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7" fontId="2" fillId="0" borderId="0" xfId="0" applyNumberFormat="1" applyFont="1" applyFill="1" applyAlignment="1">
      <alignment horizontal="center"/>
    </xf>
    <xf numFmtId="3" fontId="2" fillId="0" borderId="2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0" fontId="2" fillId="0" borderId="0" xfId="2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9" fontId="7" fillId="0" borderId="0" xfId="2" applyFont="1" applyAlignment="1">
      <alignment horizontal="center"/>
    </xf>
    <xf numFmtId="10" fontId="7" fillId="0" borderId="0" xfId="2" applyNumberFormat="1" applyFont="1" applyAlignment="1">
      <alignment horizontal="center"/>
    </xf>
    <xf numFmtId="3" fontId="7" fillId="0" borderId="2" xfId="0" applyNumberFormat="1" applyFont="1" applyBorder="1" applyAlignment="1">
      <alignment horizontal="center"/>
    </xf>
    <xf numFmtId="10" fontId="7" fillId="0" borderId="2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3" fontId="9" fillId="0" borderId="0" xfId="0" applyNumberFormat="1" applyFont="1" applyAlignment="1">
      <alignment horizontal="center"/>
    </xf>
    <xf numFmtId="10" fontId="9" fillId="0" borderId="0" xfId="2" applyNumberFormat="1" applyFont="1" applyAlignment="1">
      <alignment horizontal="center"/>
    </xf>
    <xf numFmtId="3" fontId="9" fillId="0" borderId="2" xfId="0" applyNumberFormat="1" applyFont="1" applyBorder="1" applyAlignment="1">
      <alignment horizontal="center"/>
    </xf>
    <xf numFmtId="10" fontId="9" fillId="0" borderId="2" xfId="2" applyNumberFormat="1" applyFont="1" applyBorder="1" applyAlignment="1">
      <alignment horizontal="center"/>
    </xf>
    <xf numFmtId="37" fontId="9" fillId="0" borderId="0" xfId="0" applyNumberFormat="1" applyFont="1" applyAlignment="1">
      <alignment horizontal="center"/>
    </xf>
    <xf numFmtId="37" fontId="9" fillId="0" borderId="2" xfId="0" applyNumberFormat="1" applyFont="1" applyBorder="1" applyAlignment="1">
      <alignment horizontal="center"/>
    </xf>
    <xf numFmtId="10" fontId="7" fillId="0" borderId="0" xfId="2" applyNumberFormat="1" applyFont="1" applyBorder="1" applyAlignment="1">
      <alignment horizontal="center"/>
    </xf>
    <xf numFmtId="3" fontId="7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0</xdr:row>
          <xdr:rowOff>66675</xdr:rowOff>
        </xdr:from>
        <xdr:to>
          <xdr:col>11</xdr:col>
          <xdr:colOff>381000</xdr:colOff>
          <xdr:row>33</xdr:row>
          <xdr:rowOff>9525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61D4C-38BA-4DB6-B228-54784AEBD17E}">
  <dimension ref="A1"/>
  <sheetViews>
    <sheetView rightToLeft="1" tabSelected="1" workbookViewId="0">
      <selection activeCell="M11" sqref="M1:M11"/>
    </sheetView>
  </sheetViews>
  <sheetFormatPr defaultRowHeight="15"/>
  <cols>
    <col min="10" max="10" width="2.85546875" customWidth="1"/>
  </cols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352425</xdr:colOff>
                <xdr:row>0</xdr:row>
                <xdr:rowOff>66675</xdr:rowOff>
              </from>
              <to>
                <xdr:col>11</xdr:col>
                <xdr:colOff>381000</xdr:colOff>
                <xdr:row>33</xdr:row>
                <xdr:rowOff>9525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793"/>
  <sheetViews>
    <sheetView rightToLeft="1" topLeftCell="A7" workbookViewId="0">
      <selection activeCell="E20" sqref="E20"/>
    </sheetView>
  </sheetViews>
  <sheetFormatPr defaultRowHeight="21.75"/>
  <cols>
    <col min="1" max="1" width="36.1406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6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2.5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</row>
    <row r="3" spans="1:21" ht="22.5">
      <c r="A3" s="47" t="s">
        <v>152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</row>
    <row r="4" spans="1:21" ht="22.5">
      <c r="A4" s="47" t="s">
        <v>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</row>
    <row r="6" spans="1:21" ht="22.5">
      <c r="A6" s="48" t="s">
        <v>3</v>
      </c>
      <c r="C6" s="49" t="s">
        <v>154</v>
      </c>
      <c r="D6" s="49" t="s">
        <v>154</v>
      </c>
      <c r="E6" s="49" t="s">
        <v>154</v>
      </c>
      <c r="F6" s="49" t="s">
        <v>154</v>
      </c>
      <c r="G6" s="49" t="s">
        <v>154</v>
      </c>
      <c r="H6" s="49" t="s">
        <v>154</v>
      </c>
      <c r="I6" s="49" t="s">
        <v>154</v>
      </c>
      <c r="J6" s="49" t="s">
        <v>154</v>
      </c>
      <c r="K6" s="49" t="s">
        <v>154</v>
      </c>
      <c r="M6" s="49" t="s">
        <v>155</v>
      </c>
      <c r="N6" s="49" t="s">
        <v>155</v>
      </c>
      <c r="O6" s="49" t="s">
        <v>155</v>
      </c>
      <c r="P6" s="49" t="s">
        <v>155</v>
      </c>
      <c r="Q6" s="49" t="s">
        <v>155</v>
      </c>
      <c r="R6" s="49" t="s">
        <v>155</v>
      </c>
      <c r="S6" s="49" t="s">
        <v>155</v>
      </c>
      <c r="T6" s="49" t="s">
        <v>155</v>
      </c>
      <c r="U6" s="49" t="s">
        <v>155</v>
      </c>
    </row>
    <row r="7" spans="1:21" ht="22.5">
      <c r="A7" s="49" t="s">
        <v>3</v>
      </c>
      <c r="C7" s="49" t="s">
        <v>194</v>
      </c>
      <c r="E7" s="49" t="s">
        <v>195</v>
      </c>
      <c r="G7" s="49" t="s">
        <v>196</v>
      </c>
      <c r="I7" s="49" t="s">
        <v>142</v>
      </c>
      <c r="K7" s="49" t="s">
        <v>197</v>
      </c>
      <c r="M7" s="49" t="s">
        <v>194</v>
      </c>
      <c r="O7" s="49" t="s">
        <v>195</v>
      </c>
      <c r="Q7" s="49" t="s">
        <v>196</v>
      </c>
      <c r="S7" s="49" t="s">
        <v>142</v>
      </c>
      <c r="U7" s="49" t="s">
        <v>197</v>
      </c>
    </row>
    <row r="8" spans="1:21" ht="24">
      <c r="A8" s="35" t="s">
        <v>66</v>
      </c>
      <c r="C8" s="8">
        <v>0</v>
      </c>
      <c r="D8" s="8"/>
      <c r="E8" s="8">
        <v>-4540489646</v>
      </c>
      <c r="F8" s="8"/>
      <c r="G8" s="8">
        <v>4164629252</v>
      </c>
      <c r="H8" s="8"/>
      <c r="I8" s="8">
        <f>C8+E8+G8</f>
        <v>-375860394</v>
      </c>
      <c r="K8" s="6">
        <f>I8/$I$92</f>
        <v>-7.2185500944282866E-4</v>
      </c>
      <c r="M8" s="8">
        <v>0</v>
      </c>
      <c r="N8" s="8"/>
      <c r="O8" s="8">
        <v>0</v>
      </c>
      <c r="P8" s="8"/>
      <c r="Q8" s="8">
        <v>4164629252</v>
      </c>
      <c r="R8" s="8"/>
      <c r="S8" s="8">
        <f>M8+O8+Q8</f>
        <v>4164629252</v>
      </c>
      <c r="U8" s="6">
        <f>S8/$S$92</f>
        <v>3.655259337472475E-3</v>
      </c>
    </row>
    <row r="9" spans="1:21" ht="24">
      <c r="A9" s="35" t="s">
        <v>77</v>
      </c>
      <c r="C9" s="8">
        <v>0</v>
      </c>
      <c r="D9" s="8"/>
      <c r="E9" s="8">
        <v>-469365583</v>
      </c>
      <c r="F9" s="8"/>
      <c r="G9" s="8">
        <v>-2514242959</v>
      </c>
      <c r="H9" s="8"/>
      <c r="I9" s="8">
        <f t="shared" ref="I9:I72" si="0">C9+E9+G9</f>
        <v>-2983608542</v>
      </c>
      <c r="K9" s="6">
        <f t="shared" ref="K9:K72" si="1">I9/$I$92</f>
        <v>-5.7301402505822788E-3</v>
      </c>
      <c r="M9" s="8">
        <v>0</v>
      </c>
      <c r="N9" s="8"/>
      <c r="O9" s="8">
        <v>-20453455263</v>
      </c>
      <c r="P9" s="8"/>
      <c r="Q9" s="8">
        <v>1204207586</v>
      </c>
      <c r="R9" s="8"/>
      <c r="S9" s="8">
        <f t="shared" ref="S9:S72" si="2">M9+O9+Q9</f>
        <v>-19249247677</v>
      </c>
      <c r="U9" s="6">
        <f t="shared" ref="U9:U72" si="3">S9/$S$92</f>
        <v>-1.6894899414367989E-2</v>
      </c>
    </row>
    <row r="10" spans="1:21" ht="24">
      <c r="A10" s="35" t="s">
        <v>61</v>
      </c>
      <c r="C10" s="8">
        <v>0</v>
      </c>
      <c r="D10" s="8"/>
      <c r="E10" s="8">
        <v>8177322454</v>
      </c>
      <c r="F10" s="8"/>
      <c r="G10" s="8">
        <v>-7148537607</v>
      </c>
      <c r="H10" s="8"/>
      <c r="I10" s="8">
        <f t="shared" si="0"/>
        <v>1028784847</v>
      </c>
      <c r="K10" s="6">
        <f t="shared" si="1"/>
        <v>1.9758226918844342E-3</v>
      </c>
      <c r="M10" s="8">
        <v>0</v>
      </c>
      <c r="N10" s="8"/>
      <c r="O10" s="8">
        <v>907024800</v>
      </c>
      <c r="P10" s="8"/>
      <c r="Q10" s="8">
        <v>-6482362467</v>
      </c>
      <c r="R10" s="8"/>
      <c r="S10" s="8">
        <f t="shared" si="2"/>
        <v>-5575337667</v>
      </c>
      <c r="U10" s="6">
        <f t="shared" si="3"/>
        <v>-4.8934260011444962E-3</v>
      </c>
    </row>
    <row r="11" spans="1:21" ht="24">
      <c r="A11" s="35" t="s">
        <v>37</v>
      </c>
      <c r="C11" s="8">
        <v>0</v>
      </c>
      <c r="D11" s="8"/>
      <c r="E11" s="8">
        <v>-2134319403</v>
      </c>
      <c r="F11" s="8"/>
      <c r="G11" s="8">
        <v>3321561529</v>
      </c>
      <c r="H11" s="8"/>
      <c r="I11" s="8">
        <f t="shared" si="0"/>
        <v>1187242126</v>
      </c>
      <c r="K11" s="6">
        <f t="shared" si="1"/>
        <v>2.2801462717421989E-3</v>
      </c>
      <c r="M11" s="8">
        <v>0</v>
      </c>
      <c r="N11" s="8"/>
      <c r="O11" s="8">
        <v>1043824503</v>
      </c>
      <c r="P11" s="8"/>
      <c r="Q11" s="8">
        <v>3173448083</v>
      </c>
      <c r="R11" s="8"/>
      <c r="S11" s="8">
        <f t="shared" si="2"/>
        <v>4217272586</v>
      </c>
      <c r="U11" s="6">
        <f t="shared" si="3"/>
        <v>3.7014639397349148E-3</v>
      </c>
    </row>
    <row r="12" spans="1:21" ht="24">
      <c r="A12" s="35" t="s">
        <v>45</v>
      </c>
      <c r="C12" s="8">
        <v>0</v>
      </c>
      <c r="D12" s="8"/>
      <c r="E12" s="8">
        <v>-1758383719</v>
      </c>
      <c r="F12" s="8"/>
      <c r="G12" s="8">
        <v>2008171386</v>
      </c>
      <c r="H12" s="8"/>
      <c r="I12" s="8">
        <f t="shared" si="0"/>
        <v>249787667</v>
      </c>
      <c r="K12" s="6">
        <f t="shared" si="1"/>
        <v>4.797272646954846E-4</v>
      </c>
      <c r="M12" s="8">
        <v>0</v>
      </c>
      <c r="N12" s="8"/>
      <c r="O12" s="8">
        <v>0</v>
      </c>
      <c r="P12" s="8"/>
      <c r="Q12" s="8">
        <v>2008171386</v>
      </c>
      <c r="R12" s="8"/>
      <c r="S12" s="8">
        <f t="shared" si="2"/>
        <v>2008171386</v>
      </c>
      <c r="U12" s="6">
        <f t="shared" si="3"/>
        <v>1.7625547835732154E-3</v>
      </c>
    </row>
    <row r="13" spans="1:21" ht="24">
      <c r="A13" s="35" t="s">
        <v>68</v>
      </c>
      <c r="C13" s="8">
        <v>0</v>
      </c>
      <c r="D13" s="8"/>
      <c r="E13" s="8">
        <v>3480304140</v>
      </c>
      <c r="F13" s="8"/>
      <c r="G13" s="8">
        <v>698309943</v>
      </c>
      <c r="H13" s="8"/>
      <c r="I13" s="8">
        <f t="shared" si="0"/>
        <v>4178614083</v>
      </c>
      <c r="K13" s="6">
        <f t="shared" si="1"/>
        <v>8.0251964731934532E-3</v>
      </c>
      <c r="M13" s="8">
        <v>0</v>
      </c>
      <c r="N13" s="8"/>
      <c r="O13" s="8">
        <v>12268658692</v>
      </c>
      <c r="P13" s="8"/>
      <c r="Q13" s="8">
        <v>2541500913</v>
      </c>
      <c r="R13" s="8"/>
      <c r="S13" s="8">
        <f t="shared" si="2"/>
        <v>14810159605</v>
      </c>
      <c r="U13" s="6">
        <f t="shared" si="3"/>
        <v>1.2998749927052067E-2</v>
      </c>
    </row>
    <row r="14" spans="1:21" ht="24">
      <c r="A14" s="35" t="s">
        <v>84</v>
      </c>
      <c r="C14" s="8">
        <v>0</v>
      </c>
      <c r="D14" s="8"/>
      <c r="E14" s="8">
        <v>9042597852</v>
      </c>
      <c r="F14" s="8"/>
      <c r="G14" s="8">
        <v>688122348</v>
      </c>
      <c r="H14" s="8"/>
      <c r="I14" s="8">
        <f t="shared" si="0"/>
        <v>9730720200</v>
      </c>
      <c r="K14" s="6">
        <f t="shared" si="1"/>
        <v>1.8688239660219489E-2</v>
      </c>
      <c r="M14" s="8">
        <v>0</v>
      </c>
      <c r="N14" s="8"/>
      <c r="O14" s="8">
        <v>9042597852</v>
      </c>
      <c r="P14" s="8"/>
      <c r="Q14" s="8">
        <v>688122348</v>
      </c>
      <c r="R14" s="8"/>
      <c r="S14" s="8">
        <f t="shared" si="2"/>
        <v>9730720200</v>
      </c>
      <c r="U14" s="6">
        <f t="shared" si="3"/>
        <v>8.5405695727418917E-3</v>
      </c>
    </row>
    <row r="15" spans="1:21" ht="24">
      <c r="A15" s="35" t="s">
        <v>52</v>
      </c>
      <c r="C15" s="8">
        <v>0</v>
      </c>
      <c r="D15" s="8"/>
      <c r="E15" s="8">
        <v>13096608736</v>
      </c>
      <c r="F15" s="8"/>
      <c r="G15" s="8">
        <v>-864823452</v>
      </c>
      <c r="H15" s="8"/>
      <c r="I15" s="8">
        <f t="shared" si="0"/>
        <v>12231785284</v>
      </c>
      <c r="K15" s="6">
        <f t="shared" si="1"/>
        <v>2.3491635784547365E-2</v>
      </c>
      <c r="M15" s="8">
        <v>0</v>
      </c>
      <c r="N15" s="8"/>
      <c r="O15" s="8">
        <v>2853917536</v>
      </c>
      <c r="P15" s="8"/>
      <c r="Q15" s="8">
        <v>-864823452</v>
      </c>
      <c r="R15" s="8"/>
      <c r="S15" s="8">
        <f t="shared" si="2"/>
        <v>1989094084</v>
      </c>
      <c r="U15" s="6">
        <f t="shared" si="3"/>
        <v>1.7458107994032452E-3</v>
      </c>
    </row>
    <row r="16" spans="1:21" ht="24">
      <c r="A16" s="35" t="s">
        <v>76</v>
      </c>
      <c r="C16" s="8">
        <v>0</v>
      </c>
      <c r="D16" s="8"/>
      <c r="E16" s="8">
        <v>2878366286</v>
      </c>
      <c r="F16" s="8"/>
      <c r="G16" s="8">
        <v>-3133291467</v>
      </c>
      <c r="H16" s="8"/>
      <c r="I16" s="8">
        <f t="shared" si="0"/>
        <v>-254925181</v>
      </c>
      <c r="K16" s="6">
        <f t="shared" si="1"/>
        <v>-4.8959406704067302E-4</v>
      </c>
      <c r="M16" s="8">
        <v>0</v>
      </c>
      <c r="N16" s="8"/>
      <c r="O16" s="8">
        <v>-495593517</v>
      </c>
      <c r="P16" s="8"/>
      <c r="Q16" s="8">
        <v>-3761178468</v>
      </c>
      <c r="R16" s="8"/>
      <c r="S16" s="8">
        <f t="shared" si="2"/>
        <v>-4256771985</v>
      </c>
      <c r="U16" s="6">
        <f t="shared" si="3"/>
        <v>-3.7361322231001062E-3</v>
      </c>
    </row>
    <row r="17" spans="1:21" ht="24">
      <c r="A17" s="35" t="s">
        <v>38</v>
      </c>
      <c r="C17" s="8">
        <v>0</v>
      </c>
      <c r="D17" s="8"/>
      <c r="E17" s="8">
        <v>-10339931551</v>
      </c>
      <c r="F17" s="8"/>
      <c r="G17" s="8">
        <v>0</v>
      </c>
      <c r="H17" s="8"/>
      <c r="I17" s="8">
        <f t="shared" si="0"/>
        <v>-10339931551</v>
      </c>
      <c r="K17" s="6">
        <f t="shared" si="1"/>
        <v>-1.9858254571470776E-2</v>
      </c>
      <c r="M17" s="8">
        <v>0</v>
      </c>
      <c r="N17" s="8"/>
      <c r="O17" s="8">
        <v>0</v>
      </c>
      <c r="P17" s="8"/>
      <c r="Q17" s="8">
        <v>0</v>
      </c>
      <c r="R17" s="8"/>
      <c r="S17" s="8">
        <f t="shared" si="2"/>
        <v>0</v>
      </c>
      <c r="U17" s="6">
        <f t="shared" si="3"/>
        <v>0</v>
      </c>
    </row>
    <row r="18" spans="1:21" ht="24">
      <c r="A18" s="35" t="s">
        <v>15</v>
      </c>
      <c r="C18" s="8">
        <v>0</v>
      </c>
      <c r="D18" s="8"/>
      <c r="E18" s="8">
        <v>3392163173</v>
      </c>
      <c r="F18" s="8"/>
      <c r="G18" s="8">
        <v>-1471193407</v>
      </c>
      <c r="H18" s="8"/>
      <c r="I18" s="8">
        <f t="shared" si="0"/>
        <v>1920969766</v>
      </c>
      <c r="K18" s="6">
        <f t="shared" si="1"/>
        <v>3.6892997259384513E-3</v>
      </c>
      <c r="M18" s="8">
        <v>0</v>
      </c>
      <c r="N18" s="8"/>
      <c r="O18" s="8">
        <v>-8182916776</v>
      </c>
      <c r="P18" s="8"/>
      <c r="Q18" s="8">
        <v>5099477272</v>
      </c>
      <c r="R18" s="8"/>
      <c r="S18" s="8">
        <f t="shared" si="2"/>
        <v>-3083439504</v>
      </c>
      <c r="U18" s="6">
        <f t="shared" si="3"/>
        <v>-2.7063083786185481E-3</v>
      </c>
    </row>
    <row r="19" spans="1:21" ht="24">
      <c r="A19" s="35" t="s">
        <v>54</v>
      </c>
      <c r="C19" s="8">
        <v>0</v>
      </c>
      <c r="D19" s="8"/>
      <c r="E19" s="8">
        <v>3426719063</v>
      </c>
      <c r="F19" s="8"/>
      <c r="G19" s="8">
        <v>-4823484375</v>
      </c>
      <c r="H19" s="8"/>
      <c r="I19" s="8">
        <f t="shared" si="0"/>
        <v>-1396765312</v>
      </c>
      <c r="K19" s="6">
        <f t="shared" si="1"/>
        <v>-2.6825439806333396E-3</v>
      </c>
      <c r="M19" s="8">
        <v>0</v>
      </c>
      <c r="N19" s="8"/>
      <c r="O19" s="8">
        <v>0</v>
      </c>
      <c r="P19" s="8"/>
      <c r="Q19" s="8">
        <v>-4823484375</v>
      </c>
      <c r="R19" s="8"/>
      <c r="S19" s="8">
        <f t="shared" si="2"/>
        <v>-4823484375</v>
      </c>
      <c r="U19" s="6">
        <f t="shared" si="3"/>
        <v>-4.2335308220784055E-3</v>
      </c>
    </row>
    <row r="20" spans="1:21" ht="24">
      <c r="A20" s="35" t="s">
        <v>86</v>
      </c>
      <c r="C20" s="8">
        <v>0</v>
      </c>
      <c r="D20" s="8"/>
      <c r="E20" s="8">
        <v>0</v>
      </c>
      <c r="F20" s="8"/>
      <c r="G20" s="8">
        <v>5131913710</v>
      </c>
      <c r="H20" s="8"/>
      <c r="I20" s="8">
        <f t="shared" si="0"/>
        <v>5131913710</v>
      </c>
      <c r="K20" s="6">
        <f t="shared" si="1"/>
        <v>9.8560467629154654E-3</v>
      </c>
      <c r="M20" s="8">
        <v>0</v>
      </c>
      <c r="N20" s="8"/>
      <c r="O20" s="8">
        <v>0</v>
      </c>
      <c r="P20" s="8"/>
      <c r="Q20" s="8">
        <v>5131913710</v>
      </c>
      <c r="R20" s="8"/>
      <c r="S20" s="8">
        <f t="shared" si="2"/>
        <v>5131913710</v>
      </c>
      <c r="U20" s="6">
        <f t="shared" si="3"/>
        <v>4.5042366012705785E-3</v>
      </c>
    </row>
    <row r="21" spans="1:21" ht="24">
      <c r="A21" s="35" t="s">
        <v>178</v>
      </c>
      <c r="C21" s="8">
        <v>0</v>
      </c>
      <c r="D21" s="8"/>
      <c r="E21" s="8">
        <v>0</v>
      </c>
      <c r="F21" s="8"/>
      <c r="G21" s="8">
        <v>0</v>
      </c>
      <c r="H21" s="8"/>
      <c r="I21" s="8">
        <f t="shared" si="0"/>
        <v>0</v>
      </c>
      <c r="K21" s="6">
        <f t="shared" si="1"/>
        <v>0</v>
      </c>
      <c r="M21" s="8">
        <v>0</v>
      </c>
      <c r="N21" s="8"/>
      <c r="O21" s="8">
        <v>0</v>
      </c>
      <c r="P21" s="8"/>
      <c r="Q21" s="8">
        <v>7626104981</v>
      </c>
      <c r="R21" s="8"/>
      <c r="S21" s="8">
        <f t="shared" si="2"/>
        <v>7626104981</v>
      </c>
      <c r="U21" s="6">
        <f t="shared" si="3"/>
        <v>6.6933668649997759E-3</v>
      </c>
    </row>
    <row r="22" spans="1:21" ht="24">
      <c r="A22" s="35" t="s">
        <v>58</v>
      </c>
      <c r="C22" s="8">
        <v>0</v>
      </c>
      <c r="D22" s="8"/>
      <c r="E22" s="8">
        <v>1397096241</v>
      </c>
      <c r="F22" s="8"/>
      <c r="G22" s="8">
        <v>0</v>
      </c>
      <c r="H22" s="8"/>
      <c r="I22" s="8">
        <f t="shared" si="0"/>
        <v>1397096241</v>
      </c>
      <c r="K22" s="6">
        <f t="shared" si="1"/>
        <v>2.6831795430927881E-3</v>
      </c>
      <c r="M22" s="8">
        <v>0</v>
      </c>
      <c r="N22" s="8"/>
      <c r="O22" s="8">
        <v>93740352159</v>
      </c>
      <c r="P22" s="8"/>
      <c r="Q22" s="8">
        <v>29310905586</v>
      </c>
      <c r="R22" s="8"/>
      <c r="S22" s="8">
        <f t="shared" si="2"/>
        <v>123051257745</v>
      </c>
      <c r="U22" s="6">
        <f t="shared" si="3"/>
        <v>0.10800103241942638</v>
      </c>
    </row>
    <row r="23" spans="1:21" ht="24">
      <c r="A23" s="35" t="s">
        <v>179</v>
      </c>
      <c r="C23" s="8">
        <v>0</v>
      </c>
      <c r="D23" s="8"/>
      <c r="E23" s="8">
        <v>0</v>
      </c>
      <c r="F23" s="8"/>
      <c r="G23" s="8">
        <v>0</v>
      </c>
      <c r="H23" s="8"/>
      <c r="I23" s="8">
        <f t="shared" si="0"/>
        <v>0</v>
      </c>
      <c r="K23" s="6">
        <f t="shared" si="1"/>
        <v>0</v>
      </c>
      <c r="M23" s="8">
        <v>0</v>
      </c>
      <c r="N23" s="8"/>
      <c r="O23" s="8">
        <v>0</v>
      </c>
      <c r="P23" s="8"/>
      <c r="Q23" s="8">
        <v>-12274808950</v>
      </c>
      <c r="R23" s="8"/>
      <c r="S23" s="8">
        <f t="shared" si="2"/>
        <v>-12274808950</v>
      </c>
      <c r="U23" s="6">
        <f t="shared" si="3"/>
        <v>-1.0773494425375611E-2</v>
      </c>
    </row>
    <row r="24" spans="1:21" ht="24">
      <c r="A24" s="35" t="s">
        <v>27</v>
      </c>
      <c r="C24" s="8">
        <v>0</v>
      </c>
      <c r="D24" s="8"/>
      <c r="E24" s="8">
        <v>5976228600</v>
      </c>
      <c r="F24" s="8"/>
      <c r="G24" s="8">
        <v>0</v>
      </c>
      <c r="H24" s="8"/>
      <c r="I24" s="8">
        <f t="shared" si="0"/>
        <v>5976228600</v>
      </c>
      <c r="K24" s="6">
        <f t="shared" si="1"/>
        <v>1.1477587480221452E-2</v>
      </c>
      <c r="M24" s="8">
        <v>0</v>
      </c>
      <c r="N24" s="8"/>
      <c r="O24" s="8">
        <v>15912752398</v>
      </c>
      <c r="P24" s="8"/>
      <c r="Q24" s="8">
        <v>5841435558</v>
      </c>
      <c r="R24" s="8"/>
      <c r="S24" s="8">
        <f t="shared" si="2"/>
        <v>21754187956</v>
      </c>
      <c r="U24" s="6">
        <f t="shared" si="3"/>
        <v>1.9093463990129091E-2</v>
      </c>
    </row>
    <row r="25" spans="1:21" ht="24">
      <c r="A25" s="35" t="s">
        <v>42</v>
      </c>
      <c r="C25" s="8">
        <v>0</v>
      </c>
      <c r="D25" s="8"/>
      <c r="E25" s="8">
        <v>-1677572269</v>
      </c>
      <c r="F25" s="8"/>
      <c r="G25" s="8">
        <v>0</v>
      </c>
      <c r="H25" s="8"/>
      <c r="I25" s="8">
        <f t="shared" si="0"/>
        <v>-1677572269</v>
      </c>
      <c r="K25" s="6">
        <f t="shared" si="1"/>
        <v>-3.2218450398368453E-3</v>
      </c>
      <c r="M25" s="8">
        <v>0</v>
      </c>
      <c r="N25" s="8"/>
      <c r="O25" s="8">
        <v>27038673593</v>
      </c>
      <c r="P25" s="8"/>
      <c r="Q25" s="8">
        <v>6707254262</v>
      </c>
      <c r="R25" s="8"/>
      <c r="S25" s="8">
        <f t="shared" si="2"/>
        <v>33745927855</v>
      </c>
      <c r="U25" s="6">
        <f t="shared" si="3"/>
        <v>2.961851113983897E-2</v>
      </c>
    </row>
    <row r="26" spans="1:21" ht="24">
      <c r="A26" s="35" t="s">
        <v>180</v>
      </c>
      <c r="C26" s="8">
        <v>0</v>
      </c>
      <c r="D26" s="8"/>
      <c r="E26" s="8">
        <v>0</v>
      </c>
      <c r="F26" s="8"/>
      <c r="G26" s="8">
        <v>0</v>
      </c>
      <c r="H26" s="8"/>
      <c r="I26" s="8">
        <f t="shared" si="0"/>
        <v>0</v>
      </c>
      <c r="K26" s="6">
        <f t="shared" si="1"/>
        <v>0</v>
      </c>
      <c r="M26" s="8">
        <v>0</v>
      </c>
      <c r="N26" s="8"/>
      <c r="O26" s="8">
        <v>0</v>
      </c>
      <c r="P26" s="8"/>
      <c r="Q26" s="8">
        <v>179286788711</v>
      </c>
      <c r="R26" s="8"/>
      <c r="S26" s="8">
        <f t="shared" si="2"/>
        <v>179286788711</v>
      </c>
      <c r="U26" s="6">
        <f t="shared" si="3"/>
        <v>0.1573584751167515</v>
      </c>
    </row>
    <row r="27" spans="1:21" ht="24">
      <c r="A27" s="35" t="s">
        <v>17</v>
      </c>
      <c r="C27" s="8">
        <v>0</v>
      </c>
      <c r="D27" s="8"/>
      <c r="E27" s="8">
        <v>-570988681</v>
      </c>
      <c r="F27" s="8"/>
      <c r="G27" s="8">
        <v>0</v>
      </c>
      <c r="H27" s="8"/>
      <c r="I27" s="8">
        <f t="shared" si="0"/>
        <v>-570988681</v>
      </c>
      <c r="K27" s="6">
        <f t="shared" si="1"/>
        <v>-1.0966067356248321E-3</v>
      </c>
      <c r="M27" s="8">
        <v>0</v>
      </c>
      <c r="N27" s="8"/>
      <c r="O27" s="8">
        <v>7780617898</v>
      </c>
      <c r="P27" s="8"/>
      <c r="Q27" s="8">
        <v>2306515403</v>
      </c>
      <c r="R27" s="8"/>
      <c r="S27" s="8">
        <f t="shared" si="2"/>
        <v>10087133301</v>
      </c>
      <c r="U27" s="6">
        <f t="shared" si="3"/>
        <v>8.8533902913693983E-3</v>
      </c>
    </row>
    <row r="28" spans="1:21" ht="24">
      <c r="A28" s="35" t="s">
        <v>181</v>
      </c>
      <c r="C28" s="8">
        <v>0</v>
      </c>
      <c r="D28" s="8"/>
      <c r="E28" s="8">
        <v>0</v>
      </c>
      <c r="F28" s="8"/>
      <c r="G28" s="8">
        <v>0</v>
      </c>
      <c r="H28" s="8"/>
      <c r="I28" s="8">
        <f t="shared" si="0"/>
        <v>0</v>
      </c>
      <c r="K28" s="6">
        <f t="shared" si="1"/>
        <v>0</v>
      </c>
      <c r="M28" s="8">
        <v>0</v>
      </c>
      <c r="N28" s="8"/>
      <c r="O28" s="8">
        <v>0</v>
      </c>
      <c r="P28" s="8"/>
      <c r="Q28" s="8">
        <v>332654720</v>
      </c>
      <c r="R28" s="8"/>
      <c r="S28" s="8">
        <f t="shared" si="2"/>
        <v>332654720</v>
      </c>
      <c r="U28" s="6">
        <f t="shared" si="3"/>
        <v>2.9196819161041892E-4</v>
      </c>
    </row>
    <row r="29" spans="1:21" ht="24">
      <c r="A29" s="35" t="s">
        <v>71</v>
      </c>
      <c r="C29" s="8">
        <v>0</v>
      </c>
      <c r="D29" s="8"/>
      <c r="E29" s="8">
        <v>4622332500</v>
      </c>
      <c r="F29" s="8"/>
      <c r="G29" s="8">
        <v>0</v>
      </c>
      <c r="H29" s="8"/>
      <c r="I29" s="8">
        <f t="shared" si="0"/>
        <v>4622332500</v>
      </c>
      <c r="K29" s="6">
        <f t="shared" si="1"/>
        <v>8.8773755460794662E-3</v>
      </c>
      <c r="M29" s="8">
        <v>0</v>
      </c>
      <c r="N29" s="8"/>
      <c r="O29" s="8">
        <v>67595399943</v>
      </c>
      <c r="P29" s="8"/>
      <c r="Q29" s="8">
        <v>450112350</v>
      </c>
      <c r="R29" s="8"/>
      <c r="S29" s="8">
        <f t="shared" si="2"/>
        <v>68045512293</v>
      </c>
      <c r="U29" s="6">
        <f t="shared" si="3"/>
        <v>5.9722961908947936E-2</v>
      </c>
    </row>
    <row r="30" spans="1:21" ht="24">
      <c r="A30" s="35" t="s">
        <v>182</v>
      </c>
      <c r="C30" s="8">
        <v>0</v>
      </c>
      <c r="D30" s="8"/>
      <c r="E30" s="8">
        <v>0</v>
      </c>
      <c r="F30" s="8"/>
      <c r="G30" s="8">
        <v>0</v>
      </c>
      <c r="H30" s="8"/>
      <c r="I30" s="8">
        <f t="shared" si="0"/>
        <v>0</v>
      </c>
      <c r="K30" s="6">
        <f t="shared" si="1"/>
        <v>0</v>
      </c>
      <c r="M30" s="8">
        <v>0</v>
      </c>
      <c r="N30" s="8"/>
      <c r="O30" s="8">
        <v>0</v>
      </c>
      <c r="P30" s="8"/>
      <c r="Q30" s="8">
        <v>206863014</v>
      </c>
      <c r="R30" s="8"/>
      <c r="S30" s="8">
        <f t="shared" si="2"/>
        <v>206863014</v>
      </c>
      <c r="U30" s="6">
        <f t="shared" si="3"/>
        <v>1.8156189128673951E-4</v>
      </c>
    </row>
    <row r="31" spans="1:21" ht="24">
      <c r="A31" s="35" t="s">
        <v>59</v>
      </c>
      <c r="C31" s="8">
        <v>0</v>
      </c>
      <c r="D31" s="8"/>
      <c r="E31" s="8">
        <v>38084328932</v>
      </c>
      <c r="F31" s="8"/>
      <c r="G31" s="8">
        <v>0</v>
      </c>
      <c r="H31" s="8"/>
      <c r="I31" s="8">
        <f t="shared" si="0"/>
        <v>38084328932</v>
      </c>
      <c r="K31" s="6">
        <f t="shared" si="1"/>
        <v>7.3142486039198512E-2</v>
      </c>
      <c r="M31" s="8">
        <v>0</v>
      </c>
      <c r="N31" s="8"/>
      <c r="O31" s="8">
        <v>118157563589</v>
      </c>
      <c r="P31" s="8"/>
      <c r="Q31" s="8">
        <v>12803383281</v>
      </c>
      <c r="R31" s="8"/>
      <c r="S31" s="8">
        <f t="shared" si="2"/>
        <v>130960946870</v>
      </c>
      <c r="U31" s="6">
        <f t="shared" si="3"/>
        <v>0.11494329865279546</v>
      </c>
    </row>
    <row r="32" spans="1:21" ht="24">
      <c r="A32" s="35" t="s">
        <v>28</v>
      </c>
      <c r="C32" s="8">
        <v>0</v>
      </c>
      <c r="D32" s="8"/>
      <c r="E32" s="8">
        <v>44135820000</v>
      </c>
      <c r="F32" s="8"/>
      <c r="G32" s="8">
        <v>0</v>
      </c>
      <c r="H32" s="8"/>
      <c r="I32" s="8">
        <f t="shared" si="0"/>
        <v>44135820000</v>
      </c>
      <c r="K32" s="6">
        <f t="shared" si="1"/>
        <v>8.4764618117403948E-2</v>
      </c>
      <c r="M32" s="8">
        <v>0</v>
      </c>
      <c r="N32" s="8"/>
      <c r="O32" s="8">
        <v>36143657767</v>
      </c>
      <c r="P32" s="8"/>
      <c r="Q32" s="8">
        <v>2441387532</v>
      </c>
      <c r="R32" s="8"/>
      <c r="S32" s="8">
        <f t="shared" si="2"/>
        <v>38585045299</v>
      </c>
      <c r="U32" s="6">
        <f t="shared" si="3"/>
        <v>3.3865762972355017E-2</v>
      </c>
    </row>
    <row r="33" spans="1:21" ht="24">
      <c r="A33" s="35" t="s">
        <v>82</v>
      </c>
      <c r="C33" s="8">
        <v>0</v>
      </c>
      <c r="D33" s="8"/>
      <c r="E33" s="8">
        <v>1401780483</v>
      </c>
      <c r="F33" s="8"/>
      <c r="G33" s="8">
        <v>0</v>
      </c>
      <c r="H33" s="8"/>
      <c r="I33" s="8">
        <f t="shared" si="0"/>
        <v>1401780483</v>
      </c>
      <c r="K33" s="6">
        <f t="shared" si="1"/>
        <v>2.6921758183245503E-3</v>
      </c>
      <c r="M33" s="8">
        <v>0</v>
      </c>
      <c r="N33" s="8"/>
      <c r="O33" s="8">
        <v>19369684474</v>
      </c>
      <c r="P33" s="8"/>
      <c r="Q33" s="8">
        <v>-13173901476</v>
      </c>
      <c r="R33" s="8"/>
      <c r="S33" s="8">
        <f t="shared" si="2"/>
        <v>6195782998</v>
      </c>
      <c r="U33" s="6">
        <f t="shared" si="3"/>
        <v>5.4379855410938999E-3</v>
      </c>
    </row>
    <row r="34" spans="1:21" ht="24">
      <c r="A34" s="35" t="s">
        <v>183</v>
      </c>
      <c r="C34" s="8">
        <v>0</v>
      </c>
      <c r="D34" s="8"/>
      <c r="E34" s="8">
        <v>0</v>
      </c>
      <c r="F34" s="8"/>
      <c r="G34" s="8">
        <v>0</v>
      </c>
      <c r="H34" s="8"/>
      <c r="I34" s="8">
        <f t="shared" si="0"/>
        <v>0</v>
      </c>
      <c r="K34" s="6">
        <f t="shared" si="1"/>
        <v>0</v>
      </c>
      <c r="M34" s="8">
        <v>0</v>
      </c>
      <c r="N34" s="8"/>
      <c r="O34" s="8">
        <v>0</v>
      </c>
      <c r="P34" s="8"/>
      <c r="Q34" s="8">
        <v>-1145105788</v>
      </c>
      <c r="R34" s="8"/>
      <c r="S34" s="8">
        <f t="shared" si="2"/>
        <v>-1145105788</v>
      </c>
      <c r="U34" s="6">
        <f t="shared" si="3"/>
        <v>-1.0050495183864631E-3</v>
      </c>
    </row>
    <row r="35" spans="1:21" ht="24">
      <c r="A35" s="35" t="s">
        <v>75</v>
      </c>
      <c r="C35" s="8">
        <v>0</v>
      </c>
      <c r="D35" s="8"/>
      <c r="E35" s="8">
        <v>44306442460</v>
      </c>
      <c r="F35" s="8"/>
      <c r="G35" s="8">
        <v>0</v>
      </c>
      <c r="H35" s="8"/>
      <c r="I35" s="8">
        <f t="shared" si="0"/>
        <v>44306442460</v>
      </c>
      <c r="K35" s="6">
        <f t="shared" si="1"/>
        <v>8.5092305416839001E-2</v>
      </c>
      <c r="M35" s="8">
        <v>0</v>
      </c>
      <c r="N35" s="8"/>
      <c r="O35" s="8">
        <v>14419461225</v>
      </c>
      <c r="P35" s="8"/>
      <c r="Q35" s="8">
        <v>-3340007990</v>
      </c>
      <c r="R35" s="8"/>
      <c r="S35" s="8">
        <f t="shared" si="2"/>
        <v>11079453235</v>
      </c>
      <c r="U35" s="6">
        <f t="shared" si="3"/>
        <v>9.7243409775011024E-3</v>
      </c>
    </row>
    <row r="36" spans="1:21" ht="24">
      <c r="A36" s="35" t="s">
        <v>81</v>
      </c>
      <c r="C36" s="8">
        <v>0</v>
      </c>
      <c r="D36" s="8"/>
      <c r="E36" s="8">
        <v>-1998549582</v>
      </c>
      <c r="F36" s="8"/>
      <c r="G36" s="8">
        <v>0</v>
      </c>
      <c r="H36" s="8"/>
      <c r="I36" s="8">
        <f t="shared" si="0"/>
        <v>-1998549582</v>
      </c>
      <c r="K36" s="6">
        <f t="shared" si="1"/>
        <v>-3.8382948839950698E-3</v>
      </c>
      <c r="M36" s="8">
        <v>0</v>
      </c>
      <c r="N36" s="8"/>
      <c r="O36" s="8">
        <v>-15432603650</v>
      </c>
      <c r="P36" s="8"/>
      <c r="Q36" s="8">
        <v>-178820057</v>
      </c>
      <c r="R36" s="8"/>
      <c r="S36" s="8">
        <f t="shared" si="2"/>
        <v>-15611423707</v>
      </c>
      <c r="U36" s="6">
        <f t="shared" si="3"/>
        <v>-1.3702012549819863E-2</v>
      </c>
    </row>
    <row r="37" spans="1:21" ht="24">
      <c r="A37" s="35" t="s">
        <v>23</v>
      </c>
      <c r="C37" s="8">
        <v>0</v>
      </c>
      <c r="D37" s="8"/>
      <c r="E37" s="8">
        <v>25358637286</v>
      </c>
      <c r="F37" s="8"/>
      <c r="G37" s="8">
        <v>0</v>
      </c>
      <c r="H37" s="8"/>
      <c r="I37" s="8">
        <f t="shared" si="0"/>
        <v>25358637286</v>
      </c>
      <c r="K37" s="6">
        <f t="shared" si="1"/>
        <v>4.8702283214077609E-2</v>
      </c>
      <c r="M37" s="8">
        <v>0</v>
      </c>
      <c r="N37" s="8"/>
      <c r="O37" s="8">
        <v>12804259137</v>
      </c>
      <c r="P37" s="8"/>
      <c r="Q37" s="8">
        <v>-3793139020</v>
      </c>
      <c r="R37" s="8"/>
      <c r="S37" s="8">
        <f t="shared" si="2"/>
        <v>9011120117</v>
      </c>
      <c r="U37" s="6">
        <f t="shared" si="3"/>
        <v>7.908982758292913E-3</v>
      </c>
    </row>
    <row r="38" spans="1:21" ht="24">
      <c r="A38" s="35" t="s">
        <v>41</v>
      </c>
      <c r="C38" s="8">
        <v>0</v>
      </c>
      <c r="D38" s="8"/>
      <c r="E38" s="8">
        <v>-2549775327</v>
      </c>
      <c r="F38" s="8"/>
      <c r="G38" s="8">
        <v>0</v>
      </c>
      <c r="H38" s="8"/>
      <c r="I38" s="8">
        <f t="shared" si="0"/>
        <v>-2549775327</v>
      </c>
      <c r="K38" s="6">
        <f t="shared" si="1"/>
        <v>-4.8969461058689691E-3</v>
      </c>
      <c r="M38" s="8">
        <v>0</v>
      </c>
      <c r="N38" s="8"/>
      <c r="O38" s="8">
        <v>-5862622110</v>
      </c>
      <c r="P38" s="8"/>
      <c r="Q38" s="8">
        <v>-697822841</v>
      </c>
      <c r="R38" s="8"/>
      <c r="S38" s="8">
        <f t="shared" si="2"/>
        <v>-6560444951</v>
      </c>
      <c r="U38" s="6">
        <f t="shared" si="3"/>
        <v>-5.7580462062981497E-3</v>
      </c>
    </row>
    <row r="39" spans="1:21" ht="24">
      <c r="A39" s="35" t="s">
        <v>186</v>
      </c>
      <c r="C39" s="8">
        <v>0</v>
      </c>
      <c r="D39" s="8"/>
      <c r="E39" s="8">
        <v>0</v>
      </c>
      <c r="F39" s="8"/>
      <c r="G39" s="8">
        <v>0</v>
      </c>
      <c r="H39" s="8"/>
      <c r="I39" s="8">
        <f t="shared" si="0"/>
        <v>0</v>
      </c>
      <c r="K39" s="6">
        <f t="shared" si="1"/>
        <v>0</v>
      </c>
      <c r="M39" s="8">
        <v>0</v>
      </c>
      <c r="N39" s="8"/>
      <c r="O39" s="8">
        <v>0</v>
      </c>
      <c r="P39" s="8"/>
      <c r="Q39" s="8">
        <v>-42951125939</v>
      </c>
      <c r="R39" s="8"/>
      <c r="S39" s="8">
        <f t="shared" si="2"/>
        <v>-42951125939</v>
      </c>
      <c r="U39" s="6">
        <f t="shared" si="3"/>
        <v>-3.76978344634376E-2</v>
      </c>
    </row>
    <row r="40" spans="1:21" ht="24">
      <c r="A40" s="35" t="s">
        <v>187</v>
      </c>
      <c r="C40" s="8">
        <v>0</v>
      </c>
      <c r="D40" s="8"/>
      <c r="E40" s="8">
        <v>0</v>
      </c>
      <c r="F40" s="8"/>
      <c r="G40" s="8">
        <v>0</v>
      </c>
      <c r="H40" s="8"/>
      <c r="I40" s="8">
        <f t="shared" si="0"/>
        <v>0</v>
      </c>
      <c r="K40" s="6">
        <f t="shared" si="1"/>
        <v>0</v>
      </c>
      <c r="M40" s="8">
        <v>0</v>
      </c>
      <c r="N40" s="8"/>
      <c r="O40" s="8">
        <v>0</v>
      </c>
      <c r="P40" s="8"/>
      <c r="Q40" s="8">
        <v>1064758886</v>
      </c>
      <c r="R40" s="8"/>
      <c r="S40" s="8">
        <f t="shared" si="2"/>
        <v>1064758886</v>
      </c>
      <c r="U40" s="6">
        <f t="shared" si="3"/>
        <v>9.3452973234993983E-4</v>
      </c>
    </row>
    <row r="41" spans="1:21" ht="24">
      <c r="A41" s="35" t="s">
        <v>16</v>
      </c>
      <c r="C41" s="8">
        <v>0</v>
      </c>
      <c r="D41" s="8"/>
      <c r="E41" s="8">
        <v>3984152400</v>
      </c>
      <c r="F41" s="8"/>
      <c r="G41" s="8">
        <v>0</v>
      </c>
      <c r="H41" s="8"/>
      <c r="I41" s="8">
        <f t="shared" si="0"/>
        <v>3984152400</v>
      </c>
      <c r="K41" s="6">
        <f t="shared" si="1"/>
        <v>7.6517249868143017E-3</v>
      </c>
      <c r="M41" s="8">
        <v>0</v>
      </c>
      <c r="N41" s="8"/>
      <c r="O41" s="8">
        <v>-57770209813</v>
      </c>
      <c r="P41" s="8"/>
      <c r="Q41" s="8">
        <v>-4165069454</v>
      </c>
      <c r="R41" s="8"/>
      <c r="S41" s="8">
        <f t="shared" si="2"/>
        <v>-61935279267</v>
      </c>
      <c r="U41" s="6">
        <f t="shared" si="3"/>
        <v>-5.4360062843756621E-2</v>
      </c>
    </row>
    <row r="42" spans="1:21" ht="24">
      <c r="A42" s="35" t="s">
        <v>35</v>
      </c>
      <c r="C42" s="8">
        <v>0</v>
      </c>
      <c r="D42" s="8"/>
      <c r="E42" s="8">
        <v>5492623275</v>
      </c>
      <c r="F42" s="8"/>
      <c r="G42" s="8">
        <v>0</v>
      </c>
      <c r="H42" s="8"/>
      <c r="I42" s="8">
        <f t="shared" si="0"/>
        <v>5492623275</v>
      </c>
      <c r="K42" s="6">
        <f t="shared" si="1"/>
        <v>1.0548803995669268E-2</v>
      </c>
      <c r="M42" s="8">
        <v>0</v>
      </c>
      <c r="N42" s="8"/>
      <c r="O42" s="8">
        <v>22697143649</v>
      </c>
      <c r="P42" s="8"/>
      <c r="Q42" s="8">
        <v>899615275</v>
      </c>
      <c r="R42" s="8"/>
      <c r="S42" s="8">
        <f t="shared" si="2"/>
        <v>23596758924</v>
      </c>
      <c r="U42" s="6">
        <f t="shared" si="3"/>
        <v>2.0710672708649059E-2</v>
      </c>
    </row>
    <row r="43" spans="1:21" ht="24">
      <c r="A43" s="35" t="s">
        <v>57</v>
      </c>
      <c r="C43" s="8">
        <v>0</v>
      </c>
      <c r="D43" s="8"/>
      <c r="E43" s="8">
        <v>-101789</v>
      </c>
      <c r="F43" s="8"/>
      <c r="G43" s="8">
        <v>0</v>
      </c>
      <c r="H43" s="8"/>
      <c r="I43" s="8">
        <f t="shared" si="0"/>
        <v>-101789</v>
      </c>
      <c r="K43" s="6">
        <f t="shared" si="1"/>
        <v>-1.954898699866102E-7</v>
      </c>
      <c r="M43" s="8">
        <v>0</v>
      </c>
      <c r="N43" s="8"/>
      <c r="O43" s="8">
        <v>1687021</v>
      </c>
      <c r="P43" s="8"/>
      <c r="Q43" s="8">
        <v>136549120538</v>
      </c>
      <c r="R43" s="8"/>
      <c r="S43" s="8">
        <f t="shared" si="2"/>
        <v>136550807559</v>
      </c>
      <c r="U43" s="6">
        <f t="shared" si="3"/>
        <v>0.11984947138565644</v>
      </c>
    </row>
    <row r="44" spans="1:21" ht="24">
      <c r="A44" s="35" t="s">
        <v>189</v>
      </c>
      <c r="C44" s="8">
        <v>0</v>
      </c>
      <c r="D44" s="8"/>
      <c r="E44" s="8">
        <v>0</v>
      </c>
      <c r="F44" s="8"/>
      <c r="G44" s="8">
        <v>0</v>
      </c>
      <c r="H44" s="8"/>
      <c r="I44" s="8">
        <f t="shared" si="0"/>
        <v>0</v>
      </c>
      <c r="K44" s="6">
        <f t="shared" si="1"/>
        <v>0</v>
      </c>
      <c r="M44" s="8">
        <v>0</v>
      </c>
      <c r="N44" s="8"/>
      <c r="O44" s="8">
        <v>0</v>
      </c>
      <c r="P44" s="8"/>
      <c r="Q44" s="8">
        <v>-14499638839</v>
      </c>
      <c r="R44" s="8"/>
      <c r="S44" s="8">
        <f t="shared" si="2"/>
        <v>-14499638839</v>
      </c>
      <c r="U44" s="6">
        <f t="shared" si="3"/>
        <v>-1.2726208516827972E-2</v>
      </c>
    </row>
    <row r="45" spans="1:21" ht="24">
      <c r="A45" s="35" t="s">
        <v>190</v>
      </c>
      <c r="C45" s="8">
        <v>0</v>
      </c>
      <c r="D45" s="8"/>
      <c r="E45" s="8">
        <v>0</v>
      </c>
      <c r="F45" s="8"/>
      <c r="G45" s="8">
        <v>0</v>
      </c>
      <c r="H45" s="8"/>
      <c r="I45" s="8">
        <f t="shared" si="0"/>
        <v>0</v>
      </c>
      <c r="K45" s="6">
        <f t="shared" si="1"/>
        <v>0</v>
      </c>
      <c r="M45" s="8">
        <v>0</v>
      </c>
      <c r="N45" s="8"/>
      <c r="O45" s="8">
        <v>0</v>
      </c>
      <c r="P45" s="8"/>
      <c r="Q45" s="8">
        <v>248177967</v>
      </c>
      <c r="R45" s="8"/>
      <c r="S45" s="8">
        <f t="shared" si="2"/>
        <v>248177967</v>
      </c>
      <c r="U45" s="6">
        <f t="shared" si="3"/>
        <v>2.1782367080960168E-4</v>
      </c>
    </row>
    <row r="46" spans="1:21" ht="24">
      <c r="A46" s="35" t="s">
        <v>69</v>
      </c>
      <c r="C46" s="8">
        <v>0</v>
      </c>
      <c r="D46" s="8"/>
      <c r="E46" s="8">
        <v>4375608882</v>
      </c>
      <c r="F46" s="8"/>
      <c r="G46" s="8">
        <v>0</v>
      </c>
      <c r="H46" s="8"/>
      <c r="I46" s="8">
        <f t="shared" si="0"/>
        <v>4375608882</v>
      </c>
      <c r="K46" s="6">
        <f t="shared" si="1"/>
        <v>8.4035329107706811E-3</v>
      </c>
      <c r="M46" s="8">
        <v>0</v>
      </c>
      <c r="N46" s="8"/>
      <c r="O46" s="8">
        <v>-40434843535</v>
      </c>
      <c r="P46" s="8"/>
      <c r="Q46" s="8">
        <v>-564620372</v>
      </c>
      <c r="R46" s="8"/>
      <c r="S46" s="8">
        <f t="shared" si="2"/>
        <v>-40999463907</v>
      </c>
      <c r="U46" s="6">
        <f t="shared" si="3"/>
        <v>-3.598487745468764E-2</v>
      </c>
    </row>
    <row r="47" spans="1:21" ht="24">
      <c r="A47" s="35" t="s">
        <v>191</v>
      </c>
      <c r="C47" s="8">
        <v>0</v>
      </c>
      <c r="D47" s="8"/>
      <c r="E47" s="8">
        <v>0</v>
      </c>
      <c r="F47" s="8"/>
      <c r="G47" s="8">
        <v>0</v>
      </c>
      <c r="H47" s="8"/>
      <c r="I47" s="8">
        <f t="shared" si="0"/>
        <v>0</v>
      </c>
      <c r="K47" s="6">
        <f t="shared" si="1"/>
        <v>0</v>
      </c>
      <c r="M47" s="8">
        <v>0</v>
      </c>
      <c r="N47" s="8"/>
      <c r="O47" s="8">
        <v>0</v>
      </c>
      <c r="P47" s="8"/>
      <c r="Q47" s="8">
        <v>-107594</v>
      </c>
      <c r="R47" s="8"/>
      <c r="S47" s="8">
        <f t="shared" si="2"/>
        <v>-107594</v>
      </c>
      <c r="U47" s="6">
        <f t="shared" si="3"/>
        <v>-9.4434330010803432E-8</v>
      </c>
    </row>
    <row r="48" spans="1:21" ht="24">
      <c r="A48" s="35" t="s">
        <v>48</v>
      </c>
      <c r="C48" s="8">
        <v>0</v>
      </c>
      <c r="D48" s="8"/>
      <c r="E48" s="8">
        <v>10298369929</v>
      </c>
      <c r="F48" s="8"/>
      <c r="G48" s="8">
        <v>0</v>
      </c>
      <c r="H48" s="8"/>
      <c r="I48" s="8">
        <f t="shared" si="0"/>
        <v>10298369929</v>
      </c>
      <c r="K48" s="6">
        <f t="shared" si="1"/>
        <v>1.9778433804185383E-2</v>
      </c>
      <c r="M48" s="8">
        <v>0</v>
      </c>
      <c r="N48" s="8"/>
      <c r="O48" s="8">
        <v>46944982602</v>
      </c>
      <c r="P48" s="8"/>
      <c r="Q48" s="8">
        <v>-2988710249</v>
      </c>
      <c r="R48" s="8"/>
      <c r="S48" s="8">
        <f t="shared" si="2"/>
        <v>43956272353</v>
      </c>
      <c r="U48" s="6">
        <f t="shared" si="3"/>
        <v>3.8580042840938689E-2</v>
      </c>
    </row>
    <row r="49" spans="1:21" ht="24">
      <c r="A49" s="35" t="s">
        <v>40</v>
      </c>
      <c r="C49" s="8">
        <v>0</v>
      </c>
      <c r="D49" s="8"/>
      <c r="E49" s="8">
        <v>-277506845</v>
      </c>
      <c r="F49" s="8"/>
      <c r="G49" s="8">
        <v>0</v>
      </c>
      <c r="H49" s="8"/>
      <c r="I49" s="8">
        <f t="shared" si="0"/>
        <v>-277506845</v>
      </c>
      <c r="K49" s="6">
        <f t="shared" si="1"/>
        <v>-5.329630613272985E-4</v>
      </c>
      <c r="M49" s="8">
        <v>0</v>
      </c>
      <c r="N49" s="8"/>
      <c r="O49" s="8">
        <v>-144966263</v>
      </c>
      <c r="P49" s="8"/>
      <c r="Q49" s="8">
        <v>-23400859</v>
      </c>
      <c r="R49" s="8"/>
      <c r="S49" s="8">
        <f t="shared" si="2"/>
        <v>-168367122</v>
      </c>
      <c r="U49" s="6">
        <f t="shared" si="3"/>
        <v>-1.4777437739945724E-4</v>
      </c>
    </row>
    <row r="50" spans="1:21" ht="24">
      <c r="A50" s="35" t="s">
        <v>192</v>
      </c>
      <c r="C50" s="8">
        <v>0</v>
      </c>
      <c r="D50" s="8"/>
      <c r="E50" s="8">
        <v>0</v>
      </c>
      <c r="F50" s="8"/>
      <c r="G50" s="8">
        <v>0</v>
      </c>
      <c r="H50" s="8"/>
      <c r="I50" s="8">
        <f t="shared" si="0"/>
        <v>0</v>
      </c>
      <c r="K50" s="6">
        <f t="shared" si="1"/>
        <v>0</v>
      </c>
      <c r="M50" s="8">
        <v>0</v>
      </c>
      <c r="N50" s="8"/>
      <c r="O50" s="8">
        <v>0</v>
      </c>
      <c r="P50" s="8"/>
      <c r="Q50" s="8">
        <v>-4735335760</v>
      </c>
      <c r="R50" s="8"/>
      <c r="S50" s="8">
        <f t="shared" si="2"/>
        <v>-4735335760</v>
      </c>
      <c r="U50" s="6">
        <f t="shared" si="3"/>
        <v>-4.1561635395263551E-3</v>
      </c>
    </row>
    <row r="51" spans="1:21" ht="24">
      <c r="A51" s="35" t="s">
        <v>193</v>
      </c>
      <c r="C51" s="8">
        <v>0</v>
      </c>
      <c r="D51" s="8"/>
      <c r="E51" s="8">
        <v>0</v>
      </c>
      <c r="F51" s="8"/>
      <c r="G51" s="8">
        <v>0</v>
      </c>
      <c r="H51" s="8"/>
      <c r="I51" s="8">
        <f t="shared" si="0"/>
        <v>0</v>
      </c>
      <c r="K51" s="6">
        <f t="shared" si="1"/>
        <v>0</v>
      </c>
      <c r="M51" s="8">
        <v>0</v>
      </c>
      <c r="N51" s="8"/>
      <c r="O51" s="8">
        <v>0</v>
      </c>
      <c r="P51" s="8"/>
      <c r="Q51" s="8">
        <v>-16695146</v>
      </c>
      <c r="R51" s="8"/>
      <c r="S51" s="8">
        <f t="shared" si="2"/>
        <v>-16695146</v>
      </c>
      <c r="U51" s="6">
        <f t="shared" si="3"/>
        <v>-1.4653186301676162E-5</v>
      </c>
    </row>
    <row r="52" spans="1:21" ht="24">
      <c r="A52" s="35" t="s">
        <v>50</v>
      </c>
      <c r="C52" s="8">
        <v>6033057851</v>
      </c>
      <c r="D52" s="8"/>
      <c r="E52" s="8">
        <v>9590632554</v>
      </c>
      <c r="F52" s="8"/>
      <c r="G52" s="8">
        <v>0</v>
      </c>
      <c r="H52" s="8"/>
      <c r="I52" s="8">
        <f t="shared" si="0"/>
        <v>15623690405</v>
      </c>
      <c r="K52" s="6">
        <f t="shared" si="1"/>
        <v>3.0005926042936851E-2</v>
      </c>
      <c r="M52" s="8">
        <v>6033057851</v>
      </c>
      <c r="N52" s="8"/>
      <c r="O52" s="8">
        <v>-1092178510</v>
      </c>
      <c r="P52" s="8"/>
      <c r="Q52" s="8">
        <v>0</v>
      </c>
      <c r="R52" s="8"/>
      <c r="S52" s="8">
        <f t="shared" si="2"/>
        <v>4940879341</v>
      </c>
      <c r="U52" s="6">
        <f t="shared" si="3"/>
        <v>4.336567375797489E-3</v>
      </c>
    </row>
    <row r="53" spans="1:21" ht="24">
      <c r="A53" s="35" t="s">
        <v>53</v>
      </c>
      <c r="C53" s="8">
        <v>8611260054</v>
      </c>
      <c r="D53" s="8"/>
      <c r="E53" s="8">
        <v>-3827092500</v>
      </c>
      <c r="F53" s="8"/>
      <c r="G53" s="8">
        <v>0</v>
      </c>
      <c r="H53" s="8"/>
      <c r="I53" s="8">
        <f t="shared" si="0"/>
        <v>4784167554</v>
      </c>
      <c r="K53" s="6">
        <f t="shared" si="1"/>
        <v>9.1881862787297139E-3</v>
      </c>
      <c r="M53" s="8">
        <v>8611260054</v>
      </c>
      <c r="N53" s="8"/>
      <c r="O53" s="8">
        <v>998649951</v>
      </c>
      <c r="P53" s="8"/>
      <c r="Q53" s="8">
        <v>0</v>
      </c>
      <c r="R53" s="8"/>
      <c r="S53" s="8">
        <f t="shared" si="2"/>
        <v>9609910005</v>
      </c>
      <c r="U53" s="6">
        <f t="shared" si="3"/>
        <v>8.4345355018522559E-3</v>
      </c>
    </row>
    <row r="54" spans="1:21" ht="24">
      <c r="A54" s="35" t="s">
        <v>20</v>
      </c>
      <c r="C54" s="8">
        <v>1175144881</v>
      </c>
      <c r="D54" s="8"/>
      <c r="E54" s="8">
        <v>-1789290000</v>
      </c>
      <c r="F54" s="8"/>
      <c r="G54" s="8">
        <v>0</v>
      </c>
      <c r="H54" s="8"/>
      <c r="I54" s="8">
        <f t="shared" si="0"/>
        <v>-614145119</v>
      </c>
      <c r="K54" s="6">
        <f t="shared" si="1"/>
        <v>-1.1794904112057418E-3</v>
      </c>
      <c r="M54" s="8">
        <v>1175144881</v>
      </c>
      <c r="N54" s="8"/>
      <c r="O54" s="8">
        <v>705775500</v>
      </c>
      <c r="P54" s="8"/>
      <c r="Q54" s="8">
        <v>0</v>
      </c>
      <c r="R54" s="8"/>
      <c r="S54" s="8">
        <f t="shared" si="2"/>
        <v>1880920381</v>
      </c>
      <c r="U54" s="6">
        <f t="shared" si="3"/>
        <v>1.6508676690466023E-3</v>
      </c>
    </row>
    <row r="55" spans="1:21" ht="24">
      <c r="A55" s="35" t="s">
        <v>24</v>
      </c>
      <c r="C55" s="8">
        <v>0</v>
      </c>
      <c r="D55" s="8"/>
      <c r="E55" s="8">
        <v>22754564732</v>
      </c>
      <c r="F55" s="8"/>
      <c r="G55" s="8">
        <v>0</v>
      </c>
      <c r="H55" s="8"/>
      <c r="I55" s="8">
        <f t="shared" si="0"/>
        <v>22754564732</v>
      </c>
      <c r="K55" s="6">
        <f t="shared" si="1"/>
        <v>4.3701057099102908E-2</v>
      </c>
      <c r="M55" s="8">
        <v>12240000000</v>
      </c>
      <c r="N55" s="8"/>
      <c r="O55" s="8">
        <v>27066753632</v>
      </c>
      <c r="P55" s="8"/>
      <c r="Q55" s="8">
        <v>0</v>
      </c>
      <c r="R55" s="8"/>
      <c r="S55" s="8">
        <f t="shared" si="2"/>
        <v>39306753632</v>
      </c>
      <c r="U55" s="6">
        <f t="shared" si="3"/>
        <v>3.4499200179727817E-2</v>
      </c>
    </row>
    <row r="56" spans="1:21" ht="24">
      <c r="A56" s="35" t="s">
        <v>74</v>
      </c>
      <c r="C56" s="8">
        <v>582798157</v>
      </c>
      <c r="D56" s="8"/>
      <c r="E56" s="8">
        <v>-1056569601</v>
      </c>
      <c r="F56" s="8"/>
      <c r="G56" s="8">
        <v>0</v>
      </c>
      <c r="H56" s="8"/>
      <c r="I56" s="8">
        <f t="shared" si="0"/>
        <v>-473771444</v>
      </c>
      <c r="K56" s="6">
        <f t="shared" si="1"/>
        <v>-9.0989712042488459E-4</v>
      </c>
      <c r="M56" s="8">
        <v>582798157</v>
      </c>
      <c r="N56" s="8"/>
      <c r="O56" s="8">
        <v>704379735</v>
      </c>
      <c r="P56" s="8"/>
      <c r="Q56" s="8">
        <v>0</v>
      </c>
      <c r="R56" s="8"/>
      <c r="S56" s="8">
        <f t="shared" si="2"/>
        <v>1287177892</v>
      </c>
      <c r="U56" s="6">
        <f t="shared" si="3"/>
        <v>1.1297449842531955E-3</v>
      </c>
    </row>
    <row r="57" spans="1:21" ht="24">
      <c r="A57" s="35" t="s">
        <v>33</v>
      </c>
      <c r="C57" s="8">
        <v>2688467257</v>
      </c>
      <c r="D57" s="8"/>
      <c r="E57" s="8">
        <v>1216717200</v>
      </c>
      <c r="F57" s="8"/>
      <c r="G57" s="8">
        <v>0</v>
      </c>
      <c r="H57" s="8"/>
      <c r="I57" s="8">
        <f t="shared" si="0"/>
        <v>3905184457</v>
      </c>
      <c r="K57" s="6">
        <f t="shared" si="1"/>
        <v>7.5000638750028093E-3</v>
      </c>
      <c r="M57" s="8">
        <v>2688467257</v>
      </c>
      <c r="N57" s="8"/>
      <c r="O57" s="8">
        <v>-17141398200</v>
      </c>
      <c r="P57" s="8"/>
      <c r="Q57" s="8">
        <v>0</v>
      </c>
      <c r="R57" s="8"/>
      <c r="S57" s="8">
        <f t="shared" si="2"/>
        <v>-14452930943</v>
      </c>
      <c r="U57" s="6">
        <f t="shared" si="3"/>
        <v>-1.2685213397537172E-2</v>
      </c>
    </row>
    <row r="58" spans="1:21" ht="24">
      <c r="A58" s="35" t="s">
        <v>19</v>
      </c>
      <c r="C58" s="8">
        <v>0</v>
      </c>
      <c r="D58" s="8"/>
      <c r="E58" s="8">
        <v>7840521170</v>
      </c>
      <c r="F58" s="8"/>
      <c r="G58" s="8">
        <v>0</v>
      </c>
      <c r="H58" s="8"/>
      <c r="I58" s="8">
        <f t="shared" si="0"/>
        <v>7840521170</v>
      </c>
      <c r="K58" s="6">
        <f t="shared" si="1"/>
        <v>1.5058036370831474E-2</v>
      </c>
      <c r="M58" s="8">
        <v>0</v>
      </c>
      <c r="N58" s="8"/>
      <c r="O58" s="8">
        <v>11777803399</v>
      </c>
      <c r="P58" s="8"/>
      <c r="Q58" s="8">
        <v>0</v>
      </c>
      <c r="R58" s="8"/>
      <c r="S58" s="8">
        <f t="shared" si="2"/>
        <v>11777803399</v>
      </c>
      <c r="U58" s="6">
        <f t="shared" si="3"/>
        <v>1.0337276920493042E-2</v>
      </c>
    </row>
    <row r="59" spans="1:21" ht="24">
      <c r="A59" s="35" t="s">
        <v>64</v>
      </c>
      <c r="C59" s="8">
        <v>0</v>
      </c>
      <c r="D59" s="8"/>
      <c r="E59" s="8">
        <v>-3226388085</v>
      </c>
      <c r="F59" s="8"/>
      <c r="G59" s="8">
        <v>0</v>
      </c>
      <c r="H59" s="8"/>
      <c r="I59" s="8">
        <f t="shared" si="0"/>
        <v>-3226388085</v>
      </c>
      <c r="K59" s="6">
        <f t="shared" si="1"/>
        <v>-6.1964081311634677E-3</v>
      </c>
      <c r="M59" s="8">
        <v>0</v>
      </c>
      <c r="N59" s="8"/>
      <c r="O59" s="8">
        <v>-9928534681</v>
      </c>
      <c r="P59" s="8"/>
      <c r="Q59" s="8">
        <v>0</v>
      </c>
      <c r="R59" s="8"/>
      <c r="S59" s="8">
        <f t="shared" si="2"/>
        <v>-9928534681</v>
      </c>
      <c r="U59" s="6">
        <f t="shared" si="3"/>
        <v>-8.7141896443041524E-3</v>
      </c>
    </row>
    <row r="60" spans="1:21" ht="24">
      <c r="A60" s="35" t="s">
        <v>60</v>
      </c>
      <c r="C60" s="8">
        <v>0</v>
      </c>
      <c r="D60" s="8"/>
      <c r="E60" s="8">
        <v>19976837554</v>
      </c>
      <c r="F60" s="8"/>
      <c r="G60" s="8">
        <v>0</v>
      </c>
      <c r="H60" s="8"/>
      <c r="I60" s="8">
        <f t="shared" si="0"/>
        <v>19976837554</v>
      </c>
      <c r="K60" s="6">
        <f t="shared" si="1"/>
        <v>3.8366320291731836E-2</v>
      </c>
      <c r="M60" s="8">
        <v>0</v>
      </c>
      <c r="N60" s="8"/>
      <c r="O60" s="8">
        <v>39447361191</v>
      </c>
      <c r="P60" s="8"/>
      <c r="Q60" s="8">
        <v>0</v>
      </c>
      <c r="R60" s="8"/>
      <c r="S60" s="8">
        <f t="shared" si="2"/>
        <v>39447361191</v>
      </c>
      <c r="U60" s="6">
        <f t="shared" si="3"/>
        <v>3.4622610227022454E-2</v>
      </c>
    </row>
    <row r="61" spans="1:21" ht="24">
      <c r="A61" s="35" t="s">
        <v>62</v>
      </c>
      <c r="C61" s="8">
        <v>0</v>
      </c>
      <c r="D61" s="8"/>
      <c r="E61" s="8">
        <v>-1202800500</v>
      </c>
      <c r="F61" s="8"/>
      <c r="G61" s="8">
        <v>0</v>
      </c>
      <c r="H61" s="8"/>
      <c r="I61" s="8">
        <f t="shared" si="0"/>
        <v>-1202800500</v>
      </c>
      <c r="K61" s="6">
        <f t="shared" si="1"/>
        <v>-2.3100267550013238E-3</v>
      </c>
      <c r="M61" s="8">
        <v>0</v>
      </c>
      <c r="N61" s="8"/>
      <c r="O61" s="8">
        <v>1711196488</v>
      </c>
      <c r="P61" s="8"/>
      <c r="Q61" s="8">
        <v>0</v>
      </c>
      <c r="R61" s="8"/>
      <c r="S61" s="8">
        <f t="shared" si="2"/>
        <v>1711196488</v>
      </c>
      <c r="U61" s="6">
        <f t="shared" si="3"/>
        <v>1.5019024653895184E-3</v>
      </c>
    </row>
    <row r="62" spans="1:21" ht="24">
      <c r="A62" s="35" t="s">
        <v>21</v>
      </c>
      <c r="C62" s="8">
        <v>0</v>
      </c>
      <c r="D62" s="8"/>
      <c r="E62" s="8">
        <v>1108295184</v>
      </c>
      <c r="F62" s="8"/>
      <c r="G62" s="8">
        <v>0</v>
      </c>
      <c r="H62" s="8"/>
      <c r="I62" s="8">
        <f t="shared" si="0"/>
        <v>1108295184</v>
      </c>
      <c r="K62" s="6">
        <f t="shared" si="1"/>
        <v>2.1285254931961827E-3</v>
      </c>
      <c r="M62" s="8">
        <v>0</v>
      </c>
      <c r="N62" s="8"/>
      <c r="O62" s="8">
        <v>12745199586</v>
      </c>
      <c r="P62" s="8"/>
      <c r="Q62" s="8">
        <v>0</v>
      </c>
      <c r="R62" s="8"/>
      <c r="S62" s="8">
        <f t="shared" si="2"/>
        <v>12745199586</v>
      </c>
      <c r="U62" s="6">
        <f t="shared" si="3"/>
        <v>1.1186352247875155E-2</v>
      </c>
    </row>
    <row r="63" spans="1:21" ht="24">
      <c r="A63" s="35" t="s">
        <v>63</v>
      </c>
      <c r="C63" s="8">
        <v>0</v>
      </c>
      <c r="D63" s="8"/>
      <c r="E63" s="8">
        <v>-495479177</v>
      </c>
      <c r="F63" s="8"/>
      <c r="G63" s="8">
        <v>0</v>
      </c>
      <c r="H63" s="8"/>
      <c r="I63" s="8">
        <f t="shared" si="0"/>
        <v>-495479177</v>
      </c>
      <c r="K63" s="6">
        <f t="shared" si="1"/>
        <v>-9.5158769506334298E-4</v>
      </c>
      <c r="M63" s="8">
        <v>0</v>
      </c>
      <c r="N63" s="8"/>
      <c r="O63" s="8">
        <v>-478764712</v>
      </c>
      <c r="P63" s="8"/>
      <c r="Q63" s="8">
        <v>0</v>
      </c>
      <c r="R63" s="8"/>
      <c r="S63" s="8">
        <f t="shared" si="2"/>
        <v>-478764712</v>
      </c>
      <c r="U63" s="6">
        <f t="shared" si="3"/>
        <v>-4.2020767710592842E-4</v>
      </c>
    </row>
    <row r="64" spans="1:21" ht="24">
      <c r="A64" s="35" t="s">
        <v>73</v>
      </c>
      <c r="C64" s="8">
        <v>0</v>
      </c>
      <c r="D64" s="8"/>
      <c r="E64" s="8">
        <v>8903552846</v>
      </c>
      <c r="F64" s="8"/>
      <c r="G64" s="8">
        <v>0</v>
      </c>
      <c r="H64" s="8"/>
      <c r="I64" s="8">
        <f t="shared" si="0"/>
        <v>8903552846</v>
      </c>
      <c r="K64" s="6">
        <f t="shared" si="1"/>
        <v>1.7099631475733658E-2</v>
      </c>
      <c r="M64" s="8">
        <v>0</v>
      </c>
      <c r="N64" s="8"/>
      <c r="O64" s="8">
        <v>-24732091237</v>
      </c>
      <c r="P64" s="8"/>
      <c r="Q64" s="8">
        <v>0</v>
      </c>
      <c r="R64" s="8"/>
      <c r="S64" s="8">
        <f t="shared" si="2"/>
        <v>-24732091237</v>
      </c>
      <c r="U64" s="6">
        <f t="shared" si="3"/>
        <v>-2.170714413194191E-2</v>
      </c>
    </row>
    <row r="65" spans="1:21" ht="24">
      <c r="A65" s="35" t="s">
        <v>34</v>
      </c>
      <c r="C65" s="8">
        <v>0</v>
      </c>
      <c r="D65" s="8"/>
      <c r="E65" s="8">
        <v>40976194470</v>
      </c>
      <c r="F65" s="8"/>
      <c r="G65" s="8">
        <v>0</v>
      </c>
      <c r="H65" s="8"/>
      <c r="I65" s="8">
        <f t="shared" si="0"/>
        <v>40976194470</v>
      </c>
      <c r="K65" s="6">
        <f t="shared" si="1"/>
        <v>7.8696430159313435E-2</v>
      </c>
      <c r="M65" s="8">
        <v>0</v>
      </c>
      <c r="N65" s="8"/>
      <c r="O65" s="8">
        <v>50331188886</v>
      </c>
      <c r="P65" s="8"/>
      <c r="Q65" s="8">
        <v>0</v>
      </c>
      <c r="R65" s="8"/>
      <c r="S65" s="8">
        <f t="shared" si="2"/>
        <v>50331188886</v>
      </c>
      <c r="U65" s="6">
        <f t="shared" si="3"/>
        <v>4.4175252347683013E-2</v>
      </c>
    </row>
    <row r="66" spans="1:21" ht="24">
      <c r="A66" s="35" t="s">
        <v>55</v>
      </c>
      <c r="C66" s="8">
        <v>0</v>
      </c>
      <c r="D66" s="8"/>
      <c r="E66" s="8">
        <v>-426366718</v>
      </c>
      <c r="F66" s="8"/>
      <c r="G66" s="8">
        <v>0</v>
      </c>
      <c r="H66" s="8"/>
      <c r="I66" s="8">
        <f t="shared" si="0"/>
        <v>-426366718</v>
      </c>
      <c r="K66" s="6">
        <f t="shared" si="1"/>
        <v>-8.1885443680984875E-4</v>
      </c>
      <c r="M66" s="8">
        <v>0</v>
      </c>
      <c r="N66" s="8"/>
      <c r="O66" s="8">
        <v>-1456209791</v>
      </c>
      <c r="P66" s="8"/>
      <c r="Q66" s="8">
        <v>0</v>
      </c>
      <c r="R66" s="8"/>
      <c r="S66" s="8">
        <f t="shared" si="2"/>
        <v>-1456209791</v>
      </c>
      <c r="U66" s="6">
        <f t="shared" si="3"/>
        <v>-1.2781028307178568E-3</v>
      </c>
    </row>
    <row r="67" spans="1:21" ht="24">
      <c r="A67" s="35" t="s">
        <v>85</v>
      </c>
      <c r="C67" s="8">
        <v>0</v>
      </c>
      <c r="D67" s="8"/>
      <c r="E67" s="8">
        <v>4646477135</v>
      </c>
      <c r="F67" s="8"/>
      <c r="G67" s="8">
        <v>0</v>
      </c>
      <c r="H67" s="8"/>
      <c r="I67" s="8">
        <f t="shared" si="0"/>
        <v>4646477135</v>
      </c>
      <c r="K67" s="6">
        <f t="shared" si="1"/>
        <v>8.923746289057826E-3</v>
      </c>
      <c r="M67" s="8">
        <v>0</v>
      </c>
      <c r="N67" s="8"/>
      <c r="O67" s="8">
        <v>4646477135</v>
      </c>
      <c r="P67" s="8"/>
      <c r="Q67" s="8">
        <v>0</v>
      </c>
      <c r="R67" s="8"/>
      <c r="S67" s="8">
        <f t="shared" si="2"/>
        <v>4646477135</v>
      </c>
      <c r="U67" s="6">
        <f t="shared" si="3"/>
        <v>4.0781730872933662E-3</v>
      </c>
    </row>
    <row r="68" spans="1:21" ht="24">
      <c r="A68" s="35" t="s">
        <v>46</v>
      </c>
      <c r="C68" s="8">
        <v>0</v>
      </c>
      <c r="D68" s="8"/>
      <c r="E68" s="8">
        <v>-3446798240</v>
      </c>
      <c r="F68" s="8"/>
      <c r="G68" s="8">
        <v>0</v>
      </c>
      <c r="H68" s="8"/>
      <c r="I68" s="8">
        <f t="shared" si="0"/>
        <v>-3446798240</v>
      </c>
      <c r="K68" s="6">
        <f t="shared" si="1"/>
        <v>-6.6197147020569695E-3</v>
      </c>
      <c r="M68" s="8">
        <v>0</v>
      </c>
      <c r="N68" s="8"/>
      <c r="O68" s="8">
        <v>6576244213</v>
      </c>
      <c r="P68" s="8"/>
      <c r="Q68" s="8">
        <v>0</v>
      </c>
      <c r="R68" s="8"/>
      <c r="S68" s="8">
        <f t="shared" si="2"/>
        <v>6576244213</v>
      </c>
      <c r="U68" s="6">
        <f t="shared" si="3"/>
        <v>5.7719130829049789E-3</v>
      </c>
    </row>
    <row r="69" spans="1:21" ht="24">
      <c r="A69" s="35" t="s">
        <v>31</v>
      </c>
      <c r="C69" s="8">
        <v>0</v>
      </c>
      <c r="D69" s="8"/>
      <c r="E69" s="8">
        <v>191624489</v>
      </c>
      <c r="F69" s="8"/>
      <c r="G69" s="8">
        <v>0</v>
      </c>
      <c r="H69" s="8"/>
      <c r="I69" s="8">
        <f t="shared" si="0"/>
        <v>191624489</v>
      </c>
      <c r="K69" s="6">
        <f t="shared" si="1"/>
        <v>3.6802254114747776E-4</v>
      </c>
      <c r="M69" s="8">
        <v>0</v>
      </c>
      <c r="N69" s="8"/>
      <c r="O69" s="8">
        <v>1694497941</v>
      </c>
      <c r="P69" s="8"/>
      <c r="Q69" s="8">
        <v>0</v>
      </c>
      <c r="R69" s="8"/>
      <c r="S69" s="8">
        <f t="shared" si="2"/>
        <v>1694497941</v>
      </c>
      <c r="U69" s="6">
        <f t="shared" si="3"/>
        <v>1.4872462940593429E-3</v>
      </c>
    </row>
    <row r="70" spans="1:21" ht="24">
      <c r="A70" s="35" t="s">
        <v>67</v>
      </c>
      <c r="C70" s="8">
        <v>0</v>
      </c>
      <c r="D70" s="8"/>
      <c r="E70" s="8">
        <v>426948090</v>
      </c>
      <c r="F70" s="8"/>
      <c r="G70" s="8">
        <v>0</v>
      </c>
      <c r="H70" s="8"/>
      <c r="I70" s="8">
        <f t="shared" si="0"/>
        <v>426948090</v>
      </c>
      <c r="K70" s="6">
        <f t="shared" si="1"/>
        <v>8.1997098512738651E-4</v>
      </c>
      <c r="M70" s="8">
        <v>0</v>
      </c>
      <c r="N70" s="8"/>
      <c r="O70" s="8">
        <v>3748823641</v>
      </c>
      <c r="P70" s="8"/>
      <c r="Q70" s="8">
        <v>0</v>
      </c>
      <c r="R70" s="8"/>
      <c r="S70" s="8">
        <f t="shared" si="2"/>
        <v>3748823641</v>
      </c>
      <c r="U70" s="6">
        <f t="shared" si="3"/>
        <v>3.2903103227549463E-3</v>
      </c>
    </row>
    <row r="71" spans="1:21" ht="24">
      <c r="A71" s="35" t="s">
        <v>56</v>
      </c>
      <c r="C71" s="8">
        <v>0</v>
      </c>
      <c r="D71" s="8"/>
      <c r="E71" s="8">
        <v>-136779689</v>
      </c>
      <c r="F71" s="8"/>
      <c r="G71" s="8">
        <v>0</v>
      </c>
      <c r="H71" s="8"/>
      <c r="I71" s="8">
        <f t="shared" si="0"/>
        <v>-136779689</v>
      </c>
      <c r="K71" s="6">
        <f t="shared" si="1"/>
        <v>-2.6269089606361176E-4</v>
      </c>
      <c r="M71" s="8">
        <v>0</v>
      </c>
      <c r="N71" s="8"/>
      <c r="O71" s="8">
        <v>-469190009</v>
      </c>
      <c r="P71" s="8"/>
      <c r="Q71" s="8">
        <v>0</v>
      </c>
      <c r="R71" s="8"/>
      <c r="S71" s="8">
        <f t="shared" si="2"/>
        <v>-469190009</v>
      </c>
      <c r="U71" s="6">
        <f t="shared" si="3"/>
        <v>-4.1180404249008154E-4</v>
      </c>
    </row>
    <row r="72" spans="1:21" ht="24">
      <c r="A72" s="35" t="s">
        <v>65</v>
      </c>
      <c r="C72" s="8">
        <v>0</v>
      </c>
      <c r="D72" s="8"/>
      <c r="E72" s="8">
        <v>55229418</v>
      </c>
      <c r="F72" s="8"/>
      <c r="G72" s="8">
        <v>0</v>
      </c>
      <c r="H72" s="8"/>
      <c r="I72" s="8">
        <f t="shared" si="0"/>
        <v>55229418</v>
      </c>
      <c r="K72" s="6">
        <f t="shared" si="1"/>
        <v>1.0607031942799467E-4</v>
      </c>
      <c r="M72" s="8">
        <v>0</v>
      </c>
      <c r="N72" s="8"/>
      <c r="O72" s="8">
        <v>840369870</v>
      </c>
      <c r="P72" s="8"/>
      <c r="Q72" s="8">
        <v>0</v>
      </c>
      <c r="R72" s="8"/>
      <c r="S72" s="8">
        <f t="shared" si="2"/>
        <v>840369870</v>
      </c>
      <c r="U72" s="6">
        <f t="shared" si="3"/>
        <v>7.375854195839543E-4</v>
      </c>
    </row>
    <row r="73" spans="1:21" ht="24">
      <c r="A73" s="35" t="s">
        <v>43</v>
      </c>
      <c r="C73" s="8">
        <v>0</v>
      </c>
      <c r="D73" s="8"/>
      <c r="E73" s="8">
        <v>3237945741</v>
      </c>
      <c r="F73" s="8"/>
      <c r="G73" s="8">
        <v>0</v>
      </c>
      <c r="H73" s="8"/>
      <c r="I73" s="8">
        <f t="shared" ref="I73:I91" si="4">C73+E73+G73</f>
        <v>3237945741</v>
      </c>
      <c r="K73" s="6">
        <f t="shared" ref="K73:K91" si="5">I73/$I$92</f>
        <v>6.2186050745344605E-3</v>
      </c>
      <c r="M73" s="8">
        <v>0</v>
      </c>
      <c r="N73" s="8"/>
      <c r="O73" s="8">
        <v>3914020474</v>
      </c>
      <c r="P73" s="8"/>
      <c r="Q73" s="8">
        <v>0</v>
      </c>
      <c r="R73" s="8"/>
      <c r="S73" s="8">
        <f t="shared" ref="S73:S91" si="6">M73+O73+Q73</f>
        <v>3914020474</v>
      </c>
      <c r="U73" s="6">
        <f t="shared" ref="U73:U91" si="7">S73/$S$92</f>
        <v>3.4353021647188253E-3</v>
      </c>
    </row>
    <row r="74" spans="1:21" ht="24">
      <c r="A74" s="35" t="s">
        <v>25</v>
      </c>
      <c r="C74" s="8">
        <v>0</v>
      </c>
      <c r="D74" s="8"/>
      <c r="E74" s="8">
        <v>10659047181</v>
      </c>
      <c r="F74" s="8"/>
      <c r="G74" s="8">
        <v>0</v>
      </c>
      <c r="H74" s="8"/>
      <c r="I74" s="8">
        <f t="shared" si="4"/>
        <v>10659047181</v>
      </c>
      <c r="K74" s="6">
        <f t="shared" si="5"/>
        <v>2.047112897852257E-2</v>
      </c>
      <c r="M74" s="8">
        <v>0</v>
      </c>
      <c r="N74" s="8"/>
      <c r="O74" s="8">
        <v>8452275277</v>
      </c>
      <c r="P74" s="8"/>
      <c r="Q74" s="8">
        <v>0</v>
      </c>
      <c r="R74" s="8"/>
      <c r="S74" s="8">
        <f t="shared" si="6"/>
        <v>8452275277</v>
      </c>
      <c r="U74" s="6">
        <f t="shared" si="7"/>
        <v>7.4184894403997717E-3</v>
      </c>
    </row>
    <row r="75" spans="1:21" ht="24">
      <c r="A75" s="35" t="s">
        <v>32</v>
      </c>
      <c r="C75" s="8">
        <v>0</v>
      </c>
      <c r="D75" s="8"/>
      <c r="E75" s="8">
        <v>46356729796</v>
      </c>
      <c r="F75" s="8"/>
      <c r="G75" s="8">
        <v>0</v>
      </c>
      <c r="H75" s="8"/>
      <c r="I75" s="8">
        <f t="shared" si="4"/>
        <v>46356729796</v>
      </c>
      <c r="K75" s="6">
        <f t="shared" si="5"/>
        <v>8.9029964739062759E-2</v>
      </c>
      <c r="M75" s="8">
        <v>0</v>
      </c>
      <c r="N75" s="8"/>
      <c r="O75" s="8">
        <v>27672459275</v>
      </c>
      <c r="P75" s="8"/>
      <c r="Q75" s="8">
        <v>0</v>
      </c>
      <c r="R75" s="8"/>
      <c r="S75" s="8">
        <f t="shared" si="6"/>
        <v>27672459275</v>
      </c>
      <c r="U75" s="6">
        <f t="shared" si="7"/>
        <v>2.4287879913246727E-2</v>
      </c>
    </row>
    <row r="76" spans="1:21" ht="24">
      <c r="A76" s="35" t="s">
        <v>47</v>
      </c>
      <c r="C76" s="8">
        <v>0</v>
      </c>
      <c r="D76" s="8"/>
      <c r="E76" s="8">
        <v>-4303148903</v>
      </c>
      <c r="F76" s="8"/>
      <c r="G76" s="8">
        <v>0</v>
      </c>
      <c r="H76" s="8"/>
      <c r="I76" s="8">
        <f t="shared" si="4"/>
        <v>-4303148903</v>
      </c>
      <c r="K76" s="6">
        <f t="shared" si="5"/>
        <v>-8.2643706056695146E-3</v>
      </c>
      <c r="M76" s="8">
        <v>0</v>
      </c>
      <c r="N76" s="8"/>
      <c r="O76" s="8">
        <v>-21097941749</v>
      </c>
      <c r="P76" s="8"/>
      <c r="Q76" s="8">
        <v>0</v>
      </c>
      <c r="R76" s="8"/>
      <c r="S76" s="8">
        <f t="shared" si="6"/>
        <v>-21097941749</v>
      </c>
      <c r="U76" s="6">
        <f t="shared" si="7"/>
        <v>-1.851748232869652E-2</v>
      </c>
    </row>
    <row r="77" spans="1:21" ht="24">
      <c r="A77" s="35" t="s">
        <v>22</v>
      </c>
      <c r="C77" s="8">
        <v>0</v>
      </c>
      <c r="D77" s="8"/>
      <c r="E77" s="8">
        <v>5421151289</v>
      </c>
      <c r="F77" s="8"/>
      <c r="G77" s="8">
        <v>0</v>
      </c>
      <c r="H77" s="8"/>
      <c r="I77" s="8">
        <f t="shared" si="4"/>
        <v>5421151289</v>
      </c>
      <c r="K77" s="6">
        <f t="shared" si="5"/>
        <v>1.041153917087656E-2</v>
      </c>
      <c r="M77" s="8">
        <v>0</v>
      </c>
      <c r="N77" s="8"/>
      <c r="O77" s="8">
        <v>7555084486</v>
      </c>
      <c r="P77" s="8"/>
      <c r="Q77" s="8">
        <v>0</v>
      </c>
      <c r="R77" s="8"/>
      <c r="S77" s="8">
        <f t="shared" si="6"/>
        <v>7555084486</v>
      </c>
      <c r="U77" s="6">
        <f t="shared" si="7"/>
        <v>6.6310327863117391E-3</v>
      </c>
    </row>
    <row r="78" spans="1:21" ht="24">
      <c r="A78" s="35" t="s">
        <v>26</v>
      </c>
      <c r="C78" s="8">
        <v>0</v>
      </c>
      <c r="D78" s="8"/>
      <c r="E78" s="8">
        <v>15365014869</v>
      </c>
      <c r="F78" s="8"/>
      <c r="G78" s="8">
        <v>0</v>
      </c>
      <c r="H78" s="8"/>
      <c r="I78" s="8">
        <f t="shared" si="4"/>
        <v>15365014869</v>
      </c>
      <c r="K78" s="6">
        <f t="shared" si="5"/>
        <v>2.9509129268222918E-2</v>
      </c>
      <c r="M78" s="8">
        <v>0</v>
      </c>
      <c r="N78" s="8"/>
      <c r="O78" s="8">
        <v>33111060957</v>
      </c>
      <c r="P78" s="8"/>
      <c r="Q78" s="8">
        <v>0</v>
      </c>
      <c r="R78" s="8"/>
      <c r="S78" s="8">
        <f t="shared" si="6"/>
        <v>33111060957</v>
      </c>
      <c r="U78" s="6">
        <f t="shared" si="7"/>
        <v>2.9061293914355513E-2</v>
      </c>
    </row>
    <row r="79" spans="1:21" ht="24">
      <c r="A79" s="35" t="s">
        <v>51</v>
      </c>
      <c r="C79" s="8">
        <v>0</v>
      </c>
      <c r="D79" s="8"/>
      <c r="E79" s="8">
        <v>-13589518705</v>
      </c>
      <c r="F79" s="8"/>
      <c r="G79" s="8">
        <v>0</v>
      </c>
      <c r="H79" s="8"/>
      <c r="I79" s="8">
        <f t="shared" si="4"/>
        <v>-13589518705</v>
      </c>
      <c r="K79" s="6">
        <f t="shared" si="5"/>
        <v>-2.6099217448064697E-2</v>
      </c>
      <c r="M79" s="8">
        <v>0</v>
      </c>
      <c r="N79" s="8"/>
      <c r="O79" s="8">
        <v>61763559686</v>
      </c>
      <c r="P79" s="8"/>
      <c r="Q79" s="8">
        <v>0</v>
      </c>
      <c r="R79" s="8"/>
      <c r="S79" s="8">
        <f t="shared" si="6"/>
        <v>61763559686</v>
      </c>
      <c r="U79" s="6">
        <f t="shared" si="7"/>
        <v>5.4209346041876674E-2</v>
      </c>
    </row>
    <row r="80" spans="1:21" ht="24">
      <c r="A80" s="35" t="s">
        <v>49</v>
      </c>
      <c r="C80" s="8">
        <v>0</v>
      </c>
      <c r="D80" s="8"/>
      <c r="E80" s="8">
        <v>-19306085187</v>
      </c>
      <c r="F80" s="8"/>
      <c r="G80" s="8">
        <v>0</v>
      </c>
      <c r="H80" s="8"/>
      <c r="I80" s="8">
        <f t="shared" si="4"/>
        <v>-19306085187</v>
      </c>
      <c r="K80" s="6">
        <f t="shared" si="5"/>
        <v>-3.7078113383146025E-2</v>
      </c>
      <c r="M80" s="8">
        <v>0</v>
      </c>
      <c r="N80" s="8"/>
      <c r="O80" s="8">
        <v>13613243653</v>
      </c>
      <c r="P80" s="8"/>
      <c r="Q80" s="8">
        <v>0</v>
      </c>
      <c r="R80" s="8"/>
      <c r="S80" s="8">
        <f t="shared" si="6"/>
        <v>13613243653</v>
      </c>
      <c r="U80" s="6">
        <f t="shared" si="7"/>
        <v>1.1948227072558668E-2</v>
      </c>
    </row>
    <row r="81" spans="1:21" ht="24">
      <c r="A81" s="35" t="s">
        <v>36</v>
      </c>
      <c r="C81" s="8">
        <v>0</v>
      </c>
      <c r="D81" s="8"/>
      <c r="E81" s="8">
        <v>12992562978</v>
      </c>
      <c r="F81" s="8"/>
      <c r="G81" s="8">
        <v>0</v>
      </c>
      <c r="H81" s="8"/>
      <c r="I81" s="8">
        <f t="shared" si="4"/>
        <v>12992562978</v>
      </c>
      <c r="K81" s="6">
        <f t="shared" si="5"/>
        <v>2.4952739955811189E-2</v>
      </c>
      <c r="M81" s="8">
        <v>0</v>
      </c>
      <c r="N81" s="8"/>
      <c r="O81" s="8">
        <v>26510077995</v>
      </c>
      <c r="P81" s="8"/>
      <c r="Q81" s="8">
        <v>0</v>
      </c>
      <c r="R81" s="8"/>
      <c r="S81" s="8">
        <f t="shared" si="6"/>
        <v>26510077995</v>
      </c>
      <c r="U81" s="6">
        <f t="shared" si="7"/>
        <v>2.3267667843857167E-2</v>
      </c>
    </row>
    <row r="82" spans="1:21" ht="24">
      <c r="A82" s="35" t="s">
        <v>30</v>
      </c>
      <c r="C82" s="8">
        <v>0</v>
      </c>
      <c r="D82" s="8"/>
      <c r="E82" s="8">
        <v>7679036250</v>
      </c>
      <c r="F82" s="8"/>
      <c r="G82" s="8">
        <v>0</v>
      </c>
      <c r="H82" s="8"/>
      <c r="I82" s="8">
        <f t="shared" si="4"/>
        <v>7679036250</v>
      </c>
      <c r="K82" s="6">
        <f t="shared" si="5"/>
        <v>1.4747898084615888E-2</v>
      </c>
      <c r="M82" s="8">
        <v>0</v>
      </c>
      <c r="N82" s="8"/>
      <c r="O82" s="8">
        <v>7664125500</v>
      </c>
      <c r="P82" s="8"/>
      <c r="Q82" s="8">
        <v>0</v>
      </c>
      <c r="R82" s="8"/>
      <c r="S82" s="8">
        <f t="shared" si="6"/>
        <v>7664125500</v>
      </c>
      <c r="U82" s="6">
        <f t="shared" si="7"/>
        <v>6.7267371480864537E-3</v>
      </c>
    </row>
    <row r="83" spans="1:21" ht="24">
      <c r="A83" s="35" t="s">
        <v>44</v>
      </c>
      <c r="C83" s="8">
        <v>0</v>
      </c>
      <c r="D83" s="8"/>
      <c r="E83" s="8">
        <v>-3887047730</v>
      </c>
      <c r="F83" s="8"/>
      <c r="G83" s="8">
        <v>0</v>
      </c>
      <c r="H83" s="8"/>
      <c r="I83" s="8">
        <f t="shared" si="4"/>
        <v>-3887047730</v>
      </c>
      <c r="K83" s="6">
        <f t="shared" si="5"/>
        <v>-7.4652315610669942E-3</v>
      </c>
      <c r="M83" s="8">
        <v>0</v>
      </c>
      <c r="N83" s="8"/>
      <c r="O83" s="8">
        <v>17892070654</v>
      </c>
      <c r="P83" s="8"/>
      <c r="Q83" s="8">
        <v>0</v>
      </c>
      <c r="R83" s="8"/>
      <c r="S83" s="8">
        <f t="shared" si="6"/>
        <v>17892070654</v>
      </c>
      <c r="U83" s="6">
        <f t="shared" si="7"/>
        <v>1.5703716793840247E-2</v>
      </c>
    </row>
    <row r="84" spans="1:21" ht="24">
      <c r="A84" s="35" t="s">
        <v>18</v>
      </c>
      <c r="C84" s="8">
        <v>0</v>
      </c>
      <c r="D84" s="8"/>
      <c r="E84" s="8">
        <v>3881765250</v>
      </c>
      <c r="F84" s="8"/>
      <c r="G84" s="8">
        <v>0</v>
      </c>
      <c r="H84" s="8"/>
      <c r="I84" s="8">
        <f t="shared" si="4"/>
        <v>3881765250</v>
      </c>
      <c r="K84" s="6">
        <f t="shared" si="5"/>
        <v>7.4550863456860897E-3</v>
      </c>
      <c r="M84" s="8">
        <v>0</v>
      </c>
      <c r="N84" s="8"/>
      <c r="O84" s="8">
        <v>535792950</v>
      </c>
      <c r="P84" s="8"/>
      <c r="Q84" s="8">
        <v>0</v>
      </c>
      <c r="R84" s="8"/>
      <c r="S84" s="8">
        <f t="shared" si="6"/>
        <v>535792950</v>
      </c>
      <c r="U84" s="6">
        <f t="shared" si="7"/>
        <v>4.7026087196090768E-4</v>
      </c>
    </row>
    <row r="85" spans="1:21" ht="24">
      <c r="A85" s="35" t="s">
        <v>79</v>
      </c>
      <c r="C85" s="8">
        <v>0</v>
      </c>
      <c r="D85" s="8"/>
      <c r="E85" s="8">
        <v>3737628000</v>
      </c>
      <c r="F85" s="8"/>
      <c r="G85" s="8">
        <v>0</v>
      </c>
      <c r="H85" s="8"/>
      <c r="I85" s="8">
        <f t="shared" si="4"/>
        <v>3737628000</v>
      </c>
      <c r="K85" s="6">
        <f t="shared" si="5"/>
        <v>7.1782649576900637E-3</v>
      </c>
      <c r="M85" s="8">
        <v>0</v>
      </c>
      <c r="N85" s="8"/>
      <c r="O85" s="8">
        <v>8023481960</v>
      </c>
      <c r="P85" s="8"/>
      <c r="Q85" s="8">
        <v>0</v>
      </c>
      <c r="R85" s="8"/>
      <c r="S85" s="8">
        <f t="shared" si="6"/>
        <v>8023481960</v>
      </c>
      <c r="U85" s="6">
        <f t="shared" si="7"/>
        <v>7.042141227636931E-3</v>
      </c>
    </row>
    <row r="86" spans="1:21" ht="24">
      <c r="A86" s="35" t="s">
        <v>78</v>
      </c>
      <c r="C86" s="8">
        <v>0</v>
      </c>
      <c r="D86" s="8"/>
      <c r="E86" s="8">
        <v>3661434068</v>
      </c>
      <c r="F86" s="8"/>
      <c r="G86" s="8">
        <v>0</v>
      </c>
      <c r="H86" s="8"/>
      <c r="I86" s="8">
        <f t="shared" si="4"/>
        <v>3661434068</v>
      </c>
      <c r="K86" s="6">
        <f t="shared" si="5"/>
        <v>7.0319314456165722E-3</v>
      </c>
      <c r="M86" s="8">
        <v>0</v>
      </c>
      <c r="N86" s="8"/>
      <c r="O86" s="8">
        <v>7080121125</v>
      </c>
      <c r="P86" s="8"/>
      <c r="Q86" s="8">
        <v>0</v>
      </c>
      <c r="R86" s="8"/>
      <c r="S86" s="8">
        <f t="shared" si="6"/>
        <v>7080121125</v>
      </c>
      <c r="U86" s="6">
        <f t="shared" si="7"/>
        <v>6.2141615223405659E-3</v>
      </c>
    </row>
    <row r="87" spans="1:21" ht="24">
      <c r="A87" s="35" t="s">
        <v>72</v>
      </c>
      <c r="C87" s="8">
        <v>0</v>
      </c>
      <c r="D87" s="8"/>
      <c r="E87" s="8">
        <v>35553132445</v>
      </c>
      <c r="F87" s="8"/>
      <c r="G87" s="8">
        <v>0</v>
      </c>
      <c r="H87" s="8"/>
      <c r="I87" s="8">
        <f t="shared" si="4"/>
        <v>35553132445</v>
      </c>
      <c r="K87" s="6">
        <f t="shared" si="5"/>
        <v>6.8281221343070297E-2</v>
      </c>
      <c r="M87" s="8">
        <v>0</v>
      </c>
      <c r="N87" s="8"/>
      <c r="O87" s="8">
        <v>15211743914</v>
      </c>
      <c r="P87" s="8"/>
      <c r="Q87" s="8">
        <v>0</v>
      </c>
      <c r="R87" s="8"/>
      <c r="S87" s="8">
        <f t="shared" si="6"/>
        <v>15211743914</v>
      </c>
      <c r="U87" s="6">
        <f t="shared" si="7"/>
        <v>1.3351217027106592E-2</v>
      </c>
    </row>
    <row r="88" spans="1:21" ht="24">
      <c r="A88" s="35" t="s">
        <v>70</v>
      </c>
      <c r="C88" s="8">
        <v>0</v>
      </c>
      <c r="D88" s="8"/>
      <c r="E88" s="8">
        <v>70618822598</v>
      </c>
      <c r="F88" s="8"/>
      <c r="G88" s="8">
        <v>0</v>
      </c>
      <c r="H88" s="8"/>
      <c r="I88" s="8">
        <f t="shared" si="4"/>
        <v>70618822598</v>
      </c>
      <c r="K88" s="6">
        <f t="shared" si="5"/>
        <v>0.1356262901520843</v>
      </c>
      <c r="M88" s="8">
        <v>0</v>
      </c>
      <c r="N88" s="8"/>
      <c r="O88" s="8">
        <v>91273989059</v>
      </c>
      <c r="P88" s="8"/>
      <c r="Q88" s="8">
        <v>0</v>
      </c>
      <c r="R88" s="8"/>
      <c r="S88" s="8">
        <f t="shared" si="6"/>
        <v>91273989059</v>
      </c>
      <c r="U88" s="6">
        <f t="shared" si="7"/>
        <v>8.0110396529546893E-2</v>
      </c>
    </row>
    <row r="89" spans="1:21" ht="24">
      <c r="A89" s="35" t="s">
        <v>29</v>
      </c>
      <c r="C89" s="8">
        <v>0</v>
      </c>
      <c r="D89" s="8"/>
      <c r="E89" s="8">
        <v>1037788200</v>
      </c>
      <c r="F89" s="8"/>
      <c r="G89" s="8">
        <v>0</v>
      </c>
      <c r="H89" s="8"/>
      <c r="I89" s="8">
        <f t="shared" si="4"/>
        <v>1037788200</v>
      </c>
      <c r="K89" s="6">
        <f t="shared" si="5"/>
        <v>1.99311399357139E-3</v>
      </c>
      <c r="M89" s="8">
        <v>0</v>
      </c>
      <c r="N89" s="8"/>
      <c r="O89" s="8">
        <v>733105227</v>
      </c>
      <c r="P89" s="8"/>
      <c r="Q89" s="8">
        <v>0</v>
      </c>
      <c r="R89" s="8"/>
      <c r="S89" s="8">
        <f t="shared" si="6"/>
        <v>733105227</v>
      </c>
      <c r="U89" s="6">
        <f t="shared" si="7"/>
        <v>6.4344016338423117E-4</v>
      </c>
    </row>
    <row r="90" spans="1:21" ht="24">
      <c r="A90" s="35" t="s">
        <v>39</v>
      </c>
      <c r="C90" s="8">
        <v>0</v>
      </c>
      <c r="D90" s="8"/>
      <c r="E90" s="8">
        <v>9254839370</v>
      </c>
      <c r="F90" s="8"/>
      <c r="G90" s="8">
        <v>0</v>
      </c>
      <c r="H90" s="8"/>
      <c r="I90" s="8">
        <f t="shared" si="4"/>
        <v>9254839370</v>
      </c>
      <c r="K90" s="6">
        <f t="shared" si="5"/>
        <v>1.7774291379110331E-2</v>
      </c>
      <c r="M90" s="8">
        <v>0</v>
      </c>
      <c r="N90" s="8"/>
      <c r="O90" s="8">
        <v>13676077654</v>
      </c>
      <c r="P90" s="8"/>
      <c r="Q90" s="8">
        <v>0</v>
      </c>
      <c r="R90" s="8"/>
      <c r="S90" s="8">
        <f t="shared" si="6"/>
        <v>13676077654</v>
      </c>
      <c r="U90" s="6">
        <f t="shared" si="7"/>
        <v>1.2003375935751161E-2</v>
      </c>
    </row>
    <row r="91" spans="1:21" ht="24">
      <c r="A91" s="35" t="s">
        <v>80</v>
      </c>
      <c r="C91" s="8">
        <v>0</v>
      </c>
      <c r="D91" s="8"/>
      <c r="E91" s="8">
        <v>8477317177</v>
      </c>
      <c r="F91" s="8"/>
      <c r="G91" s="8">
        <v>0</v>
      </c>
      <c r="H91" s="8"/>
      <c r="I91" s="8">
        <f t="shared" si="4"/>
        <v>8477317177</v>
      </c>
      <c r="K91" s="6">
        <f t="shared" si="5"/>
        <v>1.6281028723801071E-2</v>
      </c>
      <c r="M91" s="8">
        <v>0</v>
      </c>
      <c r="N91" s="8"/>
      <c r="O91" s="8">
        <v>27189738313</v>
      </c>
      <c r="P91" s="8"/>
      <c r="Q91" s="8">
        <v>0</v>
      </c>
      <c r="R91" s="8"/>
      <c r="S91" s="8">
        <f t="shared" si="6"/>
        <v>27189738313</v>
      </c>
      <c r="U91" s="6">
        <f t="shared" si="7"/>
        <v>2.3864199869483686E-2</v>
      </c>
    </row>
    <row r="92" spans="1:21" ht="22.5" thickBot="1">
      <c r="C92" s="14">
        <f>SUM(C8:C91)</f>
        <v>19090728200</v>
      </c>
      <c r="D92" s="8"/>
      <c r="E92" s="14">
        <f>SUM(E8:E91)</f>
        <v>505538963316</v>
      </c>
      <c r="F92" s="8"/>
      <c r="G92" s="14">
        <f>SUM(G8:G91)</f>
        <v>-3942865099</v>
      </c>
      <c r="H92" s="8"/>
      <c r="I92" s="14">
        <f>SUM(I8:I91)</f>
        <v>520686826417</v>
      </c>
      <c r="K92" s="7">
        <f>SUM(K8:K91)</f>
        <v>0.99999999999999967</v>
      </c>
      <c r="M92" s="14">
        <f>SUM(M8:M91)</f>
        <v>31330728200</v>
      </c>
      <c r="N92" s="8"/>
      <c r="O92" s="14">
        <f>SUM(O8:O91)</f>
        <v>818415488349</v>
      </c>
      <c r="P92" s="8"/>
      <c r="Q92" s="14">
        <f>SUM(Q8:Q91)</f>
        <v>289606389518</v>
      </c>
      <c r="R92" s="8"/>
      <c r="S92" s="14">
        <f>SUM(S8:S91)</f>
        <v>1139352606067</v>
      </c>
      <c r="U92" s="7">
        <f>SUM(U8:U91)</f>
        <v>1.0000000000000004</v>
      </c>
    </row>
    <row r="93" spans="1:21" ht="22.5" thickTop="1">
      <c r="I93" s="15"/>
      <c r="S93" s="15"/>
    </row>
    <row r="94" spans="1:21">
      <c r="I94" s="15"/>
      <c r="S94" s="15"/>
    </row>
    <row r="95" spans="1:21">
      <c r="I95" s="15"/>
      <c r="S95" s="15"/>
    </row>
    <row r="96" spans="1:21">
      <c r="I96" s="15"/>
      <c r="S96" s="15"/>
    </row>
    <row r="97" spans="9:19">
      <c r="I97" s="15"/>
      <c r="S97" s="15"/>
    </row>
    <row r="98" spans="9:19">
      <c r="I98" s="15"/>
      <c r="S98" s="15"/>
    </row>
    <row r="99" spans="9:19">
      <c r="I99" s="15"/>
      <c r="S99" s="15"/>
    </row>
    <row r="100" spans="9:19">
      <c r="I100" s="15"/>
      <c r="S100" s="15"/>
    </row>
    <row r="101" spans="9:19">
      <c r="I101" s="15"/>
      <c r="S101" s="15"/>
    </row>
    <row r="102" spans="9:19">
      <c r="I102" s="15"/>
      <c r="S102" s="15"/>
    </row>
    <row r="103" spans="9:19">
      <c r="I103" s="15"/>
      <c r="S103" s="15"/>
    </row>
    <row r="104" spans="9:19">
      <c r="I104" s="15"/>
      <c r="S104" s="15"/>
    </row>
    <row r="105" spans="9:19">
      <c r="I105" s="15"/>
      <c r="S105" s="15"/>
    </row>
    <row r="106" spans="9:19">
      <c r="I106" s="15"/>
      <c r="S106" s="15"/>
    </row>
    <row r="107" spans="9:19">
      <c r="I107" s="15"/>
      <c r="S107" s="15"/>
    </row>
    <row r="108" spans="9:19">
      <c r="I108" s="15"/>
      <c r="S108" s="15"/>
    </row>
    <row r="109" spans="9:19">
      <c r="I109" s="15"/>
      <c r="S109" s="15"/>
    </row>
    <row r="110" spans="9:19">
      <c r="I110" s="15"/>
      <c r="S110" s="15"/>
    </row>
    <row r="111" spans="9:19">
      <c r="I111" s="15"/>
      <c r="S111" s="15"/>
    </row>
    <row r="112" spans="9:19">
      <c r="I112" s="15"/>
      <c r="S112" s="15"/>
    </row>
    <row r="113" spans="9:19">
      <c r="I113" s="15"/>
      <c r="S113" s="15"/>
    </row>
    <row r="114" spans="9:19">
      <c r="I114" s="15"/>
      <c r="S114" s="15"/>
    </row>
    <row r="115" spans="9:19">
      <c r="I115" s="15"/>
      <c r="S115" s="15"/>
    </row>
    <row r="116" spans="9:19">
      <c r="I116" s="15"/>
      <c r="S116" s="15"/>
    </row>
    <row r="117" spans="9:19">
      <c r="I117" s="15"/>
      <c r="S117" s="15"/>
    </row>
    <row r="118" spans="9:19">
      <c r="I118" s="15"/>
      <c r="S118" s="15"/>
    </row>
    <row r="119" spans="9:19">
      <c r="I119" s="15"/>
      <c r="S119" s="15"/>
    </row>
    <row r="120" spans="9:19">
      <c r="I120" s="15"/>
      <c r="S120" s="15"/>
    </row>
    <row r="121" spans="9:19">
      <c r="I121" s="15"/>
      <c r="S121" s="15"/>
    </row>
    <row r="122" spans="9:19">
      <c r="I122" s="15"/>
      <c r="S122" s="15"/>
    </row>
    <row r="123" spans="9:19">
      <c r="I123" s="15"/>
      <c r="S123" s="15"/>
    </row>
    <row r="124" spans="9:19">
      <c r="I124" s="15"/>
      <c r="S124" s="15"/>
    </row>
    <row r="125" spans="9:19">
      <c r="I125" s="15"/>
      <c r="S125" s="15"/>
    </row>
    <row r="126" spans="9:19">
      <c r="I126" s="15"/>
      <c r="S126" s="15"/>
    </row>
    <row r="127" spans="9:19">
      <c r="I127" s="15"/>
      <c r="S127" s="15"/>
    </row>
    <row r="128" spans="9:19">
      <c r="I128" s="15"/>
      <c r="S128" s="15"/>
    </row>
    <row r="129" spans="9:19">
      <c r="I129" s="15"/>
      <c r="S129" s="15"/>
    </row>
    <row r="130" spans="9:19">
      <c r="I130" s="15"/>
      <c r="S130" s="15"/>
    </row>
    <row r="131" spans="9:19">
      <c r="I131" s="15"/>
      <c r="S131" s="15"/>
    </row>
    <row r="132" spans="9:19">
      <c r="I132" s="15"/>
      <c r="S132" s="15"/>
    </row>
    <row r="133" spans="9:19">
      <c r="I133" s="15"/>
      <c r="S133" s="15"/>
    </row>
    <row r="134" spans="9:19">
      <c r="I134" s="15"/>
      <c r="S134" s="15"/>
    </row>
    <row r="135" spans="9:19">
      <c r="I135" s="15"/>
      <c r="S135" s="15"/>
    </row>
    <row r="136" spans="9:19">
      <c r="I136" s="15"/>
      <c r="S136" s="15"/>
    </row>
    <row r="137" spans="9:19">
      <c r="I137" s="15"/>
      <c r="S137" s="15"/>
    </row>
    <row r="138" spans="9:19">
      <c r="I138" s="15"/>
      <c r="S138" s="15"/>
    </row>
    <row r="139" spans="9:19">
      <c r="I139" s="15"/>
      <c r="S139" s="15"/>
    </row>
    <row r="140" spans="9:19">
      <c r="I140" s="15"/>
      <c r="S140" s="15"/>
    </row>
    <row r="141" spans="9:19">
      <c r="I141" s="15"/>
      <c r="S141" s="15"/>
    </row>
    <row r="142" spans="9:19">
      <c r="I142" s="15"/>
      <c r="S142" s="15"/>
    </row>
    <row r="143" spans="9:19">
      <c r="I143" s="15"/>
      <c r="S143" s="15"/>
    </row>
    <row r="144" spans="9:19">
      <c r="I144" s="15"/>
      <c r="S144" s="15"/>
    </row>
    <row r="145" spans="9:19">
      <c r="I145" s="15"/>
      <c r="S145" s="15"/>
    </row>
    <row r="146" spans="9:19">
      <c r="I146" s="15"/>
      <c r="S146" s="15"/>
    </row>
    <row r="147" spans="9:19">
      <c r="I147" s="15"/>
      <c r="S147" s="15"/>
    </row>
    <row r="148" spans="9:19">
      <c r="I148" s="15"/>
      <c r="S148" s="15"/>
    </row>
    <row r="149" spans="9:19">
      <c r="I149" s="15"/>
      <c r="S149" s="15"/>
    </row>
    <row r="150" spans="9:19">
      <c r="I150" s="15"/>
      <c r="S150" s="15"/>
    </row>
    <row r="151" spans="9:19">
      <c r="I151" s="15"/>
      <c r="S151" s="15"/>
    </row>
    <row r="152" spans="9:19">
      <c r="I152" s="15"/>
      <c r="S152" s="15"/>
    </row>
    <row r="153" spans="9:19">
      <c r="I153" s="15"/>
      <c r="S153" s="15"/>
    </row>
    <row r="154" spans="9:19">
      <c r="I154" s="15"/>
      <c r="S154" s="15"/>
    </row>
    <row r="155" spans="9:19">
      <c r="I155" s="15"/>
      <c r="S155" s="15"/>
    </row>
    <row r="156" spans="9:19">
      <c r="I156" s="15"/>
      <c r="S156" s="15"/>
    </row>
    <row r="157" spans="9:19">
      <c r="I157" s="15"/>
      <c r="S157" s="15"/>
    </row>
    <row r="158" spans="9:19">
      <c r="I158" s="15"/>
      <c r="S158" s="15"/>
    </row>
    <row r="159" spans="9:19">
      <c r="I159" s="15"/>
      <c r="S159" s="15"/>
    </row>
    <row r="160" spans="9:19">
      <c r="I160" s="15"/>
      <c r="S160" s="15"/>
    </row>
    <row r="161" spans="9:19">
      <c r="I161" s="15"/>
      <c r="S161" s="15"/>
    </row>
    <row r="162" spans="9:19">
      <c r="I162" s="15"/>
      <c r="S162" s="15"/>
    </row>
    <row r="163" spans="9:19">
      <c r="I163" s="15"/>
      <c r="S163" s="15"/>
    </row>
    <row r="164" spans="9:19">
      <c r="I164" s="15"/>
      <c r="S164" s="15"/>
    </row>
    <row r="165" spans="9:19">
      <c r="I165" s="15"/>
      <c r="S165" s="15"/>
    </row>
    <row r="166" spans="9:19">
      <c r="I166" s="15"/>
      <c r="S166" s="15"/>
    </row>
    <row r="167" spans="9:19">
      <c r="I167" s="15"/>
      <c r="S167" s="15"/>
    </row>
    <row r="168" spans="9:19">
      <c r="I168" s="15"/>
      <c r="S168" s="15"/>
    </row>
    <row r="169" spans="9:19">
      <c r="I169" s="15"/>
      <c r="S169" s="15"/>
    </row>
    <row r="170" spans="9:19">
      <c r="I170" s="15"/>
      <c r="S170" s="15"/>
    </row>
    <row r="171" spans="9:19">
      <c r="I171" s="15"/>
      <c r="S171" s="15"/>
    </row>
    <row r="172" spans="9:19">
      <c r="I172" s="15"/>
      <c r="S172" s="15"/>
    </row>
    <row r="173" spans="9:19">
      <c r="I173" s="15"/>
      <c r="S173" s="15"/>
    </row>
    <row r="174" spans="9:19">
      <c r="I174" s="15"/>
      <c r="S174" s="15"/>
    </row>
    <row r="175" spans="9:19">
      <c r="I175" s="15"/>
      <c r="S175" s="15"/>
    </row>
    <row r="176" spans="9:19">
      <c r="I176" s="15"/>
      <c r="S176" s="15"/>
    </row>
    <row r="177" spans="9:19">
      <c r="I177" s="15"/>
      <c r="S177" s="15"/>
    </row>
    <row r="178" spans="9:19">
      <c r="I178" s="15"/>
      <c r="S178" s="15"/>
    </row>
    <row r="179" spans="9:19">
      <c r="I179" s="15"/>
      <c r="S179" s="15"/>
    </row>
    <row r="180" spans="9:19">
      <c r="I180" s="15"/>
      <c r="S180" s="15"/>
    </row>
    <row r="181" spans="9:19">
      <c r="I181" s="15"/>
      <c r="S181" s="15"/>
    </row>
    <row r="182" spans="9:19">
      <c r="I182" s="15"/>
      <c r="S182" s="15"/>
    </row>
    <row r="183" spans="9:19">
      <c r="I183" s="15"/>
      <c r="S183" s="15"/>
    </row>
    <row r="184" spans="9:19">
      <c r="I184" s="15"/>
      <c r="S184" s="15"/>
    </row>
    <row r="185" spans="9:19">
      <c r="I185" s="15"/>
      <c r="S185" s="15"/>
    </row>
    <row r="186" spans="9:19">
      <c r="I186" s="15"/>
      <c r="S186" s="15"/>
    </row>
    <row r="187" spans="9:19">
      <c r="I187" s="15"/>
      <c r="S187" s="15"/>
    </row>
    <row r="188" spans="9:19">
      <c r="I188" s="15"/>
      <c r="S188" s="15"/>
    </row>
    <row r="189" spans="9:19">
      <c r="I189" s="15"/>
      <c r="S189" s="15"/>
    </row>
    <row r="190" spans="9:19">
      <c r="I190" s="15"/>
      <c r="S190" s="15"/>
    </row>
    <row r="191" spans="9:19">
      <c r="I191" s="15"/>
      <c r="S191" s="15"/>
    </row>
    <row r="192" spans="9:19">
      <c r="I192" s="15"/>
      <c r="S192" s="15"/>
    </row>
    <row r="193" spans="9:19">
      <c r="I193" s="15"/>
      <c r="S193" s="15"/>
    </row>
    <row r="194" spans="9:19">
      <c r="I194" s="15"/>
      <c r="S194" s="15"/>
    </row>
    <row r="195" spans="9:19">
      <c r="I195" s="15"/>
      <c r="S195" s="15"/>
    </row>
    <row r="196" spans="9:19">
      <c r="I196" s="15"/>
      <c r="S196" s="15"/>
    </row>
    <row r="197" spans="9:19">
      <c r="I197" s="15"/>
      <c r="S197" s="15"/>
    </row>
    <row r="198" spans="9:19">
      <c r="I198" s="15"/>
      <c r="S198" s="15"/>
    </row>
    <row r="199" spans="9:19">
      <c r="I199" s="15"/>
      <c r="S199" s="15"/>
    </row>
    <row r="200" spans="9:19">
      <c r="I200" s="15"/>
      <c r="S200" s="15"/>
    </row>
    <row r="201" spans="9:19">
      <c r="I201" s="15"/>
      <c r="S201" s="15"/>
    </row>
    <row r="202" spans="9:19">
      <c r="I202" s="15"/>
      <c r="S202" s="15"/>
    </row>
    <row r="203" spans="9:19">
      <c r="I203" s="15"/>
      <c r="S203" s="15"/>
    </row>
    <row r="204" spans="9:19">
      <c r="I204" s="15"/>
      <c r="S204" s="15"/>
    </row>
    <row r="205" spans="9:19">
      <c r="I205" s="15"/>
      <c r="S205" s="15"/>
    </row>
    <row r="206" spans="9:19">
      <c r="I206" s="15"/>
      <c r="S206" s="15"/>
    </row>
    <row r="207" spans="9:19">
      <c r="I207" s="15"/>
      <c r="S207" s="15"/>
    </row>
    <row r="208" spans="9:19">
      <c r="I208" s="15"/>
      <c r="S208" s="15"/>
    </row>
    <row r="209" spans="9:19">
      <c r="I209" s="15"/>
      <c r="S209" s="15"/>
    </row>
    <row r="210" spans="9:19">
      <c r="I210" s="15"/>
      <c r="S210" s="15"/>
    </row>
    <row r="211" spans="9:19">
      <c r="I211" s="15"/>
      <c r="S211" s="15"/>
    </row>
    <row r="212" spans="9:19">
      <c r="I212" s="15"/>
      <c r="S212" s="15"/>
    </row>
    <row r="213" spans="9:19">
      <c r="I213" s="15"/>
      <c r="S213" s="15"/>
    </row>
    <row r="214" spans="9:19">
      <c r="I214" s="15"/>
      <c r="S214" s="15"/>
    </row>
    <row r="215" spans="9:19">
      <c r="I215" s="15"/>
      <c r="S215" s="15"/>
    </row>
    <row r="216" spans="9:19">
      <c r="I216" s="15"/>
      <c r="S216" s="15"/>
    </row>
    <row r="217" spans="9:19">
      <c r="I217" s="15"/>
      <c r="S217" s="15"/>
    </row>
    <row r="218" spans="9:19">
      <c r="I218" s="15"/>
      <c r="S218" s="15"/>
    </row>
    <row r="219" spans="9:19">
      <c r="I219" s="15"/>
      <c r="S219" s="15"/>
    </row>
    <row r="220" spans="9:19">
      <c r="I220" s="15"/>
      <c r="S220" s="15"/>
    </row>
    <row r="221" spans="9:19">
      <c r="I221" s="15"/>
      <c r="S221" s="15"/>
    </row>
    <row r="222" spans="9:19">
      <c r="I222" s="15"/>
      <c r="S222" s="15"/>
    </row>
    <row r="223" spans="9:19">
      <c r="I223" s="15"/>
      <c r="S223" s="15"/>
    </row>
    <row r="224" spans="9:19">
      <c r="I224" s="15"/>
      <c r="S224" s="15"/>
    </row>
    <row r="225" spans="9:19">
      <c r="I225" s="15"/>
      <c r="S225" s="15"/>
    </row>
    <row r="226" spans="9:19">
      <c r="I226" s="15"/>
      <c r="S226" s="15"/>
    </row>
    <row r="227" spans="9:19">
      <c r="I227" s="15"/>
      <c r="S227" s="15"/>
    </row>
    <row r="228" spans="9:19">
      <c r="I228" s="15"/>
      <c r="S228" s="15"/>
    </row>
    <row r="229" spans="9:19">
      <c r="I229" s="15"/>
      <c r="S229" s="15"/>
    </row>
    <row r="230" spans="9:19">
      <c r="I230" s="15"/>
      <c r="S230" s="15"/>
    </row>
    <row r="231" spans="9:19">
      <c r="I231" s="15"/>
      <c r="S231" s="15"/>
    </row>
    <row r="232" spans="9:19">
      <c r="I232" s="15"/>
      <c r="S232" s="15"/>
    </row>
    <row r="233" spans="9:19">
      <c r="I233" s="15"/>
      <c r="S233" s="15"/>
    </row>
    <row r="234" spans="9:19">
      <c r="I234" s="15"/>
      <c r="S234" s="15"/>
    </row>
    <row r="235" spans="9:19">
      <c r="I235" s="15"/>
      <c r="S235" s="15"/>
    </row>
    <row r="236" spans="9:19">
      <c r="I236" s="15"/>
      <c r="S236" s="15"/>
    </row>
    <row r="237" spans="9:19">
      <c r="I237" s="15"/>
      <c r="S237" s="15"/>
    </row>
    <row r="238" spans="9:19">
      <c r="I238" s="15"/>
      <c r="S238" s="15"/>
    </row>
    <row r="239" spans="9:19">
      <c r="I239" s="15"/>
      <c r="S239" s="15"/>
    </row>
    <row r="240" spans="9:19">
      <c r="I240" s="15"/>
      <c r="S240" s="15"/>
    </row>
    <row r="241" spans="9:19">
      <c r="I241" s="15"/>
      <c r="S241" s="15"/>
    </row>
    <row r="242" spans="9:19">
      <c r="I242" s="15"/>
      <c r="S242" s="15"/>
    </row>
    <row r="243" spans="9:19">
      <c r="I243" s="15"/>
      <c r="S243" s="15"/>
    </row>
    <row r="244" spans="9:19">
      <c r="I244" s="15"/>
      <c r="S244" s="15"/>
    </row>
    <row r="245" spans="9:19">
      <c r="I245" s="15"/>
      <c r="S245" s="15"/>
    </row>
    <row r="246" spans="9:19">
      <c r="I246" s="15"/>
      <c r="S246" s="15"/>
    </row>
    <row r="247" spans="9:19">
      <c r="I247" s="15"/>
      <c r="S247" s="15"/>
    </row>
    <row r="248" spans="9:19">
      <c r="I248" s="15"/>
      <c r="S248" s="15"/>
    </row>
    <row r="249" spans="9:19">
      <c r="I249" s="15"/>
      <c r="S249" s="15"/>
    </row>
    <row r="250" spans="9:19">
      <c r="I250" s="15"/>
      <c r="S250" s="15"/>
    </row>
    <row r="251" spans="9:19">
      <c r="I251" s="15"/>
      <c r="S251" s="15"/>
    </row>
    <row r="252" spans="9:19">
      <c r="I252" s="15"/>
      <c r="S252" s="15"/>
    </row>
    <row r="253" spans="9:19">
      <c r="I253" s="15"/>
      <c r="S253" s="15"/>
    </row>
    <row r="254" spans="9:19">
      <c r="I254" s="15"/>
      <c r="S254" s="15"/>
    </row>
    <row r="255" spans="9:19">
      <c r="I255" s="15"/>
      <c r="S255" s="15"/>
    </row>
    <row r="256" spans="9:19">
      <c r="I256" s="15"/>
      <c r="S256" s="15"/>
    </row>
    <row r="257" spans="9:19">
      <c r="I257" s="15"/>
      <c r="S257" s="15"/>
    </row>
    <row r="258" spans="9:19">
      <c r="I258" s="15"/>
      <c r="S258" s="15"/>
    </row>
    <row r="259" spans="9:19">
      <c r="I259" s="15"/>
      <c r="S259" s="15"/>
    </row>
    <row r="260" spans="9:19">
      <c r="I260" s="15"/>
      <c r="S260" s="15"/>
    </row>
    <row r="261" spans="9:19">
      <c r="I261" s="15"/>
      <c r="S261" s="15"/>
    </row>
    <row r="262" spans="9:19">
      <c r="I262" s="15"/>
      <c r="S262" s="15"/>
    </row>
    <row r="263" spans="9:19">
      <c r="I263" s="15"/>
      <c r="S263" s="15"/>
    </row>
    <row r="264" spans="9:19">
      <c r="I264" s="15"/>
      <c r="S264" s="15"/>
    </row>
    <row r="265" spans="9:19">
      <c r="I265" s="15"/>
      <c r="S265" s="15"/>
    </row>
    <row r="266" spans="9:19">
      <c r="I266" s="15"/>
      <c r="S266" s="15"/>
    </row>
    <row r="267" spans="9:19">
      <c r="I267" s="15"/>
      <c r="S267" s="15"/>
    </row>
    <row r="268" spans="9:19">
      <c r="I268" s="15"/>
      <c r="S268" s="15"/>
    </row>
    <row r="269" spans="9:19">
      <c r="I269" s="15"/>
      <c r="S269" s="15"/>
    </row>
    <row r="270" spans="9:19">
      <c r="I270" s="15"/>
      <c r="S270" s="15"/>
    </row>
    <row r="271" spans="9:19">
      <c r="I271" s="15"/>
      <c r="S271" s="15"/>
    </row>
    <row r="272" spans="9:19">
      <c r="I272" s="15"/>
      <c r="S272" s="15"/>
    </row>
    <row r="273" spans="9:19">
      <c r="I273" s="15"/>
      <c r="S273" s="15"/>
    </row>
    <row r="274" spans="9:19">
      <c r="I274" s="15"/>
      <c r="S274" s="15"/>
    </row>
    <row r="275" spans="9:19">
      <c r="I275" s="15"/>
      <c r="S275" s="15"/>
    </row>
    <row r="276" spans="9:19">
      <c r="I276" s="15"/>
      <c r="S276" s="15"/>
    </row>
    <row r="277" spans="9:19">
      <c r="I277" s="15"/>
      <c r="S277" s="15"/>
    </row>
    <row r="278" spans="9:19">
      <c r="I278" s="15"/>
      <c r="S278" s="15"/>
    </row>
    <row r="279" spans="9:19">
      <c r="I279" s="15"/>
      <c r="S279" s="15"/>
    </row>
    <row r="280" spans="9:19">
      <c r="I280" s="15"/>
      <c r="S280" s="15"/>
    </row>
    <row r="281" spans="9:19">
      <c r="I281" s="15"/>
      <c r="S281" s="15"/>
    </row>
    <row r="282" spans="9:19">
      <c r="I282" s="15"/>
      <c r="S282" s="15"/>
    </row>
    <row r="283" spans="9:19">
      <c r="I283" s="15"/>
      <c r="S283" s="15"/>
    </row>
    <row r="284" spans="9:19">
      <c r="I284" s="15"/>
      <c r="S284" s="15"/>
    </row>
    <row r="285" spans="9:19">
      <c r="I285" s="15"/>
      <c r="S285" s="15"/>
    </row>
    <row r="286" spans="9:19">
      <c r="I286" s="15"/>
      <c r="S286" s="15"/>
    </row>
    <row r="287" spans="9:19">
      <c r="I287" s="15"/>
      <c r="S287" s="15"/>
    </row>
    <row r="288" spans="9:19">
      <c r="I288" s="15"/>
      <c r="S288" s="15"/>
    </row>
    <row r="289" spans="9:19">
      <c r="I289" s="15"/>
      <c r="S289" s="15"/>
    </row>
    <row r="290" spans="9:19">
      <c r="I290" s="15"/>
      <c r="S290" s="15"/>
    </row>
    <row r="291" spans="9:19">
      <c r="I291" s="15"/>
      <c r="S291" s="15"/>
    </row>
    <row r="292" spans="9:19">
      <c r="I292" s="15"/>
      <c r="S292" s="15"/>
    </row>
    <row r="293" spans="9:19">
      <c r="I293" s="15"/>
      <c r="S293" s="15"/>
    </row>
    <row r="294" spans="9:19">
      <c r="I294" s="15"/>
      <c r="S294" s="15"/>
    </row>
    <row r="295" spans="9:19">
      <c r="I295" s="15"/>
      <c r="S295" s="15"/>
    </row>
    <row r="296" spans="9:19">
      <c r="I296" s="15"/>
      <c r="S296" s="15"/>
    </row>
    <row r="297" spans="9:19">
      <c r="I297" s="15"/>
      <c r="S297" s="15"/>
    </row>
    <row r="298" spans="9:19">
      <c r="I298" s="15"/>
      <c r="S298" s="15"/>
    </row>
    <row r="299" spans="9:19">
      <c r="I299" s="15"/>
      <c r="S299" s="15"/>
    </row>
    <row r="300" spans="9:19">
      <c r="I300" s="15"/>
      <c r="S300" s="15"/>
    </row>
    <row r="301" spans="9:19">
      <c r="I301" s="15"/>
      <c r="S301" s="15"/>
    </row>
    <row r="302" spans="9:19">
      <c r="I302" s="15"/>
      <c r="S302" s="15"/>
    </row>
    <row r="303" spans="9:19">
      <c r="I303" s="15"/>
      <c r="S303" s="15"/>
    </row>
    <row r="304" spans="9:19">
      <c r="I304" s="15"/>
      <c r="S304" s="15"/>
    </row>
    <row r="305" spans="9:19">
      <c r="I305" s="15"/>
      <c r="S305" s="15"/>
    </row>
    <row r="306" spans="9:19">
      <c r="I306" s="15"/>
      <c r="S306" s="15"/>
    </row>
    <row r="307" spans="9:19">
      <c r="I307" s="15"/>
      <c r="S307" s="15"/>
    </row>
    <row r="308" spans="9:19">
      <c r="I308" s="15"/>
      <c r="S308" s="15"/>
    </row>
    <row r="309" spans="9:19">
      <c r="I309" s="15"/>
      <c r="S309" s="15"/>
    </row>
    <row r="310" spans="9:19">
      <c r="S310" s="15"/>
    </row>
    <row r="311" spans="9:19">
      <c r="S311" s="15"/>
    </row>
    <row r="312" spans="9:19">
      <c r="S312" s="15"/>
    </row>
    <row r="313" spans="9:19">
      <c r="S313" s="15"/>
    </row>
    <row r="314" spans="9:19">
      <c r="S314" s="15"/>
    </row>
    <row r="315" spans="9:19">
      <c r="S315" s="15"/>
    </row>
    <row r="316" spans="9:19">
      <c r="S316" s="15"/>
    </row>
    <row r="317" spans="9:19">
      <c r="S317" s="15"/>
    </row>
    <row r="318" spans="9:19">
      <c r="S318" s="15"/>
    </row>
    <row r="319" spans="9:19">
      <c r="S319" s="15"/>
    </row>
    <row r="320" spans="9:19">
      <c r="S320" s="15"/>
    </row>
    <row r="321" spans="19:19">
      <c r="S321" s="15"/>
    </row>
    <row r="322" spans="19:19">
      <c r="S322" s="15"/>
    </row>
    <row r="323" spans="19:19">
      <c r="S323" s="15"/>
    </row>
    <row r="324" spans="19:19">
      <c r="S324" s="15"/>
    </row>
    <row r="325" spans="19:19">
      <c r="S325" s="15"/>
    </row>
    <row r="326" spans="19:19">
      <c r="S326" s="15"/>
    </row>
    <row r="327" spans="19:19">
      <c r="S327" s="15"/>
    </row>
    <row r="328" spans="19:19">
      <c r="S328" s="15"/>
    </row>
    <row r="329" spans="19:19">
      <c r="S329" s="15"/>
    </row>
    <row r="330" spans="19:19">
      <c r="S330" s="15"/>
    </row>
    <row r="331" spans="19:19">
      <c r="S331" s="15"/>
    </row>
    <row r="332" spans="19:19">
      <c r="S332" s="15"/>
    </row>
    <row r="333" spans="19:19">
      <c r="S333" s="15"/>
    </row>
    <row r="334" spans="19:19">
      <c r="S334" s="15"/>
    </row>
    <row r="335" spans="19:19">
      <c r="S335" s="15"/>
    </row>
    <row r="336" spans="19:19">
      <c r="S336" s="15"/>
    </row>
    <row r="337" spans="19:19">
      <c r="S337" s="15"/>
    </row>
    <row r="338" spans="19:19">
      <c r="S338" s="15"/>
    </row>
    <row r="339" spans="19:19">
      <c r="S339" s="15"/>
    </row>
    <row r="340" spans="19:19">
      <c r="S340" s="15"/>
    </row>
    <row r="341" spans="19:19">
      <c r="S341" s="15"/>
    </row>
    <row r="342" spans="19:19">
      <c r="S342" s="15"/>
    </row>
    <row r="343" spans="19:19">
      <c r="S343" s="15"/>
    </row>
    <row r="344" spans="19:19">
      <c r="S344" s="15"/>
    </row>
    <row r="345" spans="19:19">
      <c r="S345" s="15"/>
    </row>
    <row r="346" spans="19:19">
      <c r="S346" s="15"/>
    </row>
    <row r="347" spans="19:19">
      <c r="S347" s="15"/>
    </row>
    <row r="348" spans="19:19">
      <c r="S348" s="15"/>
    </row>
    <row r="349" spans="19:19">
      <c r="S349" s="15"/>
    </row>
    <row r="350" spans="19:19">
      <c r="S350" s="15"/>
    </row>
    <row r="351" spans="19:19">
      <c r="S351" s="15"/>
    </row>
    <row r="352" spans="19:19">
      <c r="S352" s="15"/>
    </row>
    <row r="353" spans="19:19">
      <c r="S353" s="15"/>
    </row>
    <row r="354" spans="19:19">
      <c r="S354" s="15"/>
    </row>
    <row r="355" spans="19:19">
      <c r="S355" s="15"/>
    </row>
    <row r="356" spans="19:19">
      <c r="S356" s="15"/>
    </row>
    <row r="357" spans="19:19">
      <c r="S357" s="15"/>
    </row>
    <row r="358" spans="19:19">
      <c r="S358" s="15"/>
    </row>
    <row r="359" spans="19:19">
      <c r="S359" s="15"/>
    </row>
    <row r="360" spans="19:19">
      <c r="S360" s="15"/>
    </row>
    <row r="361" spans="19:19">
      <c r="S361" s="15"/>
    </row>
    <row r="362" spans="19:19">
      <c r="S362" s="15"/>
    </row>
    <row r="363" spans="19:19">
      <c r="S363" s="15"/>
    </row>
    <row r="364" spans="19:19">
      <c r="S364" s="15"/>
    </row>
    <row r="365" spans="19:19">
      <c r="S365" s="15"/>
    </row>
    <row r="366" spans="19:19">
      <c r="S366" s="15"/>
    </row>
    <row r="367" spans="19:19">
      <c r="S367" s="15"/>
    </row>
    <row r="368" spans="19:19">
      <c r="S368" s="15"/>
    </row>
    <row r="369" spans="19:19">
      <c r="S369" s="15"/>
    </row>
    <row r="370" spans="19:19">
      <c r="S370" s="15"/>
    </row>
    <row r="371" spans="19:19">
      <c r="S371" s="15"/>
    </row>
    <row r="372" spans="19:19">
      <c r="S372" s="15"/>
    </row>
    <row r="373" spans="19:19">
      <c r="S373" s="15"/>
    </row>
    <row r="374" spans="19:19">
      <c r="S374" s="15"/>
    </row>
    <row r="375" spans="19:19">
      <c r="S375" s="15"/>
    </row>
    <row r="376" spans="19:19">
      <c r="S376" s="15"/>
    </row>
    <row r="377" spans="19:19">
      <c r="S377" s="15"/>
    </row>
    <row r="378" spans="19:19">
      <c r="S378" s="15"/>
    </row>
    <row r="379" spans="19:19">
      <c r="S379" s="15"/>
    </row>
    <row r="380" spans="19:19">
      <c r="S380" s="15"/>
    </row>
    <row r="381" spans="19:19">
      <c r="S381" s="15"/>
    </row>
    <row r="382" spans="19:19">
      <c r="S382" s="15"/>
    </row>
    <row r="383" spans="19:19">
      <c r="S383" s="15"/>
    </row>
    <row r="384" spans="19:19">
      <c r="S384" s="15"/>
    </row>
    <row r="385" spans="19:19">
      <c r="S385" s="15"/>
    </row>
    <row r="386" spans="19:19">
      <c r="S386" s="15"/>
    </row>
    <row r="387" spans="19:19">
      <c r="S387" s="15"/>
    </row>
    <row r="388" spans="19:19">
      <c r="S388" s="15"/>
    </row>
    <row r="389" spans="19:19">
      <c r="S389" s="15"/>
    </row>
    <row r="390" spans="19:19">
      <c r="S390" s="15"/>
    </row>
    <row r="391" spans="19:19">
      <c r="S391" s="15"/>
    </row>
    <row r="392" spans="19:19">
      <c r="S392" s="15"/>
    </row>
    <row r="393" spans="19:19">
      <c r="S393" s="15"/>
    </row>
    <row r="394" spans="19:19">
      <c r="S394" s="15"/>
    </row>
    <row r="395" spans="19:19">
      <c r="S395" s="15"/>
    </row>
    <row r="396" spans="19:19">
      <c r="S396" s="15"/>
    </row>
    <row r="397" spans="19:19">
      <c r="S397" s="15"/>
    </row>
    <row r="398" spans="19:19">
      <c r="S398" s="15"/>
    </row>
    <row r="399" spans="19:19">
      <c r="S399" s="15"/>
    </row>
    <row r="400" spans="19:19">
      <c r="S400" s="15"/>
    </row>
    <row r="401" spans="19:19">
      <c r="S401" s="15"/>
    </row>
    <row r="402" spans="19:19">
      <c r="S402" s="15"/>
    </row>
    <row r="403" spans="19:19">
      <c r="S403" s="15"/>
    </row>
    <row r="404" spans="19:19">
      <c r="S404" s="15"/>
    </row>
    <row r="405" spans="19:19">
      <c r="S405" s="15"/>
    </row>
    <row r="406" spans="19:19">
      <c r="S406" s="15"/>
    </row>
    <row r="407" spans="19:19">
      <c r="S407" s="15"/>
    </row>
    <row r="408" spans="19:19">
      <c r="S408" s="15"/>
    </row>
    <row r="409" spans="19:19">
      <c r="S409" s="15"/>
    </row>
    <row r="410" spans="19:19">
      <c r="S410" s="15"/>
    </row>
    <row r="411" spans="19:19">
      <c r="S411" s="15"/>
    </row>
    <row r="412" spans="19:19">
      <c r="S412" s="15"/>
    </row>
    <row r="413" spans="19:19">
      <c r="S413" s="15"/>
    </row>
    <row r="414" spans="19:19">
      <c r="S414" s="15"/>
    </row>
    <row r="415" spans="19:19">
      <c r="S415" s="15"/>
    </row>
    <row r="416" spans="19:19">
      <c r="S416" s="15"/>
    </row>
    <row r="417" spans="19:19">
      <c r="S417" s="15"/>
    </row>
    <row r="418" spans="19:19">
      <c r="S418" s="15"/>
    </row>
    <row r="419" spans="19:19">
      <c r="S419" s="15"/>
    </row>
    <row r="420" spans="19:19">
      <c r="S420" s="15"/>
    </row>
    <row r="421" spans="19:19">
      <c r="S421" s="15"/>
    </row>
    <row r="422" spans="19:19">
      <c r="S422" s="15"/>
    </row>
    <row r="423" spans="19:19">
      <c r="S423" s="15"/>
    </row>
    <row r="424" spans="19:19">
      <c r="S424" s="15"/>
    </row>
    <row r="425" spans="19:19">
      <c r="S425" s="15"/>
    </row>
    <row r="426" spans="19:19">
      <c r="S426" s="15"/>
    </row>
    <row r="427" spans="19:19">
      <c r="S427" s="15"/>
    </row>
    <row r="428" spans="19:19">
      <c r="S428" s="15"/>
    </row>
    <row r="429" spans="19:19">
      <c r="S429" s="15"/>
    </row>
    <row r="430" spans="19:19">
      <c r="S430" s="15"/>
    </row>
    <row r="431" spans="19:19">
      <c r="S431" s="15"/>
    </row>
    <row r="432" spans="19:19">
      <c r="S432" s="15"/>
    </row>
    <row r="433" spans="19:19">
      <c r="S433" s="15"/>
    </row>
    <row r="434" spans="19:19">
      <c r="S434" s="15"/>
    </row>
    <row r="435" spans="19:19">
      <c r="S435" s="15"/>
    </row>
    <row r="436" spans="19:19">
      <c r="S436" s="15"/>
    </row>
    <row r="437" spans="19:19">
      <c r="S437" s="15"/>
    </row>
    <row r="438" spans="19:19">
      <c r="S438" s="15"/>
    </row>
    <row r="439" spans="19:19">
      <c r="S439" s="15"/>
    </row>
    <row r="440" spans="19:19">
      <c r="S440" s="15"/>
    </row>
    <row r="441" spans="19:19">
      <c r="S441" s="15"/>
    </row>
    <row r="442" spans="19:19">
      <c r="S442" s="15"/>
    </row>
    <row r="443" spans="19:19">
      <c r="S443" s="15"/>
    </row>
    <row r="444" spans="19:19">
      <c r="S444" s="15"/>
    </row>
    <row r="445" spans="19:19">
      <c r="S445" s="15"/>
    </row>
    <row r="446" spans="19:19">
      <c r="S446" s="15"/>
    </row>
    <row r="447" spans="19:19">
      <c r="S447" s="15"/>
    </row>
    <row r="448" spans="19:19">
      <c r="S448" s="15"/>
    </row>
    <row r="449" spans="19:19">
      <c r="S449" s="15"/>
    </row>
    <row r="450" spans="19:19">
      <c r="S450" s="15"/>
    </row>
    <row r="451" spans="19:19">
      <c r="S451" s="15"/>
    </row>
    <row r="452" spans="19:19">
      <c r="S452" s="15"/>
    </row>
    <row r="453" spans="19:19">
      <c r="S453" s="15"/>
    </row>
    <row r="454" spans="19:19">
      <c r="S454" s="15"/>
    </row>
    <row r="455" spans="19:19">
      <c r="S455" s="15"/>
    </row>
    <row r="456" spans="19:19">
      <c r="S456" s="15"/>
    </row>
    <row r="457" spans="19:19">
      <c r="S457" s="15"/>
    </row>
    <row r="458" spans="19:19">
      <c r="S458" s="15"/>
    </row>
    <row r="459" spans="19:19">
      <c r="S459" s="15"/>
    </row>
    <row r="460" spans="19:19">
      <c r="S460" s="15"/>
    </row>
    <row r="461" spans="19:19">
      <c r="S461" s="15"/>
    </row>
    <row r="462" spans="19:19">
      <c r="S462" s="15"/>
    </row>
    <row r="463" spans="19:19">
      <c r="S463" s="15"/>
    </row>
    <row r="464" spans="19:19">
      <c r="S464" s="15"/>
    </row>
    <row r="465" spans="19:19">
      <c r="S465" s="15"/>
    </row>
    <row r="466" spans="19:19">
      <c r="S466" s="15"/>
    </row>
    <row r="467" spans="19:19">
      <c r="S467" s="15"/>
    </row>
    <row r="468" spans="19:19">
      <c r="S468" s="15"/>
    </row>
    <row r="469" spans="19:19">
      <c r="S469" s="15"/>
    </row>
    <row r="470" spans="19:19">
      <c r="S470" s="15"/>
    </row>
    <row r="471" spans="19:19">
      <c r="S471" s="15"/>
    </row>
    <row r="472" spans="19:19">
      <c r="S472" s="15"/>
    </row>
    <row r="473" spans="19:19">
      <c r="S473" s="15"/>
    </row>
    <row r="474" spans="19:19">
      <c r="S474" s="15"/>
    </row>
    <row r="475" spans="19:19">
      <c r="S475" s="15"/>
    </row>
    <row r="476" spans="19:19">
      <c r="S476" s="15"/>
    </row>
    <row r="477" spans="19:19">
      <c r="S477" s="15"/>
    </row>
    <row r="478" spans="19:19">
      <c r="S478" s="15"/>
    </row>
    <row r="479" spans="19:19">
      <c r="S479" s="15"/>
    </row>
    <row r="480" spans="19:19">
      <c r="S480" s="15"/>
    </row>
    <row r="481" spans="19:19">
      <c r="S481" s="15"/>
    </row>
    <row r="482" spans="19:19">
      <c r="S482" s="15"/>
    </row>
    <row r="483" spans="19:19">
      <c r="S483" s="15"/>
    </row>
    <row r="484" spans="19:19">
      <c r="S484" s="15"/>
    </row>
    <row r="485" spans="19:19">
      <c r="S485" s="15"/>
    </row>
    <row r="486" spans="19:19">
      <c r="S486" s="15"/>
    </row>
    <row r="487" spans="19:19">
      <c r="S487" s="15"/>
    </row>
    <row r="488" spans="19:19">
      <c r="S488" s="15"/>
    </row>
    <row r="489" spans="19:19">
      <c r="S489" s="15"/>
    </row>
    <row r="490" spans="19:19">
      <c r="S490" s="15"/>
    </row>
    <row r="491" spans="19:19">
      <c r="S491" s="15"/>
    </row>
    <row r="492" spans="19:19">
      <c r="S492" s="15"/>
    </row>
    <row r="493" spans="19:19">
      <c r="S493" s="15"/>
    </row>
    <row r="494" spans="19:19">
      <c r="S494" s="15"/>
    </row>
    <row r="495" spans="19:19">
      <c r="S495" s="15"/>
    </row>
    <row r="496" spans="19:19">
      <c r="S496" s="15"/>
    </row>
    <row r="497" spans="19:19">
      <c r="S497" s="15"/>
    </row>
    <row r="498" spans="19:19">
      <c r="S498" s="15"/>
    </row>
    <row r="499" spans="19:19">
      <c r="S499" s="15"/>
    </row>
    <row r="500" spans="19:19">
      <c r="S500" s="15"/>
    </row>
    <row r="501" spans="19:19">
      <c r="S501" s="15"/>
    </row>
    <row r="502" spans="19:19">
      <c r="S502" s="15"/>
    </row>
    <row r="503" spans="19:19">
      <c r="S503" s="15"/>
    </row>
    <row r="504" spans="19:19">
      <c r="S504" s="15"/>
    </row>
    <row r="505" spans="19:19">
      <c r="S505" s="15"/>
    </row>
    <row r="506" spans="19:19">
      <c r="S506" s="15"/>
    </row>
    <row r="507" spans="19:19">
      <c r="S507" s="15"/>
    </row>
    <row r="508" spans="19:19">
      <c r="S508" s="15"/>
    </row>
    <row r="509" spans="19:19">
      <c r="S509" s="15"/>
    </row>
    <row r="510" spans="19:19">
      <c r="S510" s="15"/>
    </row>
    <row r="511" spans="19:19">
      <c r="S511" s="15"/>
    </row>
    <row r="512" spans="19:19">
      <c r="S512" s="15"/>
    </row>
    <row r="513" spans="19:19">
      <c r="S513" s="15"/>
    </row>
    <row r="514" spans="19:19">
      <c r="S514" s="15"/>
    </row>
    <row r="515" spans="19:19">
      <c r="S515" s="15"/>
    </row>
    <row r="516" spans="19:19">
      <c r="S516" s="15"/>
    </row>
    <row r="517" spans="19:19">
      <c r="S517" s="15"/>
    </row>
    <row r="518" spans="19:19">
      <c r="S518" s="15"/>
    </row>
    <row r="519" spans="19:19">
      <c r="S519" s="15"/>
    </row>
    <row r="520" spans="19:19">
      <c r="S520" s="15"/>
    </row>
    <row r="521" spans="19:19">
      <c r="S521" s="15"/>
    </row>
    <row r="522" spans="19:19">
      <c r="S522" s="15"/>
    </row>
    <row r="523" spans="19:19">
      <c r="S523" s="15"/>
    </row>
    <row r="524" spans="19:19">
      <c r="S524" s="15"/>
    </row>
    <row r="525" spans="19:19">
      <c r="S525" s="15"/>
    </row>
    <row r="526" spans="19:19">
      <c r="S526" s="15"/>
    </row>
    <row r="527" spans="19:19">
      <c r="S527" s="15"/>
    </row>
    <row r="528" spans="19:19">
      <c r="S528" s="15"/>
    </row>
    <row r="529" spans="19:19">
      <c r="S529" s="15"/>
    </row>
    <row r="530" spans="19:19">
      <c r="S530" s="15"/>
    </row>
    <row r="531" spans="19:19">
      <c r="S531" s="15"/>
    </row>
    <row r="532" spans="19:19">
      <c r="S532" s="15"/>
    </row>
    <row r="533" spans="19:19">
      <c r="S533" s="15"/>
    </row>
    <row r="534" spans="19:19">
      <c r="S534" s="15"/>
    </row>
    <row r="535" spans="19:19">
      <c r="S535" s="15"/>
    </row>
    <row r="536" spans="19:19">
      <c r="S536" s="15"/>
    </row>
    <row r="537" spans="19:19">
      <c r="S537" s="15"/>
    </row>
    <row r="538" spans="19:19">
      <c r="S538" s="15"/>
    </row>
    <row r="539" spans="19:19">
      <c r="S539" s="15"/>
    </row>
    <row r="540" spans="19:19">
      <c r="S540" s="15"/>
    </row>
    <row r="541" spans="19:19">
      <c r="S541" s="15"/>
    </row>
    <row r="542" spans="19:19">
      <c r="S542" s="15"/>
    </row>
    <row r="543" spans="19:19">
      <c r="S543" s="15"/>
    </row>
    <row r="544" spans="19:19">
      <c r="S544" s="15"/>
    </row>
    <row r="545" spans="19:19">
      <c r="S545" s="15"/>
    </row>
    <row r="546" spans="19:19">
      <c r="S546" s="15"/>
    </row>
    <row r="547" spans="19:19">
      <c r="S547" s="15"/>
    </row>
    <row r="548" spans="19:19">
      <c r="S548" s="15"/>
    </row>
    <row r="549" spans="19:19">
      <c r="S549" s="15"/>
    </row>
    <row r="550" spans="19:19">
      <c r="S550" s="15"/>
    </row>
    <row r="551" spans="19:19">
      <c r="S551" s="15"/>
    </row>
    <row r="552" spans="19:19">
      <c r="S552" s="15"/>
    </row>
    <row r="553" spans="19:19">
      <c r="S553" s="15"/>
    </row>
    <row r="554" spans="19:19">
      <c r="S554" s="15"/>
    </row>
    <row r="555" spans="19:19">
      <c r="S555" s="15"/>
    </row>
    <row r="556" spans="19:19">
      <c r="S556" s="15"/>
    </row>
    <row r="557" spans="19:19">
      <c r="S557" s="15"/>
    </row>
    <row r="558" spans="19:19">
      <c r="S558" s="15"/>
    </row>
    <row r="559" spans="19:19">
      <c r="S559" s="15"/>
    </row>
    <row r="560" spans="19:19">
      <c r="S560" s="15"/>
    </row>
    <row r="561" spans="19:19">
      <c r="S561" s="15"/>
    </row>
    <row r="562" spans="19:19">
      <c r="S562" s="15"/>
    </row>
    <row r="563" spans="19:19">
      <c r="S563" s="15"/>
    </row>
    <row r="564" spans="19:19">
      <c r="S564" s="15"/>
    </row>
    <row r="565" spans="19:19">
      <c r="S565" s="15"/>
    </row>
    <row r="566" spans="19:19">
      <c r="S566" s="15"/>
    </row>
    <row r="567" spans="19:19">
      <c r="S567" s="15"/>
    </row>
    <row r="568" spans="19:19">
      <c r="S568" s="15"/>
    </row>
    <row r="569" spans="19:19">
      <c r="S569" s="15"/>
    </row>
    <row r="570" spans="19:19">
      <c r="S570" s="15"/>
    </row>
    <row r="571" spans="19:19">
      <c r="S571" s="15"/>
    </row>
    <row r="572" spans="19:19">
      <c r="S572" s="15"/>
    </row>
    <row r="573" spans="19:19">
      <c r="S573" s="15"/>
    </row>
    <row r="574" spans="19:19">
      <c r="S574" s="15"/>
    </row>
    <row r="575" spans="19:19">
      <c r="S575" s="15"/>
    </row>
    <row r="576" spans="19:19">
      <c r="S576" s="15"/>
    </row>
    <row r="577" spans="19:19">
      <c r="S577" s="15"/>
    </row>
    <row r="578" spans="19:19">
      <c r="S578" s="15"/>
    </row>
    <row r="579" spans="19:19">
      <c r="S579" s="15"/>
    </row>
    <row r="580" spans="19:19">
      <c r="S580" s="15"/>
    </row>
    <row r="581" spans="19:19">
      <c r="S581" s="15"/>
    </row>
    <row r="582" spans="19:19">
      <c r="S582" s="15"/>
    </row>
    <row r="583" spans="19:19">
      <c r="S583" s="15"/>
    </row>
    <row r="584" spans="19:19">
      <c r="S584" s="15"/>
    </row>
    <row r="585" spans="19:19">
      <c r="S585" s="15"/>
    </row>
    <row r="586" spans="19:19">
      <c r="S586" s="15"/>
    </row>
    <row r="587" spans="19:19">
      <c r="S587" s="15"/>
    </row>
    <row r="588" spans="19:19">
      <c r="S588" s="15"/>
    </row>
    <row r="589" spans="19:19">
      <c r="S589" s="15"/>
    </row>
    <row r="590" spans="19:19">
      <c r="S590" s="15"/>
    </row>
    <row r="591" spans="19:19">
      <c r="S591" s="15"/>
    </row>
    <row r="592" spans="19:19">
      <c r="S592" s="15"/>
    </row>
    <row r="593" spans="19:19">
      <c r="S593" s="15"/>
    </row>
    <row r="594" spans="19:19">
      <c r="S594" s="15"/>
    </row>
    <row r="595" spans="19:19">
      <c r="S595" s="15"/>
    </row>
    <row r="596" spans="19:19">
      <c r="S596" s="15"/>
    </row>
    <row r="597" spans="19:19">
      <c r="S597" s="15"/>
    </row>
    <row r="598" spans="19:19">
      <c r="S598" s="15"/>
    </row>
    <row r="599" spans="19:19">
      <c r="S599" s="15"/>
    </row>
    <row r="600" spans="19:19">
      <c r="S600" s="15"/>
    </row>
    <row r="601" spans="19:19">
      <c r="S601" s="15"/>
    </row>
    <row r="602" spans="19:19">
      <c r="S602" s="15"/>
    </row>
    <row r="603" spans="19:19">
      <c r="S603" s="15"/>
    </row>
    <row r="604" spans="19:19">
      <c r="S604" s="15"/>
    </row>
    <row r="605" spans="19:19">
      <c r="S605" s="15"/>
    </row>
    <row r="606" spans="19:19">
      <c r="S606" s="15"/>
    </row>
    <row r="607" spans="19:19">
      <c r="S607" s="15"/>
    </row>
    <row r="608" spans="19:19">
      <c r="S608" s="15"/>
    </row>
    <row r="609" spans="19:19">
      <c r="S609" s="15"/>
    </row>
    <row r="610" spans="19:19">
      <c r="S610" s="15"/>
    </row>
    <row r="611" spans="19:19">
      <c r="S611" s="15"/>
    </row>
    <row r="612" spans="19:19">
      <c r="S612" s="15"/>
    </row>
    <row r="613" spans="19:19">
      <c r="S613" s="15"/>
    </row>
    <row r="614" spans="19:19">
      <c r="S614" s="15"/>
    </row>
    <row r="615" spans="19:19">
      <c r="S615" s="15"/>
    </row>
    <row r="616" spans="19:19">
      <c r="S616" s="15"/>
    </row>
    <row r="617" spans="19:19">
      <c r="S617" s="15"/>
    </row>
    <row r="618" spans="19:19">
      <c r="S618" s="15"/>
    </row>
    <row r="619" spans="19:19">
      <c r="S619" s="15"/>
    </row>
    <row r="620" spans="19:19">
      <c r="S620" s="15"/>
    </row>
    <row r="621" spans="19:19">
      <c r="S621" s="15"/>
    </row>
    <row r="622" spans="19:19">
      <c r="S622" s="15"/>
    </row>
    <row r="623" spans="19:19">
      <c r="S623" s="15"/>
    </row>
    <row r="624" spans="19:19">
      <c r="S624" s="15"/>
    </row>
    <row r="625" spans="19:19">
      <c r="S625" s="15"/>
    </row>
    <row r="626" spans="19:19">
      <c r="S626" s="15"/>
    </row>
    <row r="627" spans="19:19">
      <c r="S627" s="15"/>
    </row>
    <row r="628" spans="19:19">
      <c r="S628" s="15"/>
    </row>
    <row r="629" spans="19:19">
      <c r="S629" s="15"/>
    </row>
    <row r="630" spans="19:19">
      <c r="S630" s="15"/>
    </row>
    <row r="631" spans="19:19">
      <c r="S631" s="15"/>
    </row>
    <row r="632" spans="19:19">
      <c r="S632" s="15"/>
    </row>
    <row r="633" spans="19:19">
      <c r="S633" s="15"/>
    </row>
    <row r="634" spans="19:19">
      <c r="S634" s="15"/>
    </row>
    <row r="635" spans="19:19">
      <c r="S635" s="15"/>
    </row>
    <row r="636" spans="19:19">
      <c r="S636" s="15"/>
    </row>
    <row r="637" spans="19:19">
      <c r="S637" s="15"/>
    </row>
    <row r="638" spans="19:19">
      <c r="S638" s="15"/>
    </row>
    <row r="639" spans="19:19">
      <c r="S639" s="15"/>
    </row>
    <row r="640" spans="19:19">
      <c r="S640" s="15"/>
    </row>
    <row r="641" spans="19:19">
      <c r="S641" s="15"/>
    </row>
    <row r="642" spans="19:19">
      <c r="S642" s="15"/>
    </row>
    <row r="643" spans="19:19">
      <c r="S643" s="15"/>
    </row>
    <row r="644" spans="19:19">
      <c r="S644" s="15"/>
    </row>
    <row r="645" spans="19:19">
      <c r="S645" s="15"/>
    </row>
    <row r="646" spans="19:19">
      <c r="S646" s="15"/>
    </row>
    <row r="647" spans="19:19">
      <c r="S647" s="15"/>
    </row>
    <row r="648" spans="19:19">
      <c r="S648" s="15"/>
    </row>
    <row r="649" spans="19:19">
      <c r="S649" s="15"/>
    </row>
    <row r="650" spans="19:19">
      <c r="S650" s="15"/>
    </row>
    <row r="651" spans="19:19">
      <c r="S651" s="15"/>
    </row>
    <row r="652" spans="19:19">
      <c r="S652" s="15"/>
    </row>
    <row r="653" spans="19:19">
      <c r="S653" s="15"/>
    </row>
    <row r="654" spans="19:19">
      <c r="S654" s="15"/>
    </row>
    <row r="655" spans="19:19">
      <c r="S655" s="15"/>
    </row>
    <row r="656" spans="19:19">
      <c r="S656" s="15"/>
    </row>
    <row r="657" spans="19:19">
      <c r="S657" s="15"/>
    </row>
    <row r="658" spans="19:19">
      <c r="S658" s="15"/>
    </row>
    <row r="659" spans="19:19">
      <c r="S659" s="15"/>
    </row>
    <row r="660" spans="19:19">
      <c r="S660" s="15"/>
    </row>
    <row r="661" spans="19:19">
      <c r="S661" s="15"/>
    </row>
    <row r="662" spans="19:19">
      <c r="S662" s="15"/>
    </row>
    <row r="663" spans="19:19">
      <c r="S663" s="15"/>
    </row>
    <row r="664" spans="19:19">
      <c r="S664" s="15"/>
    </row>
    <row r="665" spans="19:19">
      <c r="S665" s="15"/>
    </row>
    <row r="666" spans="19:19">
      <c r="S666" s="15"/>
    </row>
    <row r="667" spans="19:19">
      <c r="S667" s="15"/>
    </row>
    <row r="668" spans="19:19">
      <c r="S668" s="15"/>
    </row>
    <row r="669" spans="19:19">
      <c r="S669" s="15"/>
    </row>
    <row r="670" spans="19:19">
      <c r="S670" s="15"/>
    </row>
    <row r="671" spans="19:19">
      <c r="S671" s="15"/>
    </row>
    <row r="672" spans="19:19">
      <c r="S672" s="15"/>
    </row>
    <row r="673" spans="19:19">
      <c r="S673" s="15"/>
    </row>
    <row r="674" spans="19:19">
      <c r="S674" s="15"/>
    </row>
    <row r="675" spans="19:19">
      <c r="S675" s="15"/>
    </row>
    <row r="676" spans="19:19">
      <c r="S676" s="15"/>
    </row>
    <row r="677" spans="19:19">
      <c r="S677" s="15"/>
    </row>
    <row r="678" spans="19:19">
      <c r="S678" s="15"/>
    </row>
    <row r="679" spans="19:19">
      <c r="S679" s="15"/>
    </row>
    <row r="680" spans="19:19">
      <c r="S680" s="15"/>
    </row>
    <row r="681" spans="19:19">
      <c r="S681" s="15"/>
    </row>
    <row r="682" spans="19:19">
      <c r="S682" s="15"/>
    </row>
    <row r="683" spans="19:19">
      <c r="S683" s="15"/>
    </row>
    <row r="684" spans="19:19">
      <c r="S684" s="15"/>
    </row>
    <row r="685" spans="19:19">
      <c r="S685" s="15"/>
    </row>
    <row r="686" spans="19:19">
      <c r="S686" s="15"/>
    </row>
    <row r="687" spans="19:19">
      <c r="S687" s="15"/>
    </row>
    <row r="688" spans="19:19">
      <c r="S688" s="15"/>
    </row>
    <row r="689" spans="19:19">
      <c r="S689" s="15"/>
    </row>
    <row r="690" spans="19:19">
      <c r="S690" s="15"/>
    </row>
    <row r="691" spans="19:19">
      <c r="S691" s="15"/>
    </row>
    <row r="692" spans="19:19">
      <c r="S692" s="15"/>
    </row>
    <row r="693" spans="19:19">
      <c r="S693" s="15"/>
    </row>
    <row r="694" spans="19:19">
      <c r="S694" s="15"/>
    </row>
    <row r="695" spans="19:19">
      <c r="S695" s="15"/>
    </row>
    <row r="696" spans="19:19">
      <c r="S696" s="15"/>
    </row>
    <row r="697" spans="19:19">
      <c r="S697" s="15"/>
    </row>
    <row r="698" spans="19:19">
      <c r="S698" s="15"/>
    </row>
    <row r="699" spans="19:19">
      <c r="S699" s="15"/>
    </row>
    <row r="700" spans="19:19">
      <c r="S700" s="15"/>
    </row>
    <row r="701" spans="19:19">
      <c r="S701" s="15"/>
    </row>
    <row r="702" spans="19:19">
      <c r="S702" s="15"/>
    </row>
    <row r="703" spans="19:19">
      <c r="S703" s="15"/>
    </row>
    <row r="704" spans="19:19">
      <c r="S704" s="15"/>
    </row>
    <row r="705" spans="19:19">
      <c r="S705" s="15"/>
    </row>
    <row r="706" spans="19:19">
      <c r="S706" s="15"/>
    </row>
    <row r="707" spans="19:19">
      <c r="S707" s="15"/>
    </row>
    <row r="708" spans="19:19">
      <c r="S708" s="15"/>
    </row>
    <row r="709" spans="19:19">
      <c r="S709" s="15"/>
    </row>
    <row r="710" spans="19:19">
      <c r="S710" s="15"/>
    </row>
    <row r="711" spans="19:19">
      <c r="S711" s="15"/>
    </row>
    <row r="712" spans="19:19">
      <c r="S712" s="15"/>
    </row>
    <row r="713" spans="19:19">
      <c r="S713" s="15"/>
    </row>
    <row r="714" spans="19:19">
      <c r="S714" s="15"/>
    </row>
    <row r="715" spans="19:19">
      <c r="S715" s="15"/>
    </row>
    <row r="716" spans="19:19">
      <c r="S716" s="15"/>
    </row>
    <row r="717" spans="19:19">
      <c r="S717" s="15"/>
    </row>
    <row r="718" spans="19:19">
      <c r="S718" s="15"/>
    </row>
    <row r="719" spans="19:19">
      <c r="S719" s="15"/>
    </row>
    <row r="720" spans="19:19">
      <c r="S720" s="15"/>
    </row>
    <row r="721" spans="19:19">
      <c r="S721" s="15"/>
    </row>
    <row r="722" spans="19:19">
      <c r="S722" s="15"/>
    </row>
    <row r="723" spans="19:19">
      <c r="S723" s="15"/>
    </row>
    <row r="724" spans="19:19">
      <c r="S724" s="15"/>
    </row>
    <row r="725" spans="19:19">
      <c r="S725" s="15"/>
    </row>
    <row r="726" spans="19:19">
      <c r="S726" s="15"/>
    </row>
    <row r="727" spans="19:19">
      <c r="S727" s="15"/>
    </row>
    <row r="728" spans="19:19">
      <c r="S728" s="15"/>
    </row>
    <row r="729" spans="19:19">
      <c r="S729" s="15"/>
    </row>
    <row r="730" spans="19:19">
      <c r="S730" s="15"/>
    </row>
    <row r="731" spans="19:19">
      <c r="S731" s="15"/>
    </row>
    <row r="732" spans="19:19">
      <c r="S732" s="15"/>
    </row>
    <row r="733" spans="19:19">
      <c r="S733" s="15"/>
    </row>
    <row r="734" spans="19:19">
      <c r="S734" s="15"/>
    </row>
    <row r="735" spans="19:19">
      <c r="S735" s="15"/>
    </row>
    <row r="736" spans="19:19">
      <c r="S736" s="15"/>
    </row>
    <row r="737" spans="19:19">
      <c r="S737" s="15"/>
    </row>
    <row r="738" spans="19:19">
      <c r="S738" s="15"/>
    </row>
    <row r="739" spans="19:19">
      <c r="S739" s="15"/>
    </row>
    <row r="740" spans="19:19">
      <c r="S740" s="15"/>
    </row>
    <row r="741" spans="19:19">
      <c r="S741" s="15"/>
    </row>
    <row r="742" spans="19:19">
      <c r="S742" s="15"/>
    </row>
    <row r="743" spans="19:19">
      <c r="S743" s="15"/>
    </row>
    <row r="744" spans="19:19">
      <c r="S744" s="15"/>
    </row>
    <row r="745" spans="19:19">
      <c r="S745" s="15"/>
    </row>
    <row r="746" spans="19:19">
      <c r="S746" s="15"/>
    </row>
    <row r="747" spans="19:19">
      <c r="S747" s="15"/>
    </row>
    <row r="748" spans="19:19">
      <c r="S748" s="15"/>
    </row>
    <row r="749" spans="19:19">
      <c r="S749" s="15"/>
    </row>
    <row r="750" spans="19:19">
      <c r="S750" s="15"/>
    </row>
    <row r="751" spans="19:19">
      <c r="S751" s="15"/>
    </row>
    <row r="752" spans="19:19">
      <c r="S752" s="15"/>
    </row>
    <row r="753" spans="19:19">
      <c r="S753" s="15"/>
    </row>
    <row r="754" spans="19:19">
      <c r="S754" s="15"/>
    </row>
    <row r="755" spans="19:19">
      <c r="S755" s="15"/>
    </row>
    <row r="756" spans="19:19">
      <c r="S756" s="15"/>
    </row>
    <row r="757" spans="19:19">
      <c r="S757" s="15"/>
    </row>
    <row r="758" spans="19:19">
      <c r="S758" s="15"/>
    </row>
    <row r="759" spans="19:19">
      <c r="S759" s="15"/>
    </row>
    <row r="760" spans="19:19">
      <c r="S760" s="15"/>
    </row>
    <row r="761" spans="19:19">
      <c r="S761" s="15"/>
    </row>
    <row r="762" spans="19:19">
      <c r="S762" s="15"/>
    </row>
    <row r="763" spans="19:19">
      <c r="S763" s="15"/>
    </row>
    <row r="764" spans="19:19">
      <c r="S764" s="15"/>
    </row>
    <row r="765" spans="19:19">
      <c r="S765" s="15"/>
    </row>
    <row r="766" spans="19:19">
      <c r="S766" s="15"/>
    </row>
    <row r="767" spans="19:19">
      <c r="S767" s="15"/>
    </row>
    <row r="768" spans="19:19">
      <c r="S768" s="15"/>
    </row>
    <row r="769" spans="19:19">
      <c r="S769" s="15"/>
    </row>
    <row r="770" spans="19:19">
      <c r="S770" s="15"/>
    </row>
    <row r="771" spans="19:19">
      <c r="S771" s="15"/>
    </row>
    <row r="772" spans="19:19">
      <c r="S772" s="15"/>
    </row>
    <row r="773" spans="19:19">
      <c r="S773" s="15"/>
    </row>
    <row r="774" spans="19:19">
      <c r="S774" s="15"/>
    </row>
    <row r="775" spans="19:19">
      <c r="S775" s="15"/>
    </row>
    <row r="776" spans="19:19">
      <c r="S776" s="15"/>
    </row>
    <row r="777" spans="19:19">
      <c r="S777" s="15"/>
    </row>
    <row r="778" spans="19:19">
      <c r="S778" s="15"/>
    </row>
    <row r="779" spans="19:19">
      <c r="S779" s="15"/>
    </row>
    <row r="780" spans="19:19">
      <c r="S780" s="15"/>
    </row>
    <row r="781" spans="19:19">
      <c r="S781" s="15"/>
    </row>
    <row r="782" spans="19:19">
      <c r="S782" s="15"/>
    </row>
    <row r="783" spans="19:19">
      <c r="S783" s="15"/>
    </row>
    <row r="784" spans="19:19">
      <c r="S784" s="15"/>
    </row>
    <row r="785" spans="19:19">
      <c r="S785" s="15"/>
    </row>
    <row r="786" spans="19:19">
      <c r="S786" s="15"/>
    </row>
    <row r="787" spans="19:19">
      <c r="S787" s="15"/>
    </row>
    <row r="788" spans="19:19">
      <c r="S788" s="15"/>
    </row>
    <row r="789" spans="19:19">
      <c r="S789" s="15"/>
    </row>
    <row r="790" spans="19:19">
      <c r="S790" s="15"/>
    </row>
    <row r="791" spans="19:19">
      <c r="S791" s="15"/>
    </row>
    <row r="792" spans="19:19">
      <c r="S792" s="15"/>
    </row>
    <row r="793" spans="19:19">
      <c r="S793" s="15"/>
    </row>
    <row r="794" spans="19:19">
      <c r="S794" s="15"/>
    </row>
    <row r="795" spans="19:19">
      <c r="S795" s="15"/>
    </row>
    <row r="796" spans="19:19">
      <c r="S796" s="15"/>
    </row>
    <row r="797" spans="19:19">
      <c r="S797" s="15"/>
    </row>
    <row r="798" spans="19:19">
      <c r="S798" s="15"/>
    </row>
    <row r="799" spans="19:19">
      <c r="S799" s="15"/>
    </row>
    <row r="800" spans="19:19">
      <c r="S800" s="15"/>
    </row>
    <row r="801" spans="19:19">
      <c r="S801" s="15"/>
    </row>
    <row r="802" spans="19:19">
      <c r="S802" s="15"/>
    </row>
    <row r="803" spans="19:19">
      <c r="S803" s="15"/>
    </row>
    <row r="804" spans="19:19">
      <c r="S804" s="15"/>
    </row>
    <row r="805" spans="19:19">
      <c r="S805" s="15"/>
    </row>
    <row r="806" spans="19:19">
      <c r="S806" s="15"/>
    </row>
    <row r="807" spans="19:19">
      <c r="S807" s="15"/>
    </row>
    <row r="808" spans="19:19">
      <c r="S808" s="15"/>
    </row>
    <row r="809" spans="19:19">
      <c r="S809" s="15"/>
    </row>
    <row r="810" spans="19:19">
      <c r="S810" s="15"/>
    </row>
    <row r="811" spans="19:19">
      <c r="S811" s="15"/>
    </row>
    <row r="812" spans="19:19">
      <c r="S812" s="15"/>
    </row>
    <row r="813" spans="19:19">
      <c r="S813" s="15"/>
    </row>
    <row r="814" spans="19:19">
      <c r="S814" s="15"/>
    </row>
    <row r="815" spans="19:19">
      <c r="S815" s="15"/>
    </row>
    <row r="816" spans="19:19">
      <c r="S816" s="15"/>
    </row>
    <row r="817" spans="19:19">
      <c r="S817" s="15"/>
    </row>
    <row r="818" spans="19:19">
      <c r="S818" s="15"/>
    </row>
    <row r="819" spans="19:19">
      <c r="S819" s="15"/>
    </row>
    <row r="820" spans="19:19">
      <c r="S820" s="15"/>
    </row>
    <row r="821" spans="19:19">
      <c r="S821" s="15"/>
    </row>
    <row r="822" spans="19:19">
      <c r="S822" s="15"/>
    </row>
    <row r="823" spans="19:19">
      <c r="S823" s="15"/>
    </row>
    <row r="824" spans="19:19">
      <c r="S824" s="15"/>
    </row>
    <row r="825" spans="19:19">
      <c r="S825" s="15"/>
    </row>
    <row r="826" spans="19:19">
      <c r="S826" s="15"/>
    </row>
    <row r="827" spans="19:19">
      <c r="S827" s="15"/>
    </row>
    <row r="828" spans="19:19">
      <c r="S828" s="15"/>
    </row>
    <row r="829" spans="19:19">
      <c r="S829" s="15"/>
    </row>
    <row r="830" spans="19:19">
      <c r="S830" s="15"/>
    </row>
    <row r="831" spans="19:19">
      <c r="S831" s="15"/>
    </row>
    <row r="832" spans="19:19">
      <c r="S832" s="15"/>
    </row>
    <row r="833" spans="19:19">
      <c r="S833" s="15"/>
    </row>
    <row r="834" spans="19:19">
      <c r="S834" s="15"/>
    </row>
    <row r="835" spans="19:19">
      <c r="S835" s="15"/>
    </row>
    <row r="836" spans="19:19">
      <c r="S836" s="15"/>
    </row>
    <row r="837" spans="19:19">
      <c r="S837" s="15"/>
    </row>
    <row r="838" spans="19:19">
      <c r="S838" s="15"/>
    </row>
    <row r="839" spans="19:19">
      <c r="S839" s="15"/>
    </row>
    <row r="840" spans="19:19">
      <c r="S840" s="15"/>
    </row>
    <row r="841" spans="19:19">
      <c r="S841" s="15"/>
    </row>
    <row r="842" spans="19:19">
      <c r="S842" s="15"/>
    </row>
    <row r="843" spans="19:19">
      <c r="S843" s="15"/>
    </row>
    <row r="844" spans="19:19">
      <c r="S844" s="15"/>
    </row>
    <row r="845" spans="19:19">
      <c r="S845" s="15"/>
    </row>
    <row r="846" spans="19:19">
      <c r="S846" s="15"/>
    </row>
    <row r="847" spans="19:19">
      <c r="S847" s="15"/>
    </row>
    <row r="848" spans="19:19">
      <c r="S848" s="15"/>
    </row>
    <row r="849" spans="19:19">
      <c r="S849" s="15"/>
    </row>
    <row r="850" spans="19:19">
      <c r="S850" s="15"/>
    </row>
    <row r="851" spans="19:19">
      <c r="S851" s="15"/>
    </row>
    <row r="852" spans="19:19">
      <c r="S852" s="15"/>
    </row>
    <row r="853" spans="19:19">
      <c r="S853" s="15"/>
    </row>
    <row r="854" spans="19:19">
      <c r="S854" s="15"/>
    </row>
    <row r="855" spans="19:19">
      <c r="S855" s="15"/>
    </row>
    <row r="856" spans="19:19">
      <c r="S856" s="15"/>
    </row>
    <row r="857" spans="19:19">
      <c r="S857" s="15"/>
    </row>
    <row r="858" spans="19:19">
      <c r="S858" s="15"/>
    </row>
    <row r="859" spans="19:19">
      <c r="S859" s="15"/>
    </row>
    <row r="860" spans="19:19">
      <c r="S860" s="15"/>
    </row>
    <row r="861" spans="19:19">
      <c r="S861" s="15"/>
    </row>
    <row r="862" spans="19:19">
      <c r="S862" s="15"/>
    </row>
    <row r="863" spans="19:19">
      <c r="S863" s="15"/>
    </row>
    <row r="864" spans="19:19">
      <c r="S864" s="15"/>
    </row>
    <row r="865" spans="19:19">
      <c r="S865" s="15"/>
    </row>
    <row r="866" spans="19:19">
      <c r="S866" s="15"/>
    </row>
    <row r="867" spans="19:19">
      <c r="S867" s="15"/>
    </row>
    <row r="868" spans="19:19">
      <c r="S868" s="15"/>
    </row>
    <row r="869" spans="19:19">
      <c r="S869" s="15"/>
    </row>
    <row r="870" spans="19:19">
      <c r="S870" s="15"/>
    </row>
    <row r="871" spans="19:19">
      <c r="S871" s="15"/>
    </row>
    <row r="872" spans="19:19">
      <c r="S872" s="15"/>
    </row>
    <row r="873" spans="19:19">
      <c r="S873" s="15"/>
    </row>
    <row r="874" spans="19:19">
      <c r="S874" s="15"/>
    </row>
    <row r="875" spans="19:19">
      <c r="S875" s="15"/>
    </row>
    <row r="876" spans="19:19">
      <c r="S876" s="15"/>
    </row>
    <row r="877" spans="19:19">
      <c r="S877" s="15"/>
    </row>
    <row r="878" spans="19:19">
      <c r="S878" s="15"/>
    </row>
    <row r="879" spans="19:19">
      <c r="S879" s="15"/>
    </row>
    <row r="880" spans="19:19">
      <c r="S880" s="15"/>
    </row>
    <row r="881" spans="19:19">
      <c r="S881" s="15"/>
    </row>
    <row r="882" spans="19:19">
      <c r="S882" s="15"/>
    </row>
    <row r="883" spans="19:19">
      <c r="S883" s="15"/>
    </row>
    <row r="884" spans="19:19">
      <c r="S884" s="15"/>
    </row>
    <row r="885" spans="19:19">
      <c r="S885" s="15"/>
    </row>
    <row r="886" spans="19:19">
      <c r="S886" s="15"/>
    </row>
    <row r="887" spans="19:19">
      <c r="S887" s="15"/>
    </row>
    <row r="888" spans="19:19">
      <c r="S888" s="15"/>
    </row>
    <row r="889" spans="19:19">
      <c r="S889" s="15"/>
    </row>
    <row r="890" spans="19:19">
      <c r="S890" s="15"/>
    </row>
    <row r="891" spans="19:19">
      <c r="S891" s="15"/>
    </row>
    <row r="892" spans="19:19">
      <c r="S892" s="15"/>
    </row>
    <row r="893" spans="19:19">
      <c r="S893" s="15"/>
    </row>
    <row r="894" spans="19:19">
      <c r="S894" s="15"/>
    </row>
    <row r="895" spans="19:19">
      <c r="S895" s="15"/>
    </row>
    <row r="896" spans="19:19">
      <c r="S896" s="15"/>
    </row>
    <row r="897" spans="19:19">
      <c r="S897" s="15"/>
    </row>
    <row r="898" spans="19:19">
      <c r="S898" s="15"/>
    </row>
    <row r="899" spans="19:19">
      <c r="S899" s="15"/>
    </row>
    <row r="900" spans="19:19">
      <c r="S900" s="15"/>
    </row>
    <row r="901" spans="19:19">
      <c r="S901" s="15"/>
    </row>
    <row r="902" spans="19:19">
      <c r="S902" s="15"/>
    </row>
    <row r="903" spans="19:19">
      <c r="S903" s="15"/>
    </row>
    <row r="904" spans="19:19">
      <c r="S904" s="15"/>
    </row>
    <row r="905" spans="19:19">
      <c r="S905" s="15"/>
    </row>
    <row r="906" spans="19:19">
      <c r="S906" s="15"/>
    </row>
    <row r="907" spans="19:19">
      <c r="S907" s="15"/>
    </row>
    <row r="908" spans="19:19">
      <c r="S908" s="15"/>
    </row>
    <row r="909" spans="19:19">
      <c r="S909" s="15"/>
    </row>
    <row r="910" spans="19:19">
      <c r="S910" s="15"/>
    </row>
    <row r="911" spans="19:19">
      <c r="S911" s="15"/>
    </row>
    <row r="912" spans="19:19">
      <c r="S912" s="15"/>
    </row>
    <row r="913" spans="19:19">
      <c r="S913" s="15"/>
    </row>
    <row r="914" spans="19:19">
      <c r="S914" s="15"/>
    </row>
    <row r="915" spans="19:19">
      <c r="S915" s="15"/>
    </row>
    <row r="916" spans="19:19">
      <c r="S916" s="15"/>
    </row>
    <row r="917" spans="19:19">
      <c r="S917" s="15"/>
    </row>
    <row r="918" spans="19:19">
      <c r="S918" s="15"/>
    </row>
    <row r="919" spans="19:19">
      <c r="S919" s="15"/>
    </row>
    <row r="920" spans="19:19">
      <c r="S920" s="15"/>
    </row>
    <row r="921" spans="19:19">
      <c r="S921" s="15"/>
    </row>
    <row r="922" spans="19:19">
      <c r="S922" s="15"/>
    </row>
    <row r="923" spans="19:19">
      <c r="S923" s="15"/>
    </row>
    <row r="924" spans="19:19">
      <c r="S924" s="15"/>
    </row>
    <row r="925" spans="19:19">
      <c r="S925" s="15"/>
    </row>
    <row r="926" spans="19:19">
      <c r="S926" s="15"/>
    </row>
    <row r="927" spans="19:19">
      <c r="S927" s="15"/>
    </row>
    <row r="928" spans="19:19">
      <c r="S928" s="15"/>
    </row>
    <row r="929" spans="19:19">
      <c r="S929" s="15"/>
    </row>
    <row r="930" spans="19:19">
      <c r="S930" s="15"/>
    </row>
    <row r="931" spans="19:19">
      <c r="S931" s="15"/>
    </row>
    <row r="932" spans="19:19">
      <c r="S932" s="15"/>
    </row>
    <row r="933" spans="19:19">
      <c r="S933" s="15"/>
    </row>
    <row r="934" spans="19:19">
      <c r="S934" s="15"/>
    </row>
    <row r="935" spans="19:19">
      <c r="S935" s="15"/>
    </row>
    <row r="936" spans="19:19">
      <c r="S936" s="15"/>
    </row>
    <row r="937" spans="19:19">
      <c r="S937" s="15"/>
    </row>
    <row r="938" spans="19:19">
      <c r="S938" s="15"/>
    </row>
    <row r="939" spans="19:19">
      <c r="S939" s="15"/>
    </row>
    <row r="940" spans="19:19">
      <c r="S940" s="15"/>
    </row>
    <row r="941" spans="19:19">
      <c r="S941" s="15"/>
    </row>
    <row r="942" spans="19:19">
      <c r="S942" s="15"/>
    </row>
    <row r="943" spans="19:19">
      <c r="S943" s="15"/>
    </row>
    <row r="944" spans="19:19">
      <c r="S944" s="15"/>
    </row>
    <row r="945" spans="19:19">
      <c r="S945" s="15"/>
    </row>
    <row r="946" spans="19:19">
      <c r="S946" s="15"/>
    </row>
    <row r="947" spans="19:19">
      <c r="S947" s="15"/>
    </row>
    <row r="948" spans="19:19">
      <c r="S948" s="15"/>
    </row>
    <row r="949" spans="19:19">
      <c r="S949" s="15"/>
    </row>
    <row r="950" spans="19:19">
      <c r="S950" s="15"/>
    </row>
    <row r="951" spans="19:19">
      <c r="S951" s="15"/>
    </row>
    <row r="952" spans="19:19">
      <c r="S952" s="15"/>
    </row>
    <row r="953" spans="19:19">
      <c r="S953" s="15"/>
    </row>
    <row r="954" spans="19:19">
      <c r="S954" s="15"/>
    </row>
    <row r="955" spans="19:19">
      <c r="S955" s="15"/>
    </row>
    <row r="956" spans="19:19">
      <c r="S956" s="15"/>
    </row>
    <row r="957" spans="19:19">
      <c r="S957" s="15"/>
    </row>
    <row r="958" spans="19:19">
      <c r="S958" s="15"/>
    </row>
    <row r="959" spans="19:19">
      <c r="S959" s="15"/>
    </row>
    <row r="960" spans="19:19">
      <c r="S960" s="15"/>
    </row>
    <row r="961" spans="19:19">
      <c r="S961" s="15"/>
    </row>
    <row r="962" spans="19:19">
      <c r="S962" s="15"/>
    </row>
    <row r="963" spans="19:19">
      <c r="S963" s="15"/>
    </row>
    <row r="964" spans="19:19">
      <c r="S964" s="15"/>
    </row>
    <row r="965" spans="19:19">
      <c r="S965" s="15"/>
    </row>
    <row r="966" spans="19:19">
      <c r="S966" s="15"/>
    </row>
    <row r="967" spans="19:19">
      <c r="S967" s="15"/>
    </row>
    <row r="968" spans="19:19">
      <c r="S968" s="15"/>
    </row>
    <row r="969" spans="19:19">
      <c r="S969" s="15"/>
    </row>
    <row r="970" spans="19:19">
      <c r="S970" s="15"/>
    </row>
    <row r="971" spans="19:19">
      <c r="S971" s="15"/>
    </row>
    <row r="972" spans="19:19">
      <c r="S972" s="15"/>
    </row>
    <row r="973" spans="19:19">
      <c r="S973" s="15"/>
    </row>
    <row r="974" spans="19:19">
      <c r="S974" s="15"/>
    </row>
    <row r="975" spans="19:19">
      <c r="S975" s="15"/>
    </row>
    <row r="976" spans="19:19">
      <c r="S976" s="15"/>
    </row>
    <row r="977" spans="19:19">
      <c r="S977" s="15"/>
    </row>
    <row r="978" spans="19:19">
      <c r="S978" s="15"/>
    </row>
    <row r="979" spans="19:19">
      <c r="S979" s="15"/>
    </row>
    <row r="980" spans="19:19">
      <c r="S980" s="15"/>
    </row>
    <row r="981" spans="19:19">
      <c r="S981" s="15"/>
    </row>
    <row r="982" spans="19:19">
      <c r="S982" s="15"/>
    </row>
    <row r="983" spans="19:19">
      <c r="S983" s="15"/>
    </row>
    <row r="984" spans="19:19">
      <c r="S984" s="15"/>
    </row>
    <row r="985" spans="19:19">
      <c r="S985" s="15"/>
    </row>
    <row r="986" spans="19:19">
      <c r="S986" s="15"/>
    </row>
    <row r="987" spans="19:19">
      <c r="S987" s="15"/>
    </row>
    <row r="988" spans="19:19">
      <c r="S988" s="15"/>
    </row>
    <row r="989" spans="19:19">
      <c r="S989" s="15"/>
    </row>
    <row r="990" spans="19:19">
      <c r="S990" s="15"/>
    </row>
    <row r="991" spans="19:19">
      <c r="S991" s="15"/>
    </row>
    <row r="992" spans="19:19">
      <c r="S992" s="15"/>
    </row>
    <row r="993" spans="19:19">
      <c r="S993" s="15"/>
    </row>
    <row r="994" spans="19:19">
      <c r="S994" s="15"/>
    </row>
    <row r="995" spans="19:19">
      <c r="S995" s="15"/>
    </row>
    <row r="996" spans="19:19">
      <c r="S996" s="15"/>
    </row>
    <row r="997" spans="19:19">
      <c r="S997" s="15"/>
    </row>
    <row r="998" spans="19:19">
      <c r="S998" s="15"/>
    </row>
    <row r="999" spans="19:19">
      <c r="S999" s="15"/>
    </row>
    <row r="1000" spans="19:19">
      <c r="S1000" s="15"/>
    </row>
    <row r="1001" spans="19:19">
      <c r="S1001" s="15"/>
    </row>
    <row r="1002" spans="19:19">
      <c r="S1002" s="15"/>
    </row>
    <row r="1003" spans="19:19">
      <c r="S1003" s="15"/>
    </row>
    <row r="1004" spans="19:19">
      <c r="S1004" s="15"/>
    </row>
    <row r="1005" spans="19:19">
      <c r="S1005" s="15"/>
    </row>
    <row r="1006" spans="19:19">
      <c r="S1006" s="15"/>
    </row>
    <row r="1007" spans="19:19">
      <c r="S1007" s="15"/>
    </row>
    <row r="1008" spans="19:19">
      <c r="S1008" s="15"/>
    </row>
    <row r="1009" spans="19:19">
      <c r="S1009" s="15"/>
    </row>
    <row r="1010" spans="19:19">
      <c r="S1010" s="15"/>
    </row>
    <row r="1011" spans="19:19">
      <c r="S1011" s="15"/>
    </row>
    <row r="1012" spans="19:19">
      <c r="S1012" s="15"/>
    </row>
    <row r="1013" spans="19:19">
      <c r="S1013" s="15"/>
    </row>
    <row r="1014" spans="19:19">
      <c r="S1014" s="15"/>
    </row>
    <row r="1015" spans="19:19">
      <c r="S1015" s="15"/>
    </row>
    <row r="1016" spans="19:19">
      <c r="S1016" s="15"/>
    </row>
    <row r="1017" spans="19:19">
      <c r="S1017" s="15"/>
    </row>
    <row r="1018" spans="19:19">
      <c r="S1018" s="15"/>
    </row>
    <row r="1019" spans="19:19">
      <c r="S1019" s="15"/>
    </row>
    <row r="1020" spans="19:19">
      <c r="S1020" s="15"/>
    </row>
    <row r="1021" spans="19:19">
      <c r="S1021" s="15"/>
    </row>
    <row r="1022" spans="19:19">
      <c r="S1022" s="15"/>
    </row>
    <row r="1023" spans="19:19">
      <c r="S1023" s="15"/>
    </row>
    <row r="1024" spans="19:19">
      <c r="S1024" s="15"/>
    </row>
    <row r="1025" spans="19:19">
      <c r="S1025" s="15"/>
    </row>
    <row r="1026" spans="19:19">
      <c r="S1026" s="15"/>
    </row>
    <row r="1027" spans="19:19">
      <c r="S1027" s="15"/>
    </row>
    <row r="1028" spans="19:19">
      <c r="S1028" s="15"/>
    </row>
    <row r="1029" spans="19:19">
      <c r="S1029" s="15"/>
    </row>
    <row r="1030" spans="19:19">
      <c r="S1030" s="15"/>
    </row>
    <row r="1031" spans="19:19">
      <c r="S1031" s="15"/>
    </row>
    <row r="1032" spans="19:19">
      <c r="S1032" s="15"/>
    </row>
    <row r="1033" spans="19:19">
      <c r="S1033" s="15"/>
    </row>
    <row r="1034" spans="19:19">
      <c r="S1034" s="15"/>
    </row>
    <row r="1035" spans="19:19">
      <c r="S1035" s="15"/>
    </row>
    <row r="1036" spans="19:19">
      <c r="S1036" s="15"/>
    </row>
    <row r="1037" spans="19:19">
      <c r="S1037" s="15"/>
    </row>
    <row r="1038" spans="19:19">
      <c r="S1038" s="15"/>
    </row>
    <row r="1039" spans="19:19">
      <c r="S1039" s="15"/>
    </row>
    <row r="1040" spans="19:19">
      <c r="S1040" s="15"/>
    </row>
    <row r="1041" spans="19:19">
      <c r="S1041" s="15"/>
    </row>
    <row r="1042" spans="19:19">
      <c r="S1042" s="15"/>
    </row>
    <row r="1043" spans="19:19">
      <c r="S1043" s="15"/>
    </row>
    <row r="1044" spans="19:19">
      <c r="S1044" s="15"/>
    </row>
    <row r="1045" spans="19:19">
      <c r="S1045" s="15"/>
    </row>
    <row r="1046" spans="19:19">
      <c r="S1046" s="15"/>
    </row>
    <row r="1047" spans="19:19">
      <c r="S1047" s="15"/>
    </row>
    <row r="1048" spans="19:19">
      <c r="S1048" s="15"/>
    </row>
    <row r="1049" spans="19:19">
      <c r="S1049" s="15"/>
    </row>
    <row r="1050" spans="19:19">
      <c r="S1050" s="15"/>
    </row>
    <row r="1051" spans="19:19">
      <c r="S1051" s="15"/>
    </row>
    <row r="1052" spans="19:19">
      <c r="S1052" s="15"/>
    </row>
    <row r="1053" spans="19:19">
      <c r="S1053" s="15"/>
    </row>
    <row r="1054" spans="19:19">
      <c r="S1054" s="15"/>
    </row>
    <row r="1055" spans="19:19">
      <c r="S1055" s="15"/>
    </row>
    <row r="1056" spans="19:19">
      <c r="S1056" s="15"/>
    </row>
    <row r="1057" spans="19:19">
      <c r="S1057" s="15"/>
    </row>
    <row r="1058" spans="19:19">
      <c r="S1058" s="15"/>
    </row>
    <row r="1059" spans="19:19">
      <c r="S1059" s="15"/>
    </row>
    <row r="1060" spans="19:19">
      <c r="S1060" s="15"/>
    </row>
    <row r="1061" spans="19:19">
      <c r="S1061" s="15"/>
    </row>
    <row r="1062" spans="19:19">
      <c r="S1062" s="15"/>
    </row>
    <row r="1063" spans="19:19">
      <c r="S1063" s="15"/>
    </row>
    <row r="1064" spans="19:19">
      <c r="S1064" s="15"/>
    </row>
    <row r="1065" spans="19:19">
      <c r="S1065" s="15"/>
    </row>
    <row r="1066" spans="19:19">
      <c r="S1066" s="15"/>
    </row>
    <row r="1067" spans="19:19">
      <c r="S1067" s="15"/>
    </row>
    <row r="1068" spans="19:19">
      <c r="S1068" s="15"/>
    </row>
    <row r="1069" spans="19:19">
      <c r="S1069" s="15"/>
    </row>
    <row r="1070" spans="19:19">
      <c r="S1070" s="15"/>
    </row>
    <row r="1071" spans="19:19">
      <c r="S1071" s="15"/>
    </row>
    <row r="1072" spans="19:19">
      <c r="S1072" s="15"/>
    </row>
    <row r="1073" spans="19:19">
      <c r="S1073" s="15"/>
    </row>
    <row r="1074" spans="19:19">
      <c r="S1074" s="15"/>
    </row>
    <row r="1075" spans="19:19">
      <c r="S1075" s="15"/>
    </row>
    <row r="1076" spans="19:19">
      <c r="S1076" s="15"/>
    </row>
    <row r="1077" spans="19:19">
      <c r="S1077" s="15"/>
    </row>
    <row r="1078" spans="19:19">
      <c r="S1078" s="15"/>
    </row>
    <row r="1079" spans="19:19">
      <c r="S1079" s="15"/>
    </row>
    <row r="1080" spans="19:19">
      <c r="S1080" s="15"/>
    </row>
    <row r="1081" spans="19:19">
      <c r="S1081" s="15"/>
    </row>
    <row r="1082" spans="19:19">
      <c r="S1082" s="15"/>
    </row>
    <row r="1083" spans="19:19">
      <c r="S1083" s="15"/>
    </row>
    <row r="1084" spans="19:19">
      <c r="S1084" s="15"/>
    </row>
    <row r="1085" spans="19:19">
      <c r="S1085" s="15"/>
    </row>
    <row r="1086" spans="19:19">
      <c r="S1086" s="15"/>
    </row>
    <row r="1087" spans="19:19">
      <c r="S1087" s="15"/>
    </row>
    <row r="1088" spans="19:19">
      <c r="S1088" s="15"/>
    </row>
    <row r="1089" spans="19:19">
      <c r="S1089" s="15"/>
    </row>
    <row r="1090" spans="19:19">
      <c r="S1090" s="15"/>
    </row>
    <row r="1091" spans="19:19">
      <c r="S1091" s="15"/>
    </row>
    <row r="1092" spans="19:19">
      <c r="S1092" s="15"/>
    </row>
    <row r="1093" spans="19:19">
      <c r="S1093" s="15"/>
    </row>
    <row r="1094" spans="19:19">
      <c r="S1094" s="15"/>
    </row>
    <row r="1095" spans="19:19">
      <c r="S1095" s="15"/>
    </row>
    <row r="1096" spans="19:19">
      <c r="S1096" s="15"/>
    </row>
    <row r="1097" spans="19:19">
      <c r="S1097" s="15"/>
    </row>
    <row r="1098" spans="19:19">
      <c r="S1098" s="15"/>
    </row>
    <row r="1099" spans="19:19">
      <c r="S1099" s="15"/>
    </row>
    <row r="1100" spans="19:19">
      <c r="S1100" s="15"/>
    </row>
    <row r="1101" spans="19:19">
      <c r="S1101" s="15"/>
    </row>
    <row r="1102" spans="19:19">
      <c r="S1102" s="15"/>
    </row>
    <row r="1103" spans="19:19">
      <c r="S1103" s="15"/>
    </row>
    <row r="1104" spans="19:19">
      <c r="S1104" s="15"/>
    </row>
    <row r="1105" spans="19:19">
      <c r="S1105" s="15"/>
    </row>
    <row r="1106" spans="19:19">
      <c r="S1106" s="15"/>
    </row>
    <row r="1107" spans="19:19">
      <c r="S1107" s="15"/>
    </row>
    <row r="1108" spans="19:19">
      <c r="S1108" s="15"/>
    </row>
    <row r="1109" spans="19:19">
      <c r="S1109" s="15"/>
    </row>
    <row r="1110" spans="19:19">
      <c r="S1110" s="15"/>
    </row>
    <row r="1111" spans="19:19">
      <c r="S1111" s="15"/>
    </row>
    <row r="1112" spans="19:19">
      <c r="S1112" s="15"/>
    </row>
    <row r="1113" spans="19:19">
      <c r="S1113" s="15"/>
    </row>
    <row r="1114" spans="19:19">
      <c r="S1114" s="15"/>
    </row>
    <row r="1115" spans="19:19">
      <c r="S1115" s="15"/>
    </row>
    <row r="1116" spans="19:19">
      <c r="S1116" s="15"/>
    </row>
    <row r="1117" spans="19:19">
      <c r="S1117" s="15"/>
    </row>
    <row r="1118" spans="19:19">
      <c r="S1118" s="15"/>
    </row>
    <row r="1119" spans="19:19">
      <c r="S1119" s="15"/>
    </row>
    <row r="1120" spans="19:19">
      <c r="S1120" s="15"/>
    </row>
    <row r="1121" spans="19:19">
      <c r="S1121" s="15"/>
    </row>
    <row r="1122" spans="19:19">
      <c r="S1122" s="15"/>
    </row>
    <row r="1123" spans="19:19">
      <c r="S1123" s="15"/>
    </row>
    <row r="1124" spans="19:19">
      <c r="S1124" s="15"/>
    </row>
    <row r="1125" spans="19:19">
      <c r="S1125" s="15"/>
    </row>
    <row r="1126" spans="19:19">
      <c r="S1126" s="15"/>
    </row>
    <row r="1127" spans="19:19">
      <c r="S1127" s="15"/>
    </row>
    <row r="1128" spans="19:19">
      <c r="S1128" s="15"/>
    </row>
    <row r="1129" spans="19:19">
      <c r="S1129" s="15"/>
    </row>
    <row r="1130" spans="19:19">
      <c r="S1130" s="15"/>
    </row>
    <row r="1131" spans="19:19">
      <c r="S1131" s="15"/>
    </row>
    <row r="1132" spans="19:19">
      <c r="S1132" s="15"/>
    </row>
    <row r="1133" spans="19:19">
      <c r="S1133" s="15"/>
    </row>
    <row r="1134" spans="19:19">
      <c r="S1134" s="15"/>
    </row>
    <row r="1135" spans="19:19">
      <c r="S1135" s="15"/>
    </row>
    <row r="1136" spans="19:19">
      <c r="S1136" s="15"/>
    </row>
    <row r="1137" spans="19:19">
      <c r="S1137" s="15"/>
    </row>
    <row r="1138" spans="19:19">
      <c r="S1138" s="15"/>
    </row>
    <row r="1139" spans="19:19">
      <c r="S1139" s="15"/>
    </row>
    <row r="1140" spans="19:19">
      <c r="S1140" s="15"/>
    </row>
    <row r="1141" spans="19:19">
      <c r="S1141" s="15"/>
    </row>
    <row r="1142" spans="19:19">
      <c r="S1142" s="15"/>
    </row>
    <row r="1143" spans="19:19">
      <c r="S1143" s="15"/>
    </row>
    <row r="1144" spans="19:19">
      <c r="S1144" s="15"/>
    </row>
    <row r="1145" spans="19:19">
      <c r="S1145" s="15"/>
    </row>
    <row r="1146" spans="19:19">
      <c r="S1146" s="15"/>
    </row>
    <row r="1147" spans="19:19">
      <c r="S1147" s="15"/>
    </row>
    <row r="1148" spans="19:19">
      <c r="S1148" s="15"/>
    </row>
    <row r="1149" spans="19:19">
      <c r="S1149" s="15"/>
    </row>
    <row r="1150" spans="19:19">
      <c r="S1150" s="15"/>
    </row>
    <row r="1151" spans="19:19">
      <c r="S1151" s="15"/>
    </row>
    <row r="1152" spans="19:19">
      <c r="S1152" s="15"/>
    </row>
    <row r="1153" spans="19:19">
      <c r="S1153" s="15"/>
    </row>
    <row r="1154" spans="19:19">
      <c r="S1154" s="15"/>
    </row>
    <row r="1155" spans="19:19">
      <c r="S1155" s="15"/>
    </row>
    <row r="1156" spans="19:19">
      <c r="S1156" s="15"/>
    </row>
    <row r="1157" spans="19:19">
      <c r="S1157" s="15"/>
    </row>
    <row r="1158" spans="19:19">
      <c r="S1158" s="15"/>
    </row>
    <row r="1159" spans="19:19">
      <c r="S1159" s="15"/>
    </row>
    <row r="1160" spans="19:19">
      <c r="S1160" s="15"/>
    </row>
    <row r="1161" spans="19:19">
      <c r="S1161" s="15"/>
    </row>
    <row r="1162" spans="19:19">
      <c r="S1162" s="15"/>
    </row>
    <row r="1163" spans="19:19">
      <c r="S1163" s="15"/>
    </row>
    <row r="1164" spans="19:19">
      <c r="S1164" s="15"/>
    </row>
    <row r="1165" spans="19:19">
      <c r="S1165" s="15"/>
    </row>
    <row r="1166" spans="19:19">
      <c r="S1166" s="15"/>
    </row>
    <row r="1167" spans="19:19">
      <c r="S1167" s="15"/>
    </row>
    <row r="1168" spans="19:19">
      <c r="S1168" s="15"/>
    </row>
    <row r="1169" spans="19:19">
      <c r="S1169" s="15"/>
    </row>
    <row r="1170" spans="19:19">
      <c r="S1170" s="15"/>
    </row>
    <row r="1171" spans="19:19">
      <c r="S1171" s="15"/>
    </row>
    <row r="1172" spans="19:19">
      <c r="S1172" s="15"/>
    </row>
    <row r="1173" spans="19:19">
      <c r="S1173" s="15"/>
    </row>
    <row r="1174" spans="19:19">
      <c r="S1174" s="15"/>
    </row>
    <row r="1175" spans="19:19">
      <c r="S1175" s="15"/>
    </row>
    <row r="1176" spans="19:19">
      <c r="S1176" s="15"/>
    </row>
    <row r="1177" spans="19:19">
      <c r="S1177" s="15"/>
    </row>
    <row r="1178" spans="19:19">
      <c r="S1178" s="15"/>
    </row>
    <row r="1179" spans="19:19">
      <c r="S1179" s="15"/>
    </row>
    <row r="1180" spans="19:19">
      <c r="S1180" s="15"/>
    </row>
    <row r="1181" spans="19:19">
      <c r="S1181" s="15"/>
    </row>
    <row r="1182" spans="19:19">
      <c r="S1182" s="15"/>
    </row>
    <row r="1183" spans="19:19">
      <c r="S1183" s="15"/>
    </row>
    <row r="1184" spans="19:19">
      <c r="S1184" s="15"/>
    </row>
    <row r="1185" spans="19:19">
      <c r="S1185" s="15"/>
    </row>
    <row r="1186" spans="19:19">
      <c r="S1186" s="15"/>
    </row>
    <row r="1187" spans="19:19">
      <c r="S1187" s="15"/>
    </row>
    <row r="1188" spans="19:19">
      <c r="S1188" s="15"/>
    </row>
    <row r="1189" spans="19:19">
      <c r="S1189" s="15"/>
    </row>
    <row r="1190" spans="19:19">
      <c r="S1190" s="15"/>
    </row>
    <row r="1191" spans="19:19">
      <c r="S1191" s="15"/>
    </row>
    <row r="1192" spans="19:19">
      <c r="S1192" s="15"/>
    </row>
    <row r="1193" spans="19:19">
      <c r="S1193" s="15"/>
    </row>
    <row r="1194" spans="19:19">
      <c r="S1194" s="15"/>
    </row>
    <row r="1195" spans="19:19">
      <c r="S1195" s="15"/>
    </row>
    <row r="1196" spans="19:19">
      <c r="S1196" s="15"/>
    </row>
    <row r="1197" spans="19:19">
      <c r="S1197" s="15"/>
    </row>
    <row r="1198" spans="19:19">
      <c r="S1198" s="15"/>
    </row>
    <row r="1199" spans="19:19">
      <c r="S1199" s="15"/>
    </row>
    <row r="1200" spans="19:19">
      <c r="S1200" s="15"/>
    </row>
    <row r="1201" spans="19:19">
      <c r="S1201" s="15"/>
    </row>
    <row r="1202" spans="19:19">
      <c r="S1202" s="15"/>
    </row>
    <row r="1203" spans="19:19">
      <c r="S1203" s="15"/>
    </row>
    <row r="1204" spans="19:19">
      <c r="S1204" s="15"/>
    </row>
    <row r="1205" spans="19:19">
      <c r="S1205" s="15"/>
    </row>
    <row r="1206" spans="19:19">
      <c r="S1206" s="15"/>
    </row>
    <row r="1207" spans="19:19">
      <c r="S1207" s="15"/>
    </row>
    <row r="1208" spans="19:19">
      <c r="S1208" s="15"/>
    </row>
    <row r="1209" spans="19:19">
      <c r="S1209" s="15"/>
    </row>
    <row r="1210" spans="19:19">
      <c r="S1210" s="15"/>
    </row>
    <row r="1211" spans="19:19">
      <c r="S1211" s="15"/>
    </row>
    <row r="1212" spans="19:19">
      <c r="S1212" s="15"/>
    </row>
    <row r="1213" spans="19:19">
      <c r="S1213" s="15"/>
    </row>
    <row r="1214" spans="19:19">
      <c r="S1214" s="15"/>
    </row>
    <row r="1215" spans="19:19">
      <c r="S1215" s="15"/>
    </row>
    <row r="1216" spans="19:19">
      <c r="S1216" s="15"/>
    </row>
    <row r="1217" spans="19:19">
      <c r="S1217" s="15"/>
    </row>
    <row r="1218" spans="19:19">
      <c r="S1218" s="15"/>
    </row>
    <row r="1219" spans="19:19">
      <c r="S1219" s="15"/>
    </row>
    <row r="1220" spans="19:19">
      <c r="S1220" s="15"/>
    </row>
    <row r="1221" spans="19:19">
      <c r="S1221" s="15"/>
    </row>
    <row r="1222" spans="19:19">
      <c r="S1222" s="15"/>
    </row>
    <row r="1223" spans="19:19">
      <c r="S1223" s="15"/>
    </row>
    <row r="1224" spans="19:19">
      <c r="S1224" s="15"/>
    </row>
    <row r="1225" spans="19:19">
      <c r="S1225" s="15"/>
    </row>
    <row r="1226" spans="19:19">
      <c r="S1226" s="15"/>
    </row>
    <row r="1227" spans="19:19">
      <c r="S1227" s="15"/>
    </row>
    <row r="1228" spans="19:19">
      <c r="S1228" s="15"/>
    </row>
    <row r="1229" spans="19:19">
      <c r="S1229" s="15"/>
    </row>
    <row r="1230" spans="19:19">
      <c r="S1230" s="15"/>
    </row>
    <row r="1231" spans="19:19">
      <c r="S1231" s="15"/>
    </row>
    <row r="1232" spans="19:19">
      <c r="S1232" s="15"/>
    </row>
    <row r="1233" spans="19:19">
      <c r="S1233" s="15"/>
    </row>
    <row r="1234" spans="19:19">
      <c r="S1234" s="15"/>
    </row>
    <row r="1235" spans="19:19">
      <c r="S1235" s="15"/>
    </row>
    <row r="1236" spans="19:19">
      <c r="S1236" s="15"/>
    </row>
    <row r="1237" spans="19:19">
      <c r="S1237" s="15"/>
    </row>
    <row r="1238" spans="19:19">
      <c r="S1238" s="15"/>
    </row>
    <row r="1239" spans="19:19">
      <c r="S1239" s="15"/>
    </row>
    <row r="1240" spans="19:19">
      <c r="S1240" s="15"/>
    </row>
    <row r="1241" spans="19:19">
      <c r="S1241" s="15"/>
    </row>
    <row r="1242" spans="19:19">
      <c r="S1242" s="15"/>
    </row>
    <row r="1243" spans="19:19">
      <c r="S1243" s="15"/>
    </row>
    <row r="1244" spans="19:19">
      <c r="S1244" s="15"/>
    </row>
    <row r="1245" spans="19:19">
      <c r="S1245" s="15"/>
    </row>
    <row r="1246" spans="19:19">
      <c r="S1246" s="15"/>
    </row>
    <row r="1247" spans="19:19">
      <c r="S1247" s="15"/>
    </row>
    <row r="1248" spans="19:19">
      <c r="S1248" s="15"/>
    </row>
    <row r="1249" spans="19:19">
      <c r="S1249" s="15"/>
    </row>
    <row r="1250" spans="19:19">
      <c r="S1250" s="15"/>
    </row>
    <row r="1251" spans="19:19">
      <c r="S1251" s="15"/>
    </row>
    <row r="1252" spans="19:19">
      <c r="S1252" s="15"/>
    </row>
    <row r="1253" spans="19:19">
      <c r="S1253" s="15"/>
    </row>
    <row r="1254" spans="19:19">
      <c r="S1254" s="15"/>
    </row>
    <row r="1255" spans="19:19">
      <c r="S1255" s="15"/>
    </row>
    <row r="1256" spans="19:19">
      <c r="S1256" s="15"/>
    </row>
    <row r="1257" spans="19:19">
      <c r="S1257" s="15"/>
    </row>
    <row r="1258" spans="19:19">
      <c r="S1258" s="15"/>
    </row>
    <row r="1259" spans="19:19">
      <c r="S1259" s="15"/>
    </row>
    <row r="1260" spans="19:19">
      <c r="S1260" s="15"/>
    </row>
    <row r="1261" spans="19:19">
      <c r="S1261" s="15"/>
    </row>
    <row r="1262" spans="19:19">
      <c r="S1262" s="15"/>
    </row>
    <row r="1263" spans="19:19">
      <c r="S1263" s="15"/>
    </row>
    <row r="1264" spans="19:19">
      <c r="S1264" s="15"/>
    </row>
    <row r="1265" spans="19:19">
      <c r="S1265" s="15"/>
    </row>
    <row r="1266" spans="19:19">
      <c r="S1266" s="15"/>
    </row>
    <row r="1267" spans="19:19">
      <c r="S1267" s="15"/>
    </row>
    <row r="1268" spans="19:19">
      <c r="S1268" s="15"/>
    </row>
    <row r="1269" spans="19:19">
      <c r="S1269" s="15"/>
    </row>
    <row r="1270" spans="19:19">
      <c r="S1270" s="15"/>
    </row>
    <row r="1271" spans="19:19">
      <c r="S1271" s="15"/>
    </row>
    <row r="1272" spans="19:19">
      <c r="S1272" s="15"/>
    </row>
    <row r="1273" spans="19:19">
      <c r="S1273" s="15"/>
    </row>
    <row r="1274" spans="19:19">
      <c r="S1274" s="15"/>
    </row>
    <row r="1275" spans="19:19">
      <c r="S1275" s="15"/>
    </row>
    <row r="1276" spans="19:19">
      <c r="S1276" s="15"/>
    </row>
    <row r="1277" spans="19:19">
      <c r="S1277" s="15"/>
    </row>
    <row r="1278" spans="19:19">
      <c r="S1278" s="15"/>
    </row>
    <row r="1279" spans="19:19">
      <c r="S1279" s="15"/>
    </row>
    <row r="1280" spans="19:19">
      <c r="S1280" s="15"/>
    </row>
    <row r="1281" spans="19:19">
      <c r="S1281" s="15"/>
    </row>
    <row r="1282" spans="19:19">
      <c r="S1282" s="15"/>
    </row>
    <row r="1283" spans="19:19">
      <c r="S1283" s="15"/>
    </row>
    <row r="1284" spans="19:19">
      <c r="S1284" s="15"/>
    </row>
    <row r="1285" spans="19:19">
      <c r="S1285" s="15"/>
    </row>
    <row r="1286" spans="19:19">
      <c r="S1286" s="15"/>
    </row>
    <row r="1287" spans="19:19">
      <c r="S1287" s="15"/>
    </row>
    <row r="1288" spans="19:19">
      <c r="S1288" s="15"/>
    </row>
    <row r="1289" spans="19:19">
      <c r="S1289" s="15"/>
    </row>
    <row r="1290" spans="19:19">
      <c r="S1290" s="15"/>
    </row>
    <row r="1291" spans="19:19">
      <c r="S1291" s="15"/>
    </row>
    <row r="1292" spans="19:19">
      <c r="S1292" s="15"/>
    </row>
    <row r="1293" spans="19:19">
      <c r="S1293" s="15"/>
    </row>
    <row r="1294" spans="19:19">
      <c r="S1294" s="15"/>
    </row>
    <row r="1295" spans="19:19">
      <c r="S1295" s="15"/>
    </row>
    <row r="1296" spans="19:19">
      <c r="S1296" s="15"/>
    </row>
    <row r="1297" spans="19:19">
      <c r="S1297" s="15"/>
    </row>
    <row r="1298" spans="19:19">
      <c r="S1298" s="15"/>
    </row>
    <row r="1299" spans="19:19">
      <c r="S1299" s="15"/>
    </row>
    <row r="1300" spans="19:19">
      <c r="S1300" s="15"/>
    </row>
    <row r="1301" spans="19:19">
      <c r="S1301" s="15"/>
    </row>
    <row r="1302" spans="19:19">
      <c r="S1302" s="15"/>
    </row>
    <row r="1303" spans="19:19">
      <c r="S1303" s="15"/>
    </row>
    <row r="1304" spans="19:19">
      <c r="S1304" s="15"/>
    </row>
    <row r="1305" spans="19:19">
      <c r="S1305" s="15"/>
    </row>
    <row r="1306" spans="19:19">
      <c r="S1306" s="15"/>
    </row>
    <row r="1307" spans="19:19">
      <c r="S1307" s="15"/>
    </row>
    <row r="1308" spans="19:19">
      <c r="S1308" s="15"/>
    </row>
    <row r="1309" spans="19:19">
      <c r="S1309" s="15"/>
    </row>
    <row r="1310" spans="19:19">
      <c r="S1310" s="15"/>
    </row>
    <row r="1311" spans="19:19">
      <c r="S1311" s="15"/>
    </row>
    <row r="1312" spans="19:19">
      <c r="S1312" s="15"/>
    </row>
    <row r="1313" spans="19:19">
      <c r="S1313" s="15"/>
    </row>
    <row r="1314" spans="19:19">
      <c r="S1314" s="15"/>
    </row>
    <row r="1315" spans="19:19">
      <c r="S1315" s="15"/>
    </row>
    <row r="1316" spans="19:19">
      <c r="S1316" s="15"/>
    </row>
    <row r="1317" spans="19:19">
      <c r="S1317" s="15"/>
    </row>
    <row r="1318" spans="19:19">
      <c r="S1318" s="15"/>
    </row>
    <row r="1319" spans="19:19">
      <c r="S1319" s="15"/>
    </row>
    <row r="1320" spans="19:19">
      <c r="S1320" s="15"/>
    </row>
    <row r="1321" spans="19:19">
      <c r="S1321" s="15"/>
    </row>
    <row r="1322" spans="19:19">
      <c r="S1322" s="15"/>
    </row>
    <row r="1323" spans="19:19">
      <c r="S1323" s="15"/>
    </row>
    <row r="1324" spans="19:19">
      <c r="S1324" s="15"/>
    </row>
    <row r="1325" spans="19:19">
      <c r="S1325" s="15"/>
    </row>
    <row r="1326" spans="19:19">
      <c r="S1326" s="15"/>
    </row>
    <row r="1327" spans="19:19">
      <c r="S1327" s="15"/>
    </row>
    <row r="1328" spans="19:19">
      <c r="S1328" s="15"/>
    </row>
    <row r="1329" spans="19:19">
      <c r="S1329" s="15"/>
    </row>
    <row r="1330" spans="19:19">
      <c r="S1330" s="15"/>
    </row>
    <row r="1331" spans="19:19">
      <c r="S1331" s="15"/>
    </row>
    <row r="1332" spans="19:19">
      <c r="S1332" s="15"/>
    </row>
    <row r="1333" spans="19:19">
      <c r="S1333" s="15"/>
    </row>
    <row r="1334" spans="19:19">
      <c r="S1334" s="15"/>
    </row>
    <row r="1335" spans="19:19">
      <c r="S1335" s="15"/>
    </row>
    <row r="1336" spans="19:19">
      <c r="S1336" s="15"/>
    </row>
    <row r="1337" spans="19:19">
      <c r="S1337" s="15"/>
    </row>
    <row r="1338" spans="19:19">
      <c r="S1338" s="15"/>
    </row>
    <row r="1339" spans="19:19">
      <c r="S1339" s="15"/>
    </row>
    <row r="1340" spans="19:19">
      <c r="S1340" s="15"/>
    </row>
    <row r="1341" spans="19:19">
      <c r="S1341" s="15"/>
    </row>
    <row r="1342" spans="19:19">
      <c r="S1342" s="15"/>
    </row>
    <row r="1343" spans="19:19">
      <c r="S1343" s="15"/>
    </row>
    <row r="1344" spans="19:19">
      <c r="S1344" s="15"/>
    </row>
    <row r="1345" spans="19:19">
      <c r="S1345" s="15"/>
    </row>
    <row r="1346" spans="19:19">
      <c r="S1346" s="15"/>
    </row>
    <row r="1347" spans="19:19">
      <c r="S1347" s="15"/>
    </row>
    <row r="1348" spans="19:19">
      <c r="S1348" s="15"/>
    </row>
    <row r="1349" spans="19:19">
      <c r="S1349" s="15"/>
    </row>
    <row r="1350" spans="19:19">
      <c r="S1350" s="15"/>
    </row>
    <row r="1351" spans="19:19">
      <c r="S1351" s="15"/>
    </row>
    <row r="1352" spans="19:19">
      <c r="S1352" s="15"/>
    </row>
    <row r="1353" spans="19:19">
      <c r="S1353" s="15"/>
    </row>
    <row r="1354" spans="19:19">
      <c r="S1354" s="15"/>
    </row>
    <row r="1355" spans="19:19">
      <c r="S1355" s="15"/>
    </row>
    <row r="1356" spans="19:19">
      <c r="S1356" s="15"/>
    </row>
    <row r="1357" spans="19:19">
      <c r="S1357" s="15"/>
    </row>
    <row r="1358" spans="19:19">
      <c r="S1358" s="15"/>
    </row>
    <row r="1359" spans="19:19">
      <c r="S1359" s="15"/>
    </row>
    <row r="1360" spans="19:19">
      <c r="S1360" s="15"/>
    </row>
    <row r="1361" spans="19:19">
      <c r="S1361" s="15"/>
    </row>
    <row r="1362" spans="19:19">
      <c r="S1362" s="15"/>
    </row>
    <row r="1363" spans="19:19">
      <c r="S1363" s="15"/>
    </row>
    <row r="1364" spans="19:19">
      <c r="S1364" s="15"/>
    </row>
    <row r="1365" spans="19:19">
      <c r="S1365" s="15"/>
    </row>
    <row r="1366" spans="19:19">
      <c r="S1366" s="15"/>
    </row>
    <row r="1367" spans="19:19">
      <c r="S1367" s="15"/>
    </row>
    <row r="1368" spans="19:19">
      <c r="S1368" s="15"/>
    </row>
    <row r="1369" spans="19:19">
      <c r="S1369" s="15"/>
    </row>
    <row r="1370" spans="19:19">
      <c r="S1370" s="15"/>
    </row>
    <row r="1371" spans="19:19">
      <c r="S1371" s="15"/>
    </row>
    <row r="1372" spans="19:19">
      <c r="S1372" s="15"/>
    </row>
    <row r="1373" spans="19:19">
      <c r="S1373" s="15"/>
    </row>
    <row r="1374" spans="19:19">
      <c r="S1374" s="15"/>
    </row>
    <row r="1375" spans="19:19">
      <c r="S1375" s="15"/>
    </row>
    <row r="1376" spans="19:19">
      <c r="S1376" s="15"/>
    </row>
    <row r="1377" spans="19:19">
      <c r="S1377" s="15"/>
    </row>
    <row r="1378" spans="19:19">
      <c r="S1378" s="15"/>
    </row>
    <row r="1379" spans="19:19">
      <c r="S1379" s="15"/>
    </row>
    <row r="1380" spans="19:19">
      <c r="S1380" s="15"/>
    </row>
    <row r="1381" spans="19:19">
      <c r="S1381" s="15"/>
    </row>
    <row r="1382" spans="19:19">
      <c r="S1382" s="15"/>
    </row>
    <row r="1383" spans="19:19">
      <c r="S1383" s="15"/>
    </row>
    <row r="1384" spans="19:19">
      <c r="S1384" s="15"/>
    </row>
    <row r="1385" spans="19:19">
      <c r="S1385" s="15"/>
    </row>
    <row r="1386" spans="19:19">
      <c r="S1386" s="15"/>
    </row>
    <row r="1387" spans="19:19">
      <c r="S1387" s="15"/>
    </row>
    <row r="1388" spans="19:19">
      <c r="S1388" s="15"/>
    </row>
    <row r="1389" spans="19:19">
      <c r="S1389" s="15"/>
    </row>
    <row r="1390" spans="19:19">
      <c r="S1390" s="15"/>
    </row>
    <row r="1391" spans="19:19">
      <c r="S1391" s="15"/>
    </row>
    <row r="1392" spans="19:19">
      <c r="S1392" s="15"/>
    </row>
    <row r="1393" spans="19:19">
      <c r="S1393" s="15"/>
    </row>
    <row r="1394" spans="19:19">
      <c r="S1394" s="15"/>
    </row>
    <row r="1395" spans="19:19">
      <c r="S1395" s="15"/>
    </row>
    <row r="1396" spans="19:19">
      <c r="S1396" s="15"/>
    </row>
    <row r="1397" spans="19:19">
      <c r="S1397" s="15"/>
    </row>
    <row r="1398" spans="19:19">
      <c r="S1398" s="15"/>
    </row>
    <row r="1399" spans="19:19">
      <c r="S1399" s="15"/>
    </row>
    <row r="1400" spans="19:19">
      <c r="S1400" s="15"/>
    </row>
    <row r="1401" spans="19:19">
      <c r="S1401" s="15"/>
    </row>
    <row r="1402" spans="19:19">
      <c r="S1402" s="15"/>
    </row>
    <row r="1403" spans="19:19">
      <c r="S1403" s="15"/>
    </row>
    <row r="1404" spans="19:19">
      <c r="S1404" s="15"/>
    </row>
    <row r="1405" spans="19:19">
      <c r="S1405" s="15"/>
    </row>
    <row r="1406" spans="19:19">
      <c r="S1406" s="15"/>
    </row>
    <row r="1407" spans="19:19">
      <c r="S1407" s="15"/>
    </row>
    <row r="1408" spans="19:19">
      <c r="S1408" s="15"/>
    </row>
    <row r="1409" spans="19:19">
      <c r="S1409" s="15"/>
    </row>
    <row r="1410" spans="19:19">
      <c r="S1410" s="15"/>
    </row>
    <row r="1411" spans="19:19">
      <c r="S1411" s="15"/>
    </row>
    <row r="1412" spans="19:19">
      <c r="S1412" s="15"/>
    </row>
    <row r="1413" spans="19:19">
      <c r="S1413" s="15"/>
    </row>
    <row r="1414" spans="19:19">
      <c r="S1414" s="15"/>
    </row>
    <row r="1415" spans="19:19">
      <c r="S1415" s="15"/>
    </row>
    <row r="1416" spans="19:19">
      <c r="S1416" s="15"/>
    </row>
    <row r="1417" spans="19:19">
      <c r="S1417" s="15"/>
    </row>
    <row r="1418" spans="19:19">
      <c r="S1418" s="15"/>
    </row>
    <row r="1419" spans="19:19">
      <c r="S1419" s="15"/>
    </row>
    <row r="1420" spans="19:19">
      <c r="S1420" s="15"/>
    </row>
    <row r="1421" spans="19:19">
      <c r="S1421" s="15"/>
    </row>
    <row r="1422" spans="19:19">
      <c r="S1422" s="15"/>
    </row>
    <row r="1423" spans="19:19">
      <c r="S1423" s="15"/>
    </row>
    <row r="1424" spans="19:19">
      <c r="S1424" s="15"/>
    </row>
    <row r="1425" spans="19:19">
      <c r="S1425" s="15"/>
    </row>
    <row r="1426" spans="19:19">
      <c r="S1426" s="15"/>
    </row>
    <row r="1427" spans="19:19">
      <c r="S1427" s="15"/>
    </row>
    <row r="1428" spans="19:19">
      <c r="S1428" s="15"/>
    </row>
    <row r="1429" spans="19:19">
      <c r="S1429" s="15"/>
    </row>
    <row r="1430" spans="19:19">
      <c r="S1430" s="15"/>
    </row>
    <row r="1431" spans="19:19">
      <c r="S1431" s="15"/>
    </row>
    <row r="1432" spans="19:19">
      <c r="S1432" s="15"/>
    </row>
    <row r="1433" spans="19:19">
      <c r="S1433" s="15"/>
    </row>
    <row r="1434" spans="19:19">
      <c r="S1434" s="15"/>
    </row>
    <row r="1435" spans="19:19">
      <c r="S1435" s="15"/>
    </row>
    <row r="1436" spans="19:19">
      <c r="S1436" s="15"/>
    </row>
    <row r="1437" spans="19:19">
      <c r="S1437" s="15"/>
    </row>
    <row r="1438" spans="19:19">
      <c r="S1438" s="15"/>
    </row>
    <row r="1439" spans="19:19">
      <c r="S1439" s="15"/>
    </row>
    <row r="1440" spans="19:19">
      <c r="S1440" s="15"/>
    </row>
    <row r="1441" spans="19:19">
      <c r="S1441" s="15"/>
    </row>
    <row r="1442" spans="19:19">
      <c r="S1442" s="15"/>
    </row>
    <row r="1443" spans="19:19">
      <c r="S1443" s="15"/>
    </row>
    <row r="1444" spans="19:19">
      <c r="S1444" s="15"/>
    </row>
    <row r="1445" spans="19:19">
      <c r="S1445" s="15"/>
    </row>
    <row r="1446" spans="19:19">
      <c r="S1446" s="15"/>
    </row>
    <row r="1447" spans="19:19">
      <c r="S1447" s="15"/>
    </row>
    <row r="1448" spans="19:19">
      <c r="S1448" s="15"/>
    </row>
    <row r="1449" spans="19:19">
      <c r="S1449" s="15"/>
    </row>
    <row r="1450" spans="19:19">
      <c r="S1450" s="15"/>
    </row>
    <row r="1451" spans="19:19">
      <c r="S1451" s="15"/>
    </row>
    <row r="1452" spans="19:19">
      <c r="S1452" s="15"/>
    </row>
    <row r="1453" spans="19:19">
      <c r="S1453" s="15"/>
    </row>
    <row r="1454" spans="19:19">
      <c r="S1454" s="15"/>
    </row>
    <row r="1455" spans="19:19">
      <c r="S1455" s="15"/>
    </row>
    <row r="1456" spans="19:19">
      <c r="S1456" s="15"/>
    </row>
    <row r="1457" spans="19:19">
      <c r="S1457" s="15"/>
    </row>
    <row r="1458" spans="19:19">
      <c r="S1458" s="15"/>
    </row>
    <row r="1459" spans="19:19">
      <c r="S1459" s="15"/>
    </row>
    <row r="1460" spans="19:19">
      <c r="S1460" s="15"/>
    </row>
    <row r="1461" spans="19:19">
      <c r="S1461" s="15"/>
    </row>
    <row r="1462" spans="19:19">
      <c r="S1462" s="15"/>
    </row>
    <row r="1463" spans="19:19">
      <c r="S1463" s="15"/>
    </row>
    <row r="1464" spans="19:19">
      <c r="S1464" s="15"/>
    </row>
    <row r="1465" spans="19:19">
      <c r="S1465" s="15"/>
    </row>
    <row r="1466" spans="19:19">
      <c r="S1466" s="15"/>
    </row>
    <row r="1467" spans="19:19">
      <c r="S1467" s="15"/>
    </row>
    <row r="1468" spans="19:19">
      <c r="S1468" s="15"/>
    </row>
    <row r="1469" spans="19:19">
      <c r="S1469" s="15"/>
    </row>
    <row r="1470" spans="19:19">
      <c r="S1470" s="15"/>
    </row>
    <row r="1471" spans="19:19">
      <c r="S1471" s="15"/>
    </row>
    <row r="1472" spans="19:19">
      <c r="S1472" s="15"/>
    </row>
    <row r="1473" spans="19:19">
      <c r="S1473" s="15"/>
    </row>
    <row r="1474" spans="19:19">
      <c r="S1474" s="15"/>
    </row>
    <row r="1475" spans="19:19">
      <c r="S1475" s="15"/>
    </row>
    <row r="1476" spans="19:19">
      <c r="S1476" s="15"/>
    </row>
    <row r="1477" spans="19:19">
      <c r="S1477" s="15"/>
    </row>
    <row r="1478" spans="19:19">
      <c r="S1478" s="15"/>
    </row>
    <row r="1479" spans="19:19">
      <c r="S1479" s="15"/>
    </row>
    <row r="1480" spans="19:19">
      <c r="S1480" s="15"/>
    </row>
    <row r="1481" spans="19:19">
      <c r="S1481" s="15"/>
    </row>
    <row r="1482" spans="19:19">
      <c r="S1482" s="15"/>
    </row>
    <row r="1483" spans="19:19">
      <c r="S1483" s="15"/>
    </row>
    <row r="1484" spans="19:19">
      <c r="S1484" s="15"/>
    </row>
    <row r="1485" spans="19:19">
      <c r="S1485" s="15"/>
    </row>
    <row r="1486" spans="19:19">
      <c r="S1486" s="15"/>
    </row>
    <row r="1487" spans="19:19">
      <c r="S1487" s="15"/>
    </row>
    <row r="1488" spans="19:19">
      <c r="S1488" s="15"/>
    </row>
    <row r="1489" spans="19:19">
      <c r="S1489" s="15"/>
    </row>
    <row r="1490" spans="19:19">
      <c r="S1490" s="15"/>
    </row>
    <row r="1491" spans="19:19">
      <c r="S1491" s="15"/>
    </row>
    <row r="1492" spans="19:19">
      <c r="S1492" s="15"/>
    </row>
    <row r="1493" spans="19:19">
      <c r="S1493" s="15"/>
    </row>
    <row r="1494" spans="19:19">
      <c r="S1494" s="15"/>
    </row>
    <row r="1495" spans="19:19">
      <c r="S1495" s="15"/>
    </row>
    <row r="1496" spans="19:19">
      <c r="S1496" s="15"/>
    </row>
    <row r="1497" spans="19:19">
      <c r="S1497" s="15"/>
    </row>
    <row r="1498" spans="19:19">
      <c r="S1498" s="15"/>
    </row>
    <row r="1499" spans="19:19">
      <c r="S1499" s="15"/>
    </row>
    <row r="1500" spans="19:19">
      <c r="S1500" s="15"/>
    </row>
    <row r="1501" spans="19:19">
      <c r="S1501" s="15"/>
    </row>
    <row r="1502" spans="19:19">
      <c r="S1502" s="15"/>
    </row>
    <row r="1503" spans="19:19">
      <c r="S1503" s="15"/>
    </row>
    <row r="1504" spans="19:19">
      <c r="S1504" s="15"/>
    </row>
    <row r="1505" spans="19:19">
      <c r="S1505" s="15"/>
    </row>
    <row r="1506" spans="19:19">
      <c r="S1506" s="15"/>
    </row>
    <row r="1507" spans="19:19">
      <c r="S1507" s="15"/>
    </row>
    <row r="1508" spans="19:19">
      <c r="S1508" s="15"/>
    </row>
    <row r="1509" spans="19:19">
      <c r="S1509" s="15"/>
    </row>
    <row r="1510" spans="19:19">
      <c r="S1510" s="15"/>
    </row>
    <row r="1511" spans="19:19">
      <c r="S1511" s="15"/>
    </row>
    <row r="1512" spans="19:19">
      <c r="S1512" s="15"/>
    </row>
    <row r="1513" spans="19:19">
      <c r="S1513" s="15"/>
    </row>
    <row r="1514" spans="19:19">
      <c r="S1514" s="15"/>
    </row>
    <row r="1515" spans="19:19">
      <c r="S1515" s="15"/>
    </row>
    <row r="1516" spans="19:19">
      <c r="S1516" s="15"/>
    </row>
    <row r="1517" spans="19:19">
      <c r="S1517" s="15"/>
    </row>
    <row r="1518" spans="19:19">
      <c r="S1518" s="15"/>
    </row>
    <row r="1519" spans="19:19">
      <c r="S1519" s="15"/>
    </row>
    <row r="1520" spans="19:19">
      <c r="S1520" s="15"/>
    </row>
    <row r="1521" spans="19:19">
      <c r="S1521" s="15"/>
    </row>
    <row r="1522" spans="19:19">
      <c r="S1522" s="15"/>
    </row>
    <row r="1523" spans="19:19">
      <c r="S1523" s="15"/>
    </row>
    <row r="1524" spans="19:19">
      <c r="S1524" s="15"/>
    </row>
    <row r="1525" spans="19:19">
      <c r="S1525" s="15"/>
    </row>
    <row r="1526" spans="19:19">
      <c r="S1526" s="15"/>
    </row>
    <row r="1527" spans="19:19">
      <c r="S1527" s="15"/>
    </row>
    <row r="1528" spans="19:19">
      <c r="S1528" s="15"/>
    </row>
    <row r="1529" spans="19:19">
      <c r="S1529" s="15"/>
    </row>
    <row r="1530" spans="19:19">
      <c r="S1530" s="15"/>
    </row>
    <row r="1531" spans="19:19">
      <c r="S1531" s="15"/>
    </row>
    <row r="1532" spans="19:19">
      <c r="S1532" s="15"/>
    </row>
    <row r="1533" spans="19:19">
      <c r="S1533" s="15"/>
    </row>
    <row r="1534" spans="19:19">
      <c r="S1534" s="15"/>
    </row>
    <row r="1535" spans="19:19">
      <c r="S1535" s="15"/>
    </row>
    <row r="1536" spans="19:19">
      <c r="S1536" s="15"/>
    </row>
    <row r="1537" spans="19:19">
      <c r="S1537" s="15"/>
    </row>
    <row r="1538" spans="19:19">
      <c r="S1538" s="15"/>
    </row>
    <row r="1539" spans="19:19">
      <c r="S1539" s="15"/>
    </row>
    <row r="1540" spans="19:19">
      <c r="S1540" s="15"/>
    </row>
    <row r="1541" spans="19:19">
      <c r="S1541" s="15"/>
    </row>
    <row r="1542" spans="19:19">
      <c r="S1542" s="15"/>
    </row>
    <row r="1543" spans="19:19">
      <c r="S1543" s="15"/>
    </row>
    <row r="1544" spans="19:19">
      <c r="S1544" s="15"/>
    </row>
    <row r="1545" spans="19:19">
      <c r="S1545" s="15"/>
    </row>
    <row r="1546" spans="19:19">
      <c r="S1546" s="15"/>
    </row>
    <row r="1547" spans="19:19">
      <c r="S1547" s="15"/>
    </row>
    <row r="1548" spans="19:19">
      <c r="S1548" s="15"/>
    </row>
    <row r="1549" spans="19:19">
      <c r="S1549" s="15"/>
    </row>
    <row r="1550" spans="19:19">
      <c r="S1550" s="15"/>
    </row>
    <row r="1551" spans="19:19">
      <c r="S1551" s="15"/>
    </row>
    <row r="1552" spans="19:19">
      <c r="S1552" s="15"/>
    </row>
    <row r="1553" spans="19:19">
      <c r="S1553" s="15"/>
    </row>
    <row r="1554" spans="19:19">
      <c r="S1554" s="15"/>
    </row>
    <row r="1555" spans="19:19">
      <c r="S1555" s="15"/>
    </row>
    <row r="1556" spans="19:19">
      <c r="S1556" s="15"/>
    </row>
    <row r="1557" spans="19:19">
      <c r="S1557" s="15"/>
    </row>
    <row r="1558" spans="19:19">
      <c r="S1558" s="15"/>
    </row>
    <row r="1559" spans="19:19">
      <c r="S1559" s="15"/>
    </row>
    <row r="1560" spans="19:19">
      <c r="S1560" s="15"/>
    </row>
    <row r="1561" spans="19:19">
      <c r="S1561" s="15"/>
    </row>
    <row r="1562" spans="19:19">
      <c r="S1562" s="15"/>
    </row>
    <row r="1563" spans="19:19">
      <c r="S1563" s="15"/>
    </row>
    <row r="1564" spans="19:19">
      <c r="S1564" s="15"/>
    </row>
    <row r="1565" spans="19:19">
      <c r="S1565" s="15"/>
    </row>
    <row r="1566" spans="19:19">
      <c r="S1566" s="15"/>
    </row>
    <row r="1567" spans="19:19">
      <c r="S1567" s="15"/>
    </row>
    <row r="1568" spans="19:19">
      <c r="S1568" s="15"/>
    </row>
    <row r="1569" spans="19:19">
      <c r="S1569" s="15"/>
    </row>
    <row r="1570" spans="19:19">
      <c r="S1570" s="15"/>
    </row>
    <row r="1571" spans="19:19">
      <c r="S1571" s="15"/>
    </row>
    <row r="1572" spans="19:19">
      <c r="S1572" s="15"/>
    </row>
    <row r="1573" spans="19:19">
      <c r="S1573" s="15"/>
    </row>
    <row r="1574" spans="19:19">
      <c r="S1574" s="15"/>
    </row>
    <row r="1575" spans="19:19">
      <c r="S1575" s="15"/>
    </row>
    <row r="1576" spans="19:19">
      <c r="S1576" s="15"/>
    </row>
    <row r="1577" spans="19:19">
      <c r="S1577" s="15"/>
    </row>
    <row r="1578" spans="19:19">
      <c r="S1578" s="15"/>
    </row>
    <row r="1579" spans="19:19">
      <c r="S1579" s="15"/>
    </row>
    <row r="1580" spans="19:19">
      <c r="S1580" s="15"/>
    </row>
    <row r="1581" spans="19:19">
      <c r="S1581" s="15"/>
    </row>
    <row r="1582" spans="19:19">
      <c r="S1582" s="15"/>
    </row>
    <row r="1583" spans="19:19">
      <c r="S1583" s="15"/>
    </row>
    <row r="1584" spans="19:19">
      <c r="S1584" s="15"/>
    </row>
    <row r="1585" spans="19:19">
      <c r="S1585" s="15"/>
    </row>
    <row r="1586" spans="19:19">
      <c r="S1586" s="15"/>
    </row>
    <row r="1587" spans="19:19">
      <c r="S1587" s="15"/>
    </row>
    <row r="1588" spans="19:19">
      <c r="S1588" s="15"/>
    </row>
    <row r="1589" spans="19:19">
      <c r="S1589" s="15"/>
    </row>
    <row r="1590" spans="19:19">
      <c r="S1590" s="15"/>
    </row>
    <row r="1591" spans="19:19">
      <c r="S1591" s="15"/>
    </row>
    <row r="1592" spans="19:19">
      <c r="S1592" s="15"/>
    </row>
    <row r="1593" spans="19:19">
      <c r="S1593" s="15"/>
    </row>
    <row r="1594" spans="19:19">
      <c r="S1594" s="15"/>
    </row>
    <row r="1595" spans="19:19">
      <c r="S1595" s="15"/>
    </row>
    <row r="1596" spans="19:19">
      <c r="S1596" s="15"/>
    </row>
    <row r="1597" spans="19:19">
      <c r="S1597" s="15"/>
    </row>
    <row r="1598" spans="19:19">
      <c r="S1598" s="15"/>
    </row>
    <row r="1599" spans="19:19">
      <c r="S1599" s="15"/>
    </row>
    <row r="1600" spans="19:19">
      <c r="S1600" s="15"/>
    </row>
    <row r="1601" spans="19:19">
      <c r="S1601" s="15"/>
    </row>
    <row r="1602" spans="19:19">
      <c r="S1602" s="15"/>
    </row>
    <row r="1603" spans="19:19">
      <c r="S1603" s="15"/>
    </row>
    <row r="1604" spans="19:19">
      <c r="S1604" s="15"/>
    </row>
    <row r="1605" spans="19:19">
      <c r="S1605" s="15"/>
    </row>
    <row r="1606" spans="19:19">
      <c r="S1606" s="15"/>
    </row>
    <row r="1607" spans="19:19">
      <c r="S1607" s="15"/>
    </row>
    <row r="1608" spans="19:19">
      <c r="S1608" s="15"/>
    </row>
    <row r="1609" spans="19:19">
      <c r="S1609" s="15"/>
    </row>
    <row r="1610" spans="19:19">
      <c r="S1610" s="15"/>
    </row>
    <row r="1611" spans="19:19">
      <c r="S1611" s="15"/>
    </row>
    <row r="1612" spans="19:19">
      <c r="S1612" s="15"/>
    </row>
    <row r="1613" spans="19:19">
      <c r="S1613" s="15"/>
    </row>
    <row r="1614" spans="19:19">
      <c r="S1614" s="15"/>
    </row>
    <row r="1615" spans="19:19">
      <c r="S1615" s="15"/>
    </row>
    <row r="1616" spans="19:19">
      <c r="S1616" s="15"/>
    </row>
    <row r="1617" spans="19:19">
      <c r="S1617" s="15"/>
    </row>
    <row r="1618" spans="19:19">
      <c r="S1618" s="15"/>
    </row>
    <row r="1619" spans="19:19">
      <c r="S1619" s="15"/>
    </row>
    <row r="1620" spans="19:19">
      <c r="S1620" s="15"/>
    </row>
    <row r="1621" spans="19:19">
      <c r="S1621" s="15"/>
    </row>
    <row r="1622" spans="19:19">
      <c r="S1622" s="15"/>
    </row>
    <row r="1623" spans="19:19">
      <c r="S1623" s="15"/>
    </row>
    <row r="1624" spans="19:19">
      <c r="S1624" s="15"/>
    </row>
    <row r="1625" spans="19:19">
      <c r="S1625" s="15"/>
    </row>
    <row r="1626" spans="19:19">
      <c r="S1626" s="15"/>
    </row>
    <row r="1627" spans="19:19">
      <c r="S1627" s="15"/>
    </row>
    <row r="1628" spans="19:19">
      <c r="S1628" s="15"/>
    </row>
    <row r="1629" spans="19:19">
      <c r="S1629" s="15"/>
    </row>
    <row r="1630" spans="19:19">
      <c r="S1630" s="15"/>
    </row>
    <row r="1631" spans="19:19">
      <c r="S1631" s="15"/>
    </row>
    <row r="1632" spans="19:19">
      <c r="S1632" s="15"/>
    </row>
    <row r="1633" spans="19:19">
      <c r="S1633" s="15"/>
    </row>
    <row r="1634" spans="19:19">
      <c r="S1634" s="15"/>
    </row>
    <row r="1635" spans="19:19">
      <c r="S1635" s="15"/>
    </row>
    <row r="1636" spans="19:19">
      <c r="S1636" s="15"/>
    </row>
    <row r="1637" spans="19:19">
      <c r="S1637" s="15"/>
    </row>
    <row r="1638" spans="19:19">
      <c r="S1638" s="15"/>
    </row>
    <row r="1639" spans="19:19">
      <c r="S1639" s="15"/>
    </row>
    <row r="1640" spans="19:19">
      <c r="S1640" s="15"/>
    </row>
    <row r="1641" spans="19:19">
      <c r="S1641" s="15"/>
    </row>
    <row r="1642" spans="19:19">
      <c r="S1642" s="15"/>
    </row>
    <row r="1643" spans="19:19">
      <c r="S1643" s="15"/>
    </row>
    <row r="1644" spans="19:19">
      <c r="S1644" s="15"/>
    </row>
    <row r="1645" spans="19:19">
      <c r="S1645" s="15"/>
    </row>
    <row r="1646" spans="19:19">
      <c r="S1646" s="15"/>
    </row>
    <row r="1647" spans="19:19">
      <c r="S1647" s="15"/>
    </row>
    <row r="1648" spans="19:19">
      <c r="S1648" s="15"/>
    </row>
    <row r="1649" spans="19:19">
      <c r="S1649" s="15"/>
    </row>
    <row r="1650" spans="19:19">
      <c r="S1650" s="15"/>
    </row>
    <row r="1651" spans="19:19">
      <c r="S1651" s="15"/>
    </row>
    <row r="1652" spans="19:19">
      <c r="S1652" s="15"/>
    </row>
    <row r="1653" spans="19:19">
      <c r="S1653" s="15"/>
    </row>
    <row r="1654" spans="19:19">
      <c r="S1654" s="15"/>
    </row>
    <row r="1655" spans="19:19">
      <c r="S1655" s="15"/>
    </row>
    <row r="1656" spans="19:19">
      <c r="S1656" s="15"/>
    </row>
    <row r="1657" spans="19:19">
      <c r="S1657" s="15"/>
    </row>
    <row r="1658" spans="19:19">
      <c r="S1658" s="15"/>
    </row>
    <row r="1659" spans="19:19">
      <c r="S1659" s="15"/>
    </row>
    <row r="1660" spans="19:19">
      <c r="S1660" s="15"/>
    </row>
    <row r="1661" spans="19:19">
      <c r="S1661" s="15"/>
    </row>
    <row r="1662" spans="19:19">
      <c r="S1662" s="15"/>
    </row>
    <row r="1663" spans="19:19">
      <c r="S1663" s="15"/>
    </row>
    <row r="1664" spans="19:19">
      <c r="S1664" s="15"/>
    </row>
    <row r="1665" spans="19:19">
      <c r="S1665" s="15"/>
    </row>
    <row r="1666" spans="19:19">
      <c r="S1666" s="15"/>
    </row>
    <row r="1667" spans="19:19">
      <c r="S1667" s="15"/>
    </row>
    <row r="1668" spans="19:19">
      <c r="S1668" s="15"/>
    </row>
    <row r="1669" spans="19:19">
      <c r="S1669" s="15"/>
    </row>
    <row r="1670" spans="19:19">
      <c r="S1670" s="15"/>
    </row>
    <row r="1671" spans="19:19">
      <c r="S1671" s="15"/>
    </row>
    <row r="1672" spans="19:19">
      <c r="S1672" s="15"/>
    </row>
    <row r="1673" spans="19:19">
      <c r="S1673" s="15"/>
    </row>
    <row r="1674" spans="19:19">
      <c r="S1674" s="15"/>
    </row>
    <row r="1675" spans="19:19">
      <c r="S1675" s="15"/>
    </row>
    <row r="1676" spans="19:19">
      <c r="S1676" s="15"/>
    </row>
    <row r="1677" spans="19:19">
      <c r="S1677" s="15"/>
    </row>
    <row r="1678" spans="19:19">
      <c r="S1678" s="15"/>
    </row>
    <row r="1679" spans="19:19">
      <c r="S1679" s="15"/>
    </row>
    <row r="1680" spans="19:19">
      <c r="S1680" s="15"/>
    </row>
    <row r="1681" spans="19:19">
      <c r="S1681" s="15"/>
    </row>
    <row r="1682" spans="19:19">
      <c r="S1682" s="15"/>
    </row>
    <row r="1683" spans="19:19">
      <c r="S1683" s="15"/>
    </row>
    <row r="1684" spans="19:19">
      <c r="S1684" s="15"/>
    </row>
    <row r="1685" spans="19:19">
      <c r="S1685" s="15"/>
    </row>
    <row r="1686" spans="19:19">
      <c r="S1686" s="15"/>
    </row>
    <row r="1687" spans="19:19">
      <c r="S1687" s="15"/>
    </row>
    <row r="1688" spans="19:19">
      <c r="S1688" s="15"/>
    </row>
    <row r="1689" spans="19:19">
      <c r="S1689" s="15"/>
    </row>
    <row r="1690" spans="19:19">
      <c r="S1690" s="15"/>
    </row>
    <row r="1691" spans="19:19">
      <c r="S1691" s="15"/>
    </row>
    <row r="1692" spans="19:19">
      <c r="S1692" s="15"/>
    </row>
    <row r="1693" spans="19:19">
      <c r="S1693" s="15"/>
    </row>
    <row r="1694" spans="19:19">
      <c r="S1694" s="15"/>
    </row>
    <row r="1695" spans="19:19">
      <c r="S1695" s="15"/>
    </row>
    <row r="1696" spans="19:19">
      <c r="S1696" s="15"/>
    </row>
    <row r="1697" spans="19:19">
      <c r="S1697" s="15"/>
    </row>
    <row r="1698" spans="19:19">
      <c r="S1698" s="15"/>
    </row>
    <row r="1699" spans="19:19">
      <c r="S1699" s="15"/>
    </row>
    <row r="1700" spans="19:19">
      <c r="S1700" s="15"/>
    </row>
    <row r="1701" spans="19:19">
      <c r="S1701" s="15"/>
    </row>
    <row r="1702" spans="19:19">
      <c r="S1702" s="15"/>
    </row>
    <row r="1703" spans="19:19">
      <c r="S1703" s="15"/>
    </row>
    <row r="1704" spans="19:19">
      <c r="S1704" s="15"/>
    </row>
    <row r="1705" spans="19:19">
      <c r="S1705" s="15"/>
    </row>
    <row r="1706" spans="19:19">
      <c r="S1706" s="15"/>
    </row>
    <row r="1707" spans="19:19">
      <c r="S1707" s="15"/>
    </row>
    <row r="1708" spans="19:19">
      <c r="S1708" s="15"/>
    </row>
    <row r="1709" spans="19:19">
      <c r="S1709" s="15"/>
    </row>
    <row r="1710" spans="19:19">
      <c r="S1710" s="15"/>
    </row>
    <row r="1711" spans="19:19">
      <c r="S1711" s="15"/>
    </row>
    <row r="1712" spans="19:19">
      <c r="S1712" s="15"/>
    </row>
    <row r="1713" spans="19:19">
      <c r="S1713" s="15"/>
    </row>
    <row r="1714" spans="19:19">
      <c r="S1714" s="15"/>
    </row>
    <row r="1715" spans="19:19">
      <c r="S1715" s="15"/>
    </row>
    <row r="1716" spans="19:19">
      <c r="S1716" s="15"/>
    </row>
    <row r="1717" spans="19:19">
      <c r="S1717" s="15"/>
    </row>
    <row r="1718" spans="19:19">
      <c r="S1718" s="15"/>
    </row>
    <row r="1719" spans="19:19">
      <c r="S1719" s="15"/>
    </row>
    <row r="1720" spans="19:19">
      <c r="S1720" s="15"/>
    </row>
    <row r="1721" spans="19:19">
      <c r="S1721" s="15"/>
    </row>
    <row r="1722" spans="19:19">
      <c r="S1722" s="15"/>
    </row>
    <row r="1723" spans="19:19">
      <c r="S1723" s="15"/>
    </row>
    <row r="1724" spans="19:19">
      <c r="S1724" s="15"/>
    </row>
    <row r="1725" spans="19:19">
      <c r="S1725" s="15"/>
    </row>
    <row r="1726" spans="19:19">
      <c r="S1726" s="15"/>
    </row>
    <row r="1727" spans="19:19">
      <c r="S1727" s="15"/>
    </row>
    <row r="1728" spans="19:19">
      <c r="S1728" s="15"/>
    </row>
    <row r="1729" spans="19:19">
      <c r="S1729" s="15"/>
    </row>
    <row r="1730" spans="19:19">
      <c r="S1730" s="15"/>
    </row>
    <row r="1731" spans="19:19">
      <c r="S1731" s="15"/>
    </row>
    <row r="1732" spans="19:19">
      <c r="S1732" s="15"/>
    </row>
    <row r="1733" spans="19:19">
      <c r="S1733" s="15"/>
    </row>
    <row r="1734" spans="19:19">
      <c r="S1734" s="15"/>
    </row>
    <row r="1735" spans="19:19">
      <c r="S1735" s="15"/>
    </row>
    <row r="1736" spans="19:19">
      <c r="S1736" s="15"/>
    </row>
    <row r="1737" spans="19:19">
      <c r="S1737" s="15"/>
    </row>
    <row r="1738" spans="19:19">
      <c r="S1738" s="15"/>
    </row>
    <row r="1739" spans="19:19">
      <c r="S1739" s="15"/>
    </row>
    <row r="1740" spans="19:19">
      <c r="S1740" s="15"/>
    </row>
    <row r="1741" spans="19:19">
      <c r="S1741" s="15"/>
    </row>
    <row r="1742" spans="19:19">
      <c r="S1742" s="15"/>
    </row>
    <row r="1743" spans="19:19">
      <c r="S1743" s="15"/>
    </row>
    <row r="1744" spans="19:19">
      <c r="S1744" s="15"/>
    </row>
    <row r="1745" spans="19:19">
      <c r="S1745" s="15"/>
    </row>
    <row r="1746" spans="19:19">
      <c r="S1746" s="15"/>
    </row>
    <row r="1747" spans="19:19">
      <c r="S1747" s="15"/>
    </row>
    <row r="1748" spans="19:19">
      <c r="S1748" s="15"/>
    </row>
    <row r="1749" spans="19:19">
      <c r="S1749" s="15"/>
    </row>
    <row r="1750" spans="19:19">
      <c r="S1750" s="15"/>
    </row>
    <row r="1751" spans="19:19">
      <c r="S1751" s="15"/>
    </row>
    <row r="1752" spans="19:19">
      <c r="S1752" s="15"/>
    </row>
    <row r="1753" spans="19:19">
      <c r="S1753" s="15"/>
    </row>
    <row r="1754" spans="19:19">
      <c r="S1754" s="15"/>
    </row>
    <row r="1755" spans="19:19">
      <c r="S1755" s="15"/>
    </row>
    <row r="1756" spans="19:19">
      <c r="S1756" s="15"/>
    </row>
    <row r="1757" spans="19:19">
      <c r="S1757" s="15"/>
    </row>
    <row r="1758" spans="19:19">
      <c r="S1758" s="15"/>
    </row>
    <row r="1759" spans="19:19">
      <c r="S1759" s="15"/>
    </row>
    <row r="1760" spans="19:19">
      <c r="S1760" s="15"/>
    </row>
    <row r="1761" spans="19:19">
      <c r="S1761" s="15"/>
    </row>
    <row r="1762" spans="19:19">
      <c r="S1762" s="15"/>
    </row>
    <row r="1763" spans="19:19">
      <c r="S1763" s="15"/>
    </row>
    <row r="1764" spans="19:19">
      <c r="S1764" s="15"/>
    </row>
    <row r="1765" spans="19:19">
      <c r="S1765" s="15"/>
    </row>
    <row r="1766" spans="19:19">
      <c r="S1766" s="15"/>
    </row>
    <row r="1767" spans="19:19">
      <c r="S1767" s="15"/>
    </row>
    <row r="1768" spans="19:19">
      <c r="S1768" s="15"/>
    </row>
    <row r="1769" spans="19:19">
      <c r="S1769" s="15"/>
    </row>
    <row r="1770" spans="19:19">
      <c r="S1770" s="15"/>
    </row>
    <row r="1771" spans="19:19">
      <c r="S1771" s="15"/>
    </row>
    <row r="1772" spans="19:19">
      <c r="S1772" s="15"/>
    </row>
    <row r="1773" spans="19:19">
      <c r="S1773" s="15"/>
    </row>
    <row r="1774" spans="19:19">
      <c r="S1774" s="15"/>
    </row>
    <row r="1775" spans="19:19">
      <c r="S1775" s="15"/>
    </row>
    <row r="1776" spans="19:19">
      <c r="S1776" s="15"/>
    </row>
    <row r="1777" spans="19:19">
      <c r="S1777" s="15"/>
    </row>
    <row r="1778" spans="19:19">
      <c r="S1778" s="15"/>
    </row>
    <row r="1779" spans="19:19">
      <c r="S1779" s="15"/>
    </row>
    <row r="1780" spans="19:19">
      <c r="S1780" s="15"/>
    </row>
    <row r="1781" spans="19:19">
      <c r="S1781" s="15"/>
    </row>
    <row r="1782" spans="19:19">
      <c r="S1782" s="15"/>
    </row>
    <row r="1783" spans="19:19">
      <c r="S1783" s="15"/>
    </row>
    <row r="1784" spans="19:19">
      <c r="S1784" s="15"/>
    </row>
    <row r="1785" spans="19:19">
      <c r="S1785" s="15"/>
    </row>
    <row r="1786" spans="19:19">
      <c r="S1786" s="15"/>
    </row>
    <row r="1787" spans="19:19">
      <c r="S1787" s="15"/>
    </row>
    <row r="1788" spans="19:19">
      <c r="S1788" s="15"/>
    </row>
    <row r="1789" spans="19:19">
      <c r="S1789" s="15"/>
    </row>
    <row r="1790" spans="19:19">
      <c r="S1790" s="15"/>
    </row>
    <row r="1791" spans="19:19">
      <c r="S1791" s="15"/>
    </row>
    <row r="1792" spans="19:19">
      <c r="S1792" s="15"/>
    </row>
    <row r="1793" spans="19:19">
      <c r="S1793" s="15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3"/>
  <sheetViews>
    <sheetView rightToLeft="1" topLeftCell="A10" zoomScale="85" zoomScaleNormal="85" workbookViewId="0">
      <selection activeCell="K21" sqref="K21:M21"/>
    </sheetView>
  </sheetViews>
  <sheetFormatPr defaultRowHeight="21.75"/>
  <cols>
    <col min="1" max="1" width="35.5703125" style="1" bestFit="1" customWidth="1"/>
    <col min="2" max="2" width="1" style="1" customWidth="1"/>
    <col min="3" max="3" width="21.425781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" style="1" bestFit="1" customWidth="1"/>
    <col min="10" max="10" width="1" style="1" customWidth="1"/>
    <col min="11" max="11" width="21.42578125" style="1" bestFit="1" customWidth="1"/>
    <col min="12" max="12" width="1" style="1" customWidth="1"/>
    <col min="13" max="13" width="22.5703125" style="1" bestFit="1" customWidth="1"/>
    <col min="14" max="14" width="1" style="1" customWidth="1"/>
    <col min="15" max="15" width="16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ht="24.75">
      <c r="A3" s="51" t="s">
        <v>152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7" ht="24.75">
      <c r="A4" s="51" t="s">
        <v>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6" spans="1:17" ht="27.75">
      <c r="A6" s="56" t="s">
        <v>156</v>
      </c>
      <c r="B6" s="36"/>
      <c r="C6" s="55" t="s">
        <v>154</v>
      </c>
      <c r="D6" s="55" t="s">
        <v>154</v>
      </c>
      <c r="E6" s="55" t="s">
        <v>154</v>
      </c>
      <c r="F6" s="55" t="s">
        <v>154</v>
      </c>
      <c r="G6" s="55" t="s">
        <v>154</v>
      </c>
      <c r="H6" s="55" t="s">
        <v>154</v>
      </c>
      <c r="I6" s="55" t="s">
        <v>154</v>
      </c>
      <c r="J6" s="36"/>
      <c r="K6" s="55" t="s">
        <v>155</v>
      </c>
      <c r="L6" s="55" t="s">
        <v>155</v>
      </c>
      <c r="M6" s="55" t="s">
        <v>155</v>
      </c>
      <c r="N6" s="55" t="s">
        <v>155</v>
      </c>
      <c r="O6" s="55" t="s">
        <v>155</v>
      </c>
      <c r="P6" s="55" t="s">
        <v>155</v>
      </c>
      <c r="Q6" s="55" t="s">
        <v>155</v>
      </c>
    </row>
    <row r="7" spans="1:17" ht="27.75">
      <c r="A7" s="55" t="s">
        <v>156</v>
      </c>
      <c r="B7" s="36"/>
      <c r="C7" s="55" t="s">
        <v>198</v>
      </c>
      <c r="D7" s="36"/>
      <c r="E7" s="55" t="s">
        <v>195</v>
      </c>
      <c r="F7" s="36"/>
      <c r="G7" s="55" t="s">
        <v>196</v>
      </c>
      <c r="H7" s="36"/>
      <c r="I7" s="55" t="s">
        <v>199</v>
      </c>
      <c r="J7" s="36"/>
      <c r="K7" s="55" t="s">
        <v>198</v>
      </c>
      <c r="L7" s="36"/>
      <c r="M7" s="55" t="s">
        <v>195</v>
      </c>
      <c r="N7" s="36"/>
      <c r="O7" s="55" t="s">
        <v>196</v>
      </c>
      <c r="P7" s="36"/>
      <c r="Q7" s="55" t="s">
        <v>199</v>
      </c>
    </row>
    <row r="8" spans="1:17" ht="27">
      <c r="A8" s="35" t="s">
        <v>124</v>
      </c>
      <c r="C8" s="41">
        <v>12139233</v>
      </c>
      <c r="D8" s="41"/>
      <c r="E8" s="41">
        <v>-19994375</v>
      </c>
      <c r="F8" s="41"/>
      <c r="G8" s="41">
        <v>0</v>
      </c>
      <c r="H8" s="41"/>
      <c r="I8" s="41">
        <v>-7855142</v>
      </c>
      <c r="J8" s="41"/>
      <c r="K8" s="41">
        <v>13011842</v>
      </c>
      <c r="L8" s="41"/>
      <c r="M8" s="41">
        <v>-20356870</v>
      </c>
      <c r="N8" s="41"/>
      <c r="O8" s="41">
        <v>0</v>
      </c>
      <c r="P8" s="41"/>
      <c r="Q8" s="41">
        <v>-7345028</v>
      </c>
    </row>
    <row r="9" spans="1:17" ht="27">
      <c r="A9" s="35" t="s">
        <v>112</v>
      </c>
      <c r="C9" s="41">
        <v>0</v>
      </c>
      <c r="D9" s="41"/>
      <c r="E9" s="41">
        <v>81715187</v>
      </c>
      <c r="F9" s="41"/>
      <c r="G9" s="41">
        <v>0</v>
      </c>
      <c r="H9" s="41"/>
      <c r="I9" s="41">
        <v>81715187</v>
      </c>
      <c r="J9" s="41"/>
      <c r="K9" s="41">
        <v>0</v>
      </c>
      <c r="L9" s="41"/>
      <c r="M9" s="41">
        <v>90410075</v>
      </c>
      <c r="N9" s="41"/>
      <c r="O9" s="41">
        <v>0</v>
      </c>
      <c r="P9" s="41"/>
      <c r="Q9" s="41">
        <v>90410075</v>
      </c>
    </row>
    <row r="10" spans="1:17" ht="27">
      <c r="A10" s="35" t="s">
        <v>127</v>
      </c>
      <c r="C10" s="41">
        <v>0</v>
      </c>
      <c r="D10" s="41"/>
      <c r="E10" s="41">
        <v>679133</v>
      </c>
      <c r="F10" s="41"/>
      <c r="G10" s="41">
        <v>0</v>
      </c>
      <c r="H10" s="41"/>
      <c r="I10" s="41">
        <v>679133</v>
      </c>
      <c r="J10" s="41"/>
      <c r="K10" s="41">
        <v>0</v>
      </c>
      <c r="L10" s="41"/>
      <c r="M10" s="41">
        <v>679133</v>
      </c>
      <c r="N10" s="41"/>
      <c r="O10" s="41">
        <v>0</v>
      </c>
      <c r="P10" s="41"/>
      <c r="Q10" s="41">
        <v>679133</v>
      </c>
    </row>
    <row r="11" spans="1:17" ht="27">
      <c r="A11" s="35" t="s">
        <v>109</v>
      </c>
      <c r="C11" s="41">
        <v>0</v>
      </c>
      <c r="D11" s="41"/>
      <c r="E11" s="41">
        <v>237175025</v>
      </c>
      <c r="F11" s="41"/>
      <c r="G11" s="41">
        <v>0</v>
      </c>
      <c r="H11" s="41"/>
      <c r="I11" s="41">
        <v>237175025</v>
      </c>
      <c r="J11" s="41"/>
      <c r="K11" s="41">
        <v>0</v>
      </c>
      <c r="L11" s="41"/>
      <c r="M11" s="41">
        <v>735598170</v>
      </c>
      <c r="N11" s="41"/>
      <c r="O11" s="41">
        <v>0</v>
      </c>
      <c r="P11" s="41"/>
      <c r="Q11" s="41">
        <v>735598170</v>
      </c>
    </row>
    <row r="12" spans="1:17" ht="27">
      <c r="A12" s="35" t="s">
        <v>100</v>
      </c>
      <c r="C12" s="41">
        <v>0</v>
      </c>
      <c r="D12" s="41"/>
      <c r="E12" s="41">
        <v>795522636</v>
      </c>
      <c r="F12" s="41"/>
      <c r="G12" s="41">
        <v>0</v>
      </c>
      <c r="H12" s="41"/>
      <c r="I12" s="41">
        <v>795522636</v>
      </c>
      <c r="J12" s="41"/>
      <c r="K12" s="41">
        <v>0</v>
      </c>
      <c r="L12" s="41"/>
      <c r="M12" s="41">
        <v>2692637084</v>
      </c>
      <c r="N12" s="41"/>
      <c r="O12" s="41">
        <v>0</v>
      </c>
      <c r="P12" s="41"/>
      <c r="Q12" s="41">
        <v>2692637084</v>
      </c>
    </row>
    <row r="13" spans="1:17" ht="27">
      <c r="A13" s="35" t="s">
        <v>115</v>
      </c>
      <c r="C13" s="41">
        <v>0</v>
      </c>
      <c r="D13" s="41"/>
      <c r="E13" s="41">
        <v>65278166</v>
      </c>
      <c r="F13" s="41"/>
      <c r="G13" s="41">
        <v>0</v>
      </c>
      <c r="H13" s="41"/>
      <c r="I13" s="41">
        <v>65278166</v>
      </c>
      <c r="J13" s="41"/>
      <c r="K13" s="41">
        <v>0</v>
      </c>
      <c r="L13" s="41"/>
      <c r="M13" s="41">
        <v>65878705</v>
      </c>
      <c r="N13" s="41"/>
      <c r="O13" s="41">
        <v>0</v>
      </c>
      <c r="P13" s="41"/>
      <c r="Q13" s="41">
        <v>65878705</v>
      </c>
    </row>
    <row r="14" spans="1:17" ht="27">
      <c r="A14" s="35" t="s">
        <v>121</v>
      </c>
      <c r="C14" s="41">
        <v>0</v>
      </c>
      <c r="D14" s="41"/>
      <c r="E14" s="41">
        <v>200364545</v>
      </c>
      <c r="F14" s="41"/>
      <c r="G14" s="41">
        <v>0</v>
      </c>
      <c r="H14" s="41"/>
      <c r="I14" s="41">
        <v>200364545</v>
      </c>
      <c r="J14" s="41"/>
      <c r="K14" s="41">
        <v>0</v>
      </c>
      <c r="L14" s="41"/>
      <c r="M14" s="41">
        <v>233803519</v>
      </c>
      <c r="N14" s="41"/>
      <c r="O14" s="41">
        <v>0</v>
      </c>
      <c r="P14" s="41"/>
      <c r="Q14" s="41">
        <v>233803519</v>
      </c>
    </row>
    <row r="15" spans="1:17" ht="27">
      <c r="A15" s="35" t="s">
        <v>106</v>
      </c>
      <c r="C15" s="41">
        <v>0</v>
      </c>
      <c r="D15" s="41"/>
      <c r="E15" s="41">
        <v>3098041035</v>
      </c>
      <c r="F15" s="41"/>
      <c r="G15" s="41">
        <v>0</v>
      </c>
      <c r="H15" s="41"/>
      <c r="I15" s="41">
        <v>3098041035</v>
      </c>
      <c r="J15" s="41"/>
      <c r="K15" s="41">
        <v>0</v>
      </c>
      <c r="L15" s="41"/>
      <c r="M15" s="41">
        <v>6466208636</v>
      </c>
      <c r="N15" s="41"/>
      <c r="O15" s="41">
        <v>0</v>
      </c>
      <c r="P15" s="41"/>
      <c r="Q15" s="41">
        <v>6466208636</v>
      </c>
    </row>
    <row r="16" spans="1:17" ht="27">
      <c r="A16" s="35" t="s">
        <v>133</v>
      </c>
      <c r="C16" s="41">
        <v>0</v>
      </c>
      <c r="D16" s="41"/>
      <c r="E16" s="41">
        <v>6430495</v>
      </c>
      <c r="F16" s="41"/>
      <c r="G16" s="41">
        <v>0</v>
      </c>
      <c r="H16" s="41"/>
      <c r="I16" s="41">
        <v>6430495</v>
      </c>
      <c r="J16" s="41"/>
      <c r="K16" s="41">
        <v>0</v>
      </c>
      <c r="L16" s="41"/>
      <c r="M16" s="41">
        <v>6430495</v>
      </c>
      <c r="N16" s="41"/>
      <c r="O16" s="41">
        <v>0</v>
      </c>
      <c r="P16" s="41"/>
      <c r="Q16" s="41">
        <v>6430495</v>
      </c>
    </row>
    <row r="17" spans="1:17" ht="27">
      <c r="A17" s="35" t="s">
        <v>130</v>
      </c>
      <c r="C17" s="41">
        <v>0</v>
      </c>
      <c r="D17" s="41"/>
      <c r="E17" s="41">
        <v>1647582</v>
      </c>
      <c r="F17" s="41"/>
      <c r="G17" s="41">
        <v>0</v>
      </c>
      <c r="H17" s="41"/>
      <c r="I17" s="41">
        <v>1647582</v>
      </c>
      <c r="J17" s="41"/>
      <c r="K17" s="41">
        <v>0</v>
      </c>
      <c r="L17" s="41"/>
      <c r="M17" s="41">
        <v>1647582</v>
      </c>
      <c r="N17" s="41"/>
      <c r="O17" s="41">
        <v>0</v>
      </c>
      <c r="P17" s="41"/>
      <c r="Q17" s="41">
        <v>1647582</v>
      </c>
    </row>
    <row r="18" spans="1:17" ht="27">
      <c r="A18" s="35" t="s">
        <v>118</v>
      </c>
      <c r="C18" s="41">
        <v>0</v>
      </c>
      <c r="D18" s="41"/>
      <c r="E18" s="41">
        <v>126972635</v>
      </c>
      <c r="F18" s="41"/>
      <c r="G18" s="41">
        <v>0</v>
      </c>
      <c r="H18" s="41"/>
      <c r="I18" s="41">
        <v>126972635</v>
      </c>
      <c r="J18" s="41"/>
      <c r="K18" s="41">
        <v>0</v>
      </c>
      <c r="L18" s="41"/>
      <c r="M18" s="41">
        <v>181436859</v>
      </c>
      <c r="N18" s="41"/>
      <c r="O18" s="41">
        <v>0</v>
      </c>
      <c r="P18" s="41"/>
      <c r="Q18" s="41">
        <v>181436859</v>
      </c>
    </row>
    <row r="19" spans="1:17" ht="27">
      <c r="A19" s="35" t="s">
        <v>103</v>
      </c>
      <c r="C19" s="41">
        <v>0</v>
      </c>
      <c r="D19" s="41"/>
      <c r="E19" s="41">
        <v>4468870897</v>
      </c>
      <c r="F19" s="41"/>
      <c r="G19" s="41">
        <v>0</v>
      </c>
      <c r="H19" s="41"/>
      <c r="I19" s="41">
        <v>4468870897</v>
      </c>
      <c r="J19" s="41"/>
      <c r="K19" s="41">
        <v>0</v>
      </c>
      <c r="L19" s="41"/>
      <c r="M19" s="41">
        <v>19298658288</v>
      </c>
      <c r="N19" s="41"/>
      <c r="O19" s="41">
        <v>0</v>
      </c>
      <c r="P19" s="41"/>
      <c r="Q19" s="41">
        <v>19298658288</v>
      </c>
    </row>
    <row r="20" spans="1:17" ht="27">
      <c r="A20" s="35" t="s">
        <v>96</v>
      </c>
      <c r="C20" s="41">
        <v>0</v>
      </c>
      <c r="D20" s="41"/>
      <c r="E20" s="41">
        <v>188102527</v>
      </c>
      <c r="F20" s="41"/>
      <c r="G20" s="41">
        <v>0</v>
      </c>
      <c r="H20" s="41"/>
      <c r="I20" s="41">
        <v>188102527</v>
      </c>
      <c r="J20" s="41"/>
      <c r="K20" s="41">
        <v>0</v>
      </c>
      <c r="L20" s="41"/>
      <c r="M20" s="41">
        <v>736638087</v>
      </c>
      <c r="N20" s="41"/>
      <c r="O20" s="41">
        <v>0</v>
      </c>
      <c r="P20" s="41"/>
      <c r="Q20" s="41">
        <v>736638087</v>
      </c>
    </row>
    <row r="21" spans="1:17" ht="27.75" thickBot="1">
      <c r="C21" s="42">
        <f>SUM(C8:C20)</f>
        <v>12139233</v>
      </c>
      <c r="D21" s="41"/>
      <c r="E21" s="42">
        <f>SUM(E8:E20)</f>
        <v>9250805488</v>
      </c>
      <c r="F21" s="41"/>
      <c r="G21" s="42">
        <f>SUM(G8:G20)</f>
        <v>0</v>
      </c>
      <c r="H21" s="41"/>
      <c r="I21" s="42">
        <f>SUM(I8:I20)</f>
        <v>9262944721</v>
      </c>
      <c r="J21" s="41"/>
      <c r="K21" s="42">
        <f>SUM(K8:K20)</f>
        <v>13011842</v>
      </c>
      <c r="L21" s="41"/>
      <c r="M21" s="42">
        <f>SUM(M8:M20)</f>
        <v>30489669763</v>
      </c>
      <c r="N21" s="41"/>
      <c r="O21" s="42">
        <f>SUM(O8:O20)</f>
        <v>0</v>
      </c>
      <c r="P21" s="41"/>
      <c r="Q21" s="42">
        <f>SUM(Q8:Q20)</f>
        <v>30502681605</v>
      </c>
    </row>
    <row r="22" spans="1:17" ht="22.5" thickTop="1"/>
    <row r="23" spans="1:17">
      <c r="I23" s="8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0"/>
  <sheetViews>
    <sheetView rightToLeft="1" workbookViewId="0">
      <selection activeCell="E12" sqref="E12"/>
    </sheetView>
  </sheetViews>
  <sheetFormatPr defaultRowHeight="21.75"/>
  <cols>
    <col min="1" max="1" width="28.7109375" style="1" bestFit="1" customWidth="1"/>
    <col min="2" max="2" width="1" style="1" customWidth="1"/>
    <col min="3" max="3" width="13.85546875" style="1" bestFit="1" customWidth="1"/>
    <col min="4" max="4" width="1" style="1" customWidth="1"/>
    <col min="5" max="5" width="31.5703125" style="1" bestFit="1" customWidth="1"/>
    <col min="6" max="6" width="1" style="1" customWidth="1"/>
    <col min="7" max="7" width="27.42578125" style="1" bestFit="1" customWidth="1"/>
    <col min="8" max="8" width="1" style="1" customWidth="1"/>
    <col min="9" max="9" width="31.5703125" style="1" bestFit="1" customWidth="1"/>
    <col min="10" max="10" width="1" style="1" customWidth="1"/>
    <col min="11" max="11" width="27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2.5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ht="22.5">
      <c r="A3" s="47" t="s">
        <v>152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ht="22.5">
      <c r="A4" s="47" t="s">
        <v>2</v>
      </c>
      <c r="B4" s="47"/>
      <c r="C4" s="47"/>
      <c r="D4" s="47"/>
      <c r="E4" s="47"/>
      <c r="F4" s="47"/>
      <c r="G4" s="47"/>
      <c r="H4" s="47"/>
      <c r="I4" s="47"/>
      <c r="J4" s="47"/>
      <c r="K4" s="47"/>
    </row>
    <row r="6" spans="1:11" ht="22.5">
      <c r="A6" s="49" t="s">
        <v>200</v>
      </c>
      <c r="B6" s="49" t="s">
        <v>200</v>
      </c>
      <c r="C6" s="49" t="s">
        <v>200</v>
      </c>
      <c r="E6" s="49" t="s">
        <v>154</v>
      </c>
      <c r="F6" s="49" t="s">
        <v>154</v>
      </c>
      <c r="G6" s="49" t="s">
        <v>154</v>
      </c>
      <c r="I6" s="49" t="s">
        <v>155</v>
      </c>
      <c r="J6" s="49" t="s">
        <v>155</v>
      </c>
      <c r="K6" s="49" t="s">
        <v>155</v>
      </c>
    </row>
    <row r="7" spans="1:11" ht="22.5">
      <c r="A7" s="49" t="s">
        <v>201</v>
      </c>
      <c r="C7" s="49" t="s">
        <v>139</v>
      </c>
      <c r="E7" s="49" t="s">
        <v>202</v>
      </c>
      <c r="G7" s="49" t="s">
        <v>203</v>
      </c>
      <c r="I7" s="49" t="s">
        <v>202</v>
      </c>
      <c r="K7" s="49" t="s">
        <v>203</v>
      </c>
    </row>
    <row r="8" spans="1:11" s="17" customFormat="1" ht="31.5" customHeight="1">
      <c r="A8" s="16" t="s">
        <v>145</v>
      </c>
      <c r="C8" s="17" t="s">
        <v>146</v>
      </c>
      <c r="E8" s="18">
        <v>4178291189</v>
      </c>
      <c r="G8" s="19">
        <f>E8/E9</f>
        <v>1</v>
      </c>
      <c r="I8" s="18">
        <v>16107571436</v>
      </c>
      <c r="K8" s="19">
        <f>I8/I9</f>
        <v>1</v>
      </c>
    </row>
    <row r="9" spans="1:11" ht="22.5" thickBot="1">
      <c r="E9" s="5">
        <f>SUM(E8)</f>
        <v>4178291189</v>
      </c>
      <c r="G9" s="7">
        <f>SUM(G8)</f>
        <v>1</v>
      </c>
      <c r="I9" s="5">
        <f>SUM(I8)</f>
        <v>16107571436</v>
      </c>
      <c r="K9" s="7">
        <f>SUM(K8)</f>
        <v>1</v>
      </c>
    </row>
    <row r="10" spans="1:11" ht="22.5" thickTop="1"/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M20" sqref="M20"/>
    </sheetView>
  </sheetViews>
  <sheetFormatPr defaultRowHeight="21.75"/>
  <cols>
    <col min="1" max="1" width="34.140625" style="1" bestFit="1" customWidth="1"/>
    <col min="2" max="2" width="1" style="1" customWidth="1"/>
    <col min="3" max="3" width="14.855468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2.5">
      <c r="A2" s="47" t="s">
        <v>0</v>
      </c>
      <c r="B2" s="47"/>
      <c r="C2" s="47"/>
      <c r="D2" s="47"/>
      <c r="E2" s="47"/>
    </row>
    <row r="3" spans="1:5" ht="22.5">
      <c r="A3" s="47" t="s">
        <v>152</v>
      </c>
      <c r="B3" s="47"/>
      <c r="C3" s="47"/>
      <c r="D3" s="47"/>
      <c r="E3" s="47"/>
    </row>
    <row r="4" spans="1:5" ht="22.5">
      <c r="A4" s="47" t="s">
        <v>2</v>
      </c>
      <c r="B4" s="47"/>
      <c r="C4" s="47"/>
      <c r="D4" s="47"/>
      <c r="E4" s="47"/>
    </row>
    <row r="5" spans="1:5" ht="22.5">
      <c r="C5" s="48" t="s">
        <v>154</v>
      </c>
      <c r="E5" s="4" t="s">
        <v>211</v>
      </c>
    </row>
    <row r="6" spans="1:5" ht="22.5">
      <c r="A6" s="48" t="s">
        <v>204</v>
      </c>
      <c r="C6" s="49"/>
      <c r="E6" s="20" t="s">
        <v>212</v>
      </c>
    </row>
    <row r="7" spans="1:5" ht="22.5">
      <c r="A7" s="49" t="s">
        <v>204</v>
      </c>
      <c r="C7" s="49" t="s">
        <v>142</v>
      </c>
      <c r="E7" s="49" t="s">
        <v>142</v>
      </c>
    </row>
    <row r="8" spans="1:5">
      <c r="A8" s="1" t="s">
        <v>213</v>
      </c>
      <c r="C8" s="3">
        <v>820834045</v>
      </c>
      <c r="E8" s="3">
        <v>11256198153</v>
      </c>
    </row>
    <row r="9" spans="1:5">
      <c r="A9" s="1" t="s">
        <v>205</v>
      </c>
      <c r="C9" s="8">
        <v>-231480251</v>
      </c>
      <c r="E9" s="8">
        <v>-83981310</v>
      </c>
    </row>
    <row r="10" spans="1:5" ht="23.25" thickBot="1">
      <c r="A10" s="2" t="s">
        <v>161</v>
      </c>
      <c r="C10" s="5">
        <f>SUM(C8:C9)</f>
        <v>589353794</v>
      </c>
      <c r="D10" s="3">
        <f t="shared" ref="D10" si="0">SUM(D8:D9)</f>
        <v>0</v>
      </c>
      <c r="E10" s="5">
        <f>SUM(E8:E9)</f>
        <v>11172216843</v>
      </c>
    </row>
    <row r="11" spans="1:5" ht="22.5" thickTop="1"/>
  </sheetData>
  <mergeCells count="7">
    <mergeCell ref="A4:E4"/>
    <mergeCell ref="A3:E3"/>
    <mergeCell ref="A2:E2"/>
    <mergeCell ref="A6:A7"/>
    <mergeCell ref="C7"/>
    <mergeCell ref="E7"/>
    <mergeCell ref="C5:C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B222"/>
  <sheetViews>
    <sheetView rightToLeft="1" topLeftCell="A61" workbookViewId="0">
      <selection activeCell="K22" sqref="K22"/>
    </sheetView>
  </sheetViews>
  <sheetFormatPr defaultRowHeight="21.75"/>
  <cols>
    <col min="1" max="1" width="34.28515625" style="1" customWidth="1"/>
    <col min="2" max="2" width="1" style="1" customWidth="1"/>
    <col min="3" max="3" width="12.42578125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9.85546875" style="1" bestFit="1" customWidth="1"/>
    <col min="8" max="8" width="1" style="1" customWidth="1"/>
    <col min="9" max="9" width="11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1.285156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11.28515625" style="1" bestFit="1" customWidth="1"/>
    <col min="20" max="20" width="1" style="1" customWidth="1"/>
    <col min="21" max="21" width="18.42578125" style="1" bestFit="1" customWidth="1"/>
    <col min="22" max="22" width="1" style="1" customWidth="1"/>
    <col min="23" max="23" width="19.85546875" style="1" bestFit="1" customWidth="1"/>
    <col min="24" max="24" width="1" style="1" customWidth="1"/>
    <col min="25" max="25" width="30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8" ht="22.5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</row>
    <row r="3" spans="1:28" ht="22.5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</row>
    <row r="4" spans="1:28" ht="22.5">
      <c r="A4" s="47" t="s">
        <v>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</row>
    <row r="6" spans="1:28" ht="22.5">
      <c r="A6" s="48" t="s">
        <v>3</v>
      </c>
      <c r="C6" s="50" t="s">
        <v>209</v>
      </c>
      <c r="D6" s="50" t="s">
        <v>4</v>
      </c>
      <c r="E6" s="50" t="s">
        <v>4</v>
      </c>
      <c r="F6" s="50" t="s">
        <v>4</v>
      </c>
      <c r="G6" s="50" t="s">
        <v>4</v>
      </c>
      <c r="I6" s="49" t="s">
        <v>5</v>
      </c>
      <c r="J6" s="49" t="s">
        <v>5</v>
      </c>
      <c r="K6" s="49" t="s">
        <v>5</v>
      </c>
      <c r="L6" s="49" t="s">
        <v>5</v>
      </c>
      <c r="M6" s="49" t="s">
        <v>5</v>
      </c>
      <c r="N6" s="49" t="s">
        <v>5</v>
      </c>
      <c r="O6" s="49" t="s">
        <v>5</v>
      </c>
      <c r="Q6" s="49" t="s">
        <v>6</v>
      </c>
      <c r="R6" s="49" t="s">
        <v>6</v>
      </c>
      <c r="S6" s="49" t="s">
        <v>6</v>
      </c>
      <c r="T6" s="49" t="s">
        <v>6</v>
      </c>
      <c r="U6" s="49" t="s">
        <v>6</v>
      </c>
      <c r="V6" s="49" t="s">
        <v>6</v>
      </c>
      <c r="W6" s="49" t="s">
        <v>6</v>
      </c>
      <c r="X6" s="49" t="s">
        <v>6</v>
      </c>
      <c r="Y6" s="49" t="s">
        <v>6</v>
      </c>
    </row>
    <row r="7" spans="1:28" ht="22.5">
      <c r="A7" s="48" t="s">
        <v>3</v>
      </c>
      <c r="C7" s="48" t="s">
        <v>7</v>
      </c>
      <c r="E7" s="48" t="s">
        <v>8</v>
      </c>
      <c r="G7" s="48" t="s">
        <v>9</v>
      </c>
      <c r="I7" s="49" t="s">
        <v>10</v>
      </c>
      <c r="J7" s="49" t="s">
        <v>10</v>
      </c>
      <c r="K7" s="49" t="s">
        <v>10</v>
      </c>
      <c r="M7" s="49" t="s">
        <v>11</v>
      </c>
      <c r="N7" s="49" t="s">
        <v>11</v>
      </c>
      <c r="O7" s="49" t="s">
        <v>11</v>
      </c>
      <c r="Q7" s="48" t="s">
        <v>7</v>
      </c>
      <c r="S7" s="48" t="s">
        <v>12</v>
      </c>
      <c r="U7" s="48" t="s">
        <v>8</v>
      </c>
      <c r="W7" s="48" t="s">
        <v>9</v>
      </c>
      <c r="Y7" s="48" t="s">
        <v>13</v>
      </c>
    </row>
    <row r="8" spans="1:28" ht="22.5">
      <c r="A8" s="49" t="s">
        <v>3</v>
      </c>
      <c r="C8" s="49" t="s">
        <v>7</v>
      </c>
      <c r="E8" s="49" t="s">
        <v>8</v>
      </c>
      <c r="G8" s="49" t="s">
        <v>9</v>
      </c>
      <c r="I8" s="49" t="s">
        <v>7</v>
      </c>
      <c r="K8" s="49" t="s">
        <v>8</v>
      </c>
      <c r="M8" s="49" t="s">
        <v>7</v>
      </c>
      <c r="O8" s="49" t="s">
        <v>14</v>
      </c>
      <c r="Q8" s="49" t="s">
        <v>7</v>
      </c>
      <c r="S8" s="49" t="s">
        <v>12</v>
      </c>
      <c r="U8" s="49" t="s">
        <v>8</v>
      </c>
      <c r="W8" s="49" t="s">
        <v>9</v>
      </c>
      <c r="Y8" s="49" t="s">
        <v>13</v>
      </c>
    </row>
    <row r="9" spans="1:28" ht="24">
      <c r="A9" s="35" t="s">
        <v>15</v>
      </c>
      <c r="C9" s="8">
        <v>55449352</v>
      </c>
      <c r="D9" s="8"/>
      <c r="E9" s="8">
        <v>62809255906</v>
      </c>
      <c r="F9" s="8"/>
      <c r="G9" s="8">
        <v>157090370813.45999</v>
      </c>
      <c r="H9" s="8"/>
      <c r="I9" s="8">
        <v>0</v>
      </c>
      <c r="J9" s="8"/>
      <c r="K9" s="8">
        <v>0</v>
      </c>
      <c r="L9" s="8"/>
      <c r="M9" s="8">
        <v>-4000000</v>
      </c>
      <c r="N9" s="8"/>
      <c r="O9" s="8">
        <v>10695978348</v>
      </c>
      <c r="P9" s="8"/>
      <c r="Q9" s="8">
        <v>51449352</v>
      </c>
      <c r="R9" s="8"/>
      <c r="S9" s="8">
        <v>2900</v>
      </c>
      <c r="T9" s="8"/>
      <c r="U9" s="8">
        <v>58278327873</v>
      </c>
      <c r="V9" s="8"/>
      <c r="W9" s="8">
        <v>148315362231.23999</v>
      </c>
      <c r="Y9" s="6">
        <v>1.7187614625938076E-2</v>
      </c>
      <c r="AA9" s="8"/>
      <c r="AB9" s="8"/>
    </row>
    <row r="10" spans="1:28" ht="24">
      <c r="A10" s="35" t="s">
        <v>16</v>
      </c>
      <c r="C10" s="8">
        <v>50100000</v>
      </c>
      <c r="D10" s="8"/>
      <c r="E10" s="8">
        <v>60793004165</v>
      </c>
      <c r="F10" s="8"/>
      <c r="G10" s="8">
        <v>129982972050</v>
      </c>
      <c r="H10" s="8"/>
      <c r="I10" s="8">
        <v>0</v>
      </c>
      <c r="J10" s="8"/>
      <c r="K10" s="8">
        <v>0</v>
      </c>
      <c r="L10" s="8"/>
      <c r="M10" s="8">
        <v>0</v>
      </c>
      <c r="N10" s="8"/>
      <c r="O10" s="8">
        <v>0</v>
      </c>
      <c r="P10" s="8"/>
      <c r="Q10" s="8">
        <v>50100000</v>
      </c>
      <c r="R10" s="8"/>
      <c r="S10" s="8">
        <v>2690</v>
      </c>
      <c r="T10" s="8"/>
      <c r="U10" s="8">
        <v>60793004165</v>
      </c>
      <c r="V10" s="8"/>
      <c r="W10" s="8">
        <v>133967124450</v>
      </c>
      <c r="Y10" s="6">
        <v>1.552486049288487E-2</v>
      </c>
      <c r="AA10" s="8"/>
      <c r="AB10" s="8"/>
    </row>
    <row r="11" spans="1:28" ht="24">
      <c r="A11" s="35" t="s">
        <v>17</v>
      </c>
      <c r="C11" s="8">
        <v>598340</v>
      </c>
      <c r="D11" s="8"/>
      <c r="E11" s="8">
        <v>10595847770</v>
      </c>
      <c r="F11" s="8"/>
      <c r="G11" s="8">
        <v>21227693810.130001</v>
      </c>
      <c r="H11" s="8"/>
      <c r="I11" s="8">
        <v>0</v>
      </c>
      <c r="J11" s="8"/>
      <c r="K11" s="8">
        <v>0</v>
      </c>
      <c r="L11" s="8"/>
      <c r="M11" s="8">
        <v>0</v>
      </c>
      <c r="N11" s="8"/>
      <c r="O11" s="8">
        <v>0</v>
      </c>
      <c r="P11" s="8"/>
      <c r="Q11" s="8">
        <v>598340</v>
      </c>
      <c r="R11" s="8"/>
      <c r="S11" s="8">
        <v>34730</v>
      </c>
      <c r="T11" s="8"/>
      <c r="U11" s="8">
        <v>10595847770</v>
      </c>
      <c r="V11" s="8"/>
      <c r="W11" s="8">
        <v>20656705128.209999</v>
      </c>
      <c r="Y11" s="6">
        <v>2.3938146517268155E-3</v>
      </c>
      <c r="AA11" s="8"/>
      <c r="AB11" s="8"/>
    </row>
    <row r="12" spans="1:28" ht="24">
      <c r="A12" s="35" t="s">
        <v>18</v>
      </c>
      <c r="C12" s="8">
        <v>1100000</v>
      </c>
      <c r="D12" s="8"/>
      <c r="E12" s="8">
        <v>35026872666</v>
      </c>
      <c r="F12" s="8"/>
      <c r="G12" s="8">
        <v>31841409600</v>
      </c>
      <c r="H12" s="8"/>
      <c r="I12" s="8">
        <v>0</v>
      </c>
      <c r="J12" s="8"/>
      <c r="K12" s="8">
        <v>0</v>
      </c>
      <c r="L12" s="8"/>
      <c r="M12" s="8">
        <v>0</v>
      </c>
      <c r="N12" s="8"/>
      <c r="O12" s="8">
        <v>0</v>
      </c>
      <c r="P12" s="8"/>
      <c r="Q12" s="8">
        <v>1100000</v>
      </c>
      <c r="R12" s="8"/>
      <c r="S12" s="8">
        <v>32670</v>
      </c>
      <c r="T12" s="8"/>
      <c r="U12" s="8">
        <v>35026872666</v>
      </c>
      <c r="V12" s="8"/>
      <c r="W12" s="8">
        <v>35723174850</v>
      </c>
      <c r="Y12" s="6">
        <v>4.139801523590763E-3</v>
      </c>
      <c r="AA12" s="8"/>
      <c r="AB12" s="8"/>
    </row>
    <row r="13" spans="1:28" ht="24">
      <c r="A13" s="35" t="s">
        <v>19</v>
      </c>
      <c r="C13" s="8">
        <v>1180933</v>
      </c>
      <c r="D13" s="8"/>
      <c r="E13" s="8">
        <v>78828960175</v>
      </c>
      <c r="F13" s="8"/>
      <c r="G13" s="8">
        <v>127158720424.217</v>
      </c>
      <c r="H13" s="8"/>
      <c r="I13" s="8">
        <v>0</v>
      </c>
      <c r="J13" s="8"/>
      <c r="K13" s="8">
        <v>0</v>
      </c>
      <c r="L13" s="8"/>
      <c r="M13" s="8">
        <v>0</v>
      </c>
      <c r="N13" s="8"/>
      <c r="O13" s="8">
        <v>0</v>
      </c>
      <c r="P13" s="8"/>
      <c r="Q13" s="8">
        <v>1180933</v>
      </c>
      <c r="R13" s="8"/>
      <c r="S13" s="8">
        <v>115000</v>
      </c>
      <c r="T13" s="8"/>
      <c r="U13" s="8">
        <v>78828960175</v>
      </c>
      <c r="V13" s="8"/>
      <c r="W13" s="8">
        <v>134999241594.75</v>
      </c>
      <c r="Y13" s="6">
        <v>1.5644468006671124E-2</v>
      </c>
      <c r="AA13" s="8"/>
      <c r="AB13" s="8"/>
    </row>
    <row r="14" spans="1:28" ht="24">
      <c r="A14" s="35" t="s">
        <v>20</v>
      </c>
      <c r="C14" s="8">
        <v>1000000</v>
      </c>
      <c r="D14" s="8"/>
      <c r="E14" s="8">
        <v>34261764782</v>
      </c>
      <c r="F14" s="8"/>
      <c r="G14" s="8">
        <v>30318525000</v>
      </c>
      <c r="H14" s="8"/>
      <c r="I14" s="8">
        <v>0</v>
      </c>
      <c r="J14" s="8"/>
      <c r="K14" s="8">
        <v>0</v>
      </c>
      <c r="L14" s="8"/>
      <c r="M14" s="8">
        <v>0</v>
      </c>
      <c r="N14" s="8"/>
      <c r="O14" s="8">
        <v>0</v>
      </c>
      <c r="P14" s="8"/>
      <c r="Q14" s="8">
        <v>1000000</v>
      </c>
      <c r="R14" s="8"/>
      <c r="S14" s="8">
        <v>28700</v>
      </c>
      <c r="T14" s="8"/>
      <c r="U14" s="8">
        <v>34261764782</v>
      </c>
      <c r="V14" s="8"/>
      <c r="W14" s="8">
        <v>28529235000</v>
      </c>
      <c r="Y14" s="6">
        <v>3.3061274933092605E-3</v>
      </c>
      <c r="AA14" s="8"/>
      <c r="AB14" s="8"/>
    </row>
    <row r="15" spans="1:28" ht="24">
      <c r="A15" s="35" t="s">
        <v>21</v>
      </c>
      <c r="C15" s="8">
        <v>1240188</v>
      </c>
      <c r="D15" s="8"/>
      <c r="E15" s="8">
        <v>102151355351</v>
      </c>
      <c r="F15" s="8"/>
      <c r="G15" s="8">
        <v>113788259753.22</v>
      </c>
      <c r="H15" s="8"/>
      <c r="I15" s="8">
        <v>0</v>
      </c>
      <c r="J15" s="8"/>
      <c r="K15" s="8">
        <v>0</v>
      </c>
      <c r="L15" s="8"/>
      <c r="M15" s="8">
        <v>0</v>
      </c>
      <c r="N15" s="8"/>
      <c r="O15" s="8">
        <v>0</v>
      </c>
      <c r="P15" s="8"/>
      <c r="Q15" s="8">
        <v>1240188</v>
      </c>
      <c r="R15" s="8"/>
      <c r="S15" s="8">
        <v>93199</v>
      </c>
      <c r="T15" s="8"/>
      <c r="U15" s="8">
        <v>102151355351</v>
      </c>
      <c r="V15" s="8"/>
      <c r="W15" s="8">
        <v>114896554937.599</v>
      </c>
      <c r="Y15" s="6">
        <v>1.3314856117442824E-2</v>
      </c>
      <c r="AA15" s="8"/>
      <c r="AB15" s="8"/>
    </row>
    <row r="16" spans="1:28" ht="24">
      <c r="A16" s="35" t="s">
        <v>22</v>
      </c>
      <c r="C16" s="8">
        <v>1861297</v>
      </c>
      <c r="D16" s="8"/>
      <c r="E16" s="8">
        <v>77185096068</v>
      </c>
      <c r="F16" s="8"/>
      <c r="G16" s="8">
        <v>79319029265.779495</v>
      </c>
      <c r="H16" s="8"/>
      <c r="I16" s="8">
        <v>0</v>
      </c>
      <c r="J16" s="8"/>
      <c r="K16" s="8">
        <v>0</v>
      </c>
      <c r="L16" s="8"/>
      <c r="M16" s="8">
        <v>0</v>
      </c>
      <c r="N16" s="8"/>
      <c r="O16" s="8">
        <v>0</v>
      </c>
      <c r="P16" s="8"/>
      <c r="Q16" s="8">
        <v>1861297</v>
      </c>
      <c r="R16" s="8"/>
      <c r="S16" s="8">
        <v>45800</v>
      </c>
      <c r="T16" s="8"/>
      <c r="U16" s="8">
        <v>77185096068</v>
      </c>
      <c r="V16" s="8"/>
      <c r="W16" s="8">
        <v>84740180554.529999</v>
      </c>
      <c r="Y16" s="6">
        <v>9.8201666017095242E-3</v>
      </c>
      <c r="AA16" s="8"/>
      <c r="AB16" s="8"/>
    </row>
    <row r="17" spans="1:28" ht="24">
      <c r="A17" s="35" t="s">
        <v>23</v>
      </c>
      <c r="C17" s="8">
        <v>866817</v>
      </c>
      <c r="D17" s="8"/>
      <c r="E17" s="8">
        <v>78615059085</v>
      </c>
      <c r="F17" s="8"/>
      <c r="G17" s="8">
        <v>111688296463.737</v>
      </c>
      <c r="H17" s="8"/>
      <c r="I17" s="8">
        <v>0</v>
      </c>
      <c r="J17" s="8"/>
      <c r="K17" s="8">
        <v>0</v>
      </c>
      <c r="L17" s="8"/>
      <c r="M17" s="8">
        <v>0</v>
      </c>
      <c r="N17" s="8"/>
      <c r="O17" s="8">
        <v>0</v>
      </c>
      <c r="P17" s="8"/>
      <c r="Q17" s="8">
        <v>866817</v>
      </c>
      <c r="R17" s="8"/>
      <c r="S17" s="8">
        <v>159050</v>
      </c>
      <c r="T17" s="8"/>
      <c r="U17" s="8">
        <v>78615059085</v>
      </c>
      <c r="V17" s="8"/>
      <c r="W17" s="8">
        <v>137046933749.093</v>
      </c>
      <c r="Y17" s="6">
        <v>1.5881766038998563E-2</v>
      </c>
      <c r="AA17" s="8"/>
      <c r="AB17" s="8"/>
    </row>
    <row r="18" spans="1:28" ht="24">
      <c r="A18" s="35" t="s">
        <v>24</v>
      </c>
      <c r="C18" s="8">
        <v>1800000</v>
      </c>
      <c r="D18" s="8"/>
      <c r="E18" s="8">
        <v>41202422314</v>
      </c>
      <c r="F18" s="8"/>
      <c r="G18" s="8">
        <v>168891083100</v>
      </c>
      <c r="H18" s="8"/>
      <c r="I18" s="8">
        <v>686664</v>
      </c>
      <c r="J18" s="8"/>
      <c r="K18" s="8">
        <v>62956792135</v>
      </c>
      <c r="L18" s="8"/>
      <c r="M18" s="8">
        <v>0</v>
      </c>
      <c r="N18" s="8"/>
      <c r="O18" s="8">
        <v>0</v>
      </c>
      <c r="P18" s="8"/>
      <c r="Q18" s="8">
        <v>2486664</v>
      </c>
      <c r="R18" s="8"/>
      <c r="S18" s="8">
        <v>103000</v>
      </c>
      <c r="T18" s="8"/>
      <c r="U18" s="8">
        <v>104159214449</v>
      </c>
      <c r="V18" s="8"/>
      <c r="W18" s="8">
        <v>254602439967.60001</v>
      </c>
      <c r="Y18" s="6">
        <v>2.950475631893049E-2</v>
      </c>
      <c r="AA18" s="8"/>
      <c r="AB18" s="8"/>
    </row>
    <row r="19" spans="1:28" ht="24">
      <c r="A19" s="35" t="s">
        <v>25</v>
      </c>
      <c r="C19" s="8">
        <v>7000000</v>
      </c>
      <c r="D19" s="8"/>
      <c r="E19" s="8">
        <v>62118165404</v>
      </c>
      <c r="F19" s="8"/>
      <c r="G19" s="8">
        <v>59911393500</v>
      </c>
      <c r="H19" s="8"/>
      <c r="I19" s="8">
        <v>1000000</v>
      </c>
      <c r="J19" s="8"/>
      <c r="K19" s="8">
        <v>8436653319</v>
      </c>
      <c r="L19" s="8"/>
      <c r="M19" s="8">
        <v>0</v>
      </c>
      <c r="N19" s="8"/>
      <c r="O19" s="8">
        <v>0</v>
      </c>
      <c r="P19" s="8"/>
      <c r="Q19" s="8">
        <v>8000000</v>
      </c>
      <c r="R19" s="8"/>
      <c r="S19" s="8">
        <v>9935</v>
      </c>
      <c r="T19" s="8"/>
      <c r="U19" s="8">
        <v>70554818723</v>
      </c>
      <c r="V19" s="8"/>
      <c r="W19" s="8">
        <v>79007094000</v>
      </c>
      <c r="Y19" s="6">
        <v>9.1557844309484333E-3</v>
      </c>
      <c r="AA19" s="8"/>
      <c r="AB19" s="8"/>
    </row>
    <row r="20" spans="1:28" ht="24">
      <c r="A20" s="35" t="s">
        <v>26</v>
      </c>
      <c r="C20" s="8">
        <v>497153</v>
      </c>
      <c r="D20" s="8"/>
      <c r="E20" s="8">
        <v>31651436660</v>
      </c>
      <c r="F20" s="8"/>
      <c r="G20" s="8">
        <v>95329709663.545303</v>
      </c>
      <c r="H20" s="8"/>
      <c r="I20" s="8">
        <v>0</v>
      </c>
      <c r="J20" s="8"/>
      <c r="K20" s="8">
        <v>0</v>
      </c>
      <c r="L20" s="8"/>
      <c r="M20" s="8">
        <v>0</v>
      </c>
      <c r="N20" s="8"/>
      <c r="O20" s="8">
        <v>0</v>
      </c>
      <c r="P20" s="8"/>
      <c r="Q20" s="8">
        <v>497153</v>
      </c>
      <c r="R20" s="8"/>
      <c r="S20" s="8">
        <v>223990</v>
      </c>
      <c r="T20" s="8"/>
      <c r="U20" s="8">
        <v>31651436660</v>
      </c>
      <c r="V20" s="8"/>
      <c r="W20" s="8">
        <v>110694724532.203</v>
      </c>
      <c r="Y20" s="6">
        <v>1.2827924483085909E-2</v>
      </c>
      <c r="AA20" s="8"/>
      <c r="AB20" s="8"/>
    </row>
    <row r="21" spans="1:28" ht="24">
      <c r="A21" s="35" t="s">
        <v>27</v>
      </c>
      <c r="C21" s="8">
        <v>600000</v>
      </c>
      <c r="D21" s="8"/>
      <c r="E21" s="8">
        <v>3175455294</v>
      </c>
      <c r="F21" s="8"/>
      <c r="G21" s="8">
        <v>36113836500</v>
      </c>
      <c r="H21" s="8"/>
      <c r="I21" s="8">
        <v>0</v>
      </c>
      <c r="J21" s="8"/>
      <c r="K21" s="8">
        <v>0</v>
      </c>
      <c r="L21" s="8"/>
      <c r="M21" s="8">
        <v>0</v>
      </c>
      <c r="N21" s="8"/>
      <c r="O21" s="8">
        <v>0</v>
      </c>
      <c r="P21" s="8"/>
      <c r="Q21" s="8">
        <v>600000</v>
      </c>
      <c r="R21" s="8"/>
      <c r="S21" s="8">
        <v>70570</v>
      </c>
      <c r="T21" s="8"/>
      <c r="U21" s="8">
        <v>3175455294</v>
      </c>
      <c r="V21" s="8"/>
      <c r="W21" s="8">
        <v>42090065100</v>
      </c>
      <c r="Y21" s="6">
        <v>4.8776324153902689E-3</v>
      </c>
      <c r="AA21" s="8"/>
      <c r="AB21" s="8"/>
    </row>
    <row r="22" spans="1:28" ht="24">
      <c r="A22" s="35" t="s">
        <v>28</v>
      </c>
      <c r="C22" s="8">
        <v>4000000</v>
      </c>
      <c r="D22" s="8"/>
      <c r="E22" s="8">
        <v>101200110006</v>
      </c>
      <c r="F22" s="8"/>
      <c r="G22" s="8">
        <v>211653126000</v>
      </c>
      <c r="H22" s="8"/>
      <c r="I22" s="8">
        <v>0</v>
      </c>
      <c r="J22" s="8"/>
      <c r="K22" s="8">
        <v>0</v>
      </c>
      <c r="L22" s="8"/>
      <c r="M22" s="8">
        <v>0</v>
      </c>
      <c r="N22" s="8"/>
      <c r="O22" s="8">
        <v>0</v>
      </c>
      <c r="P22" s="8"/>
      <c r="Q22" s="8">
        <v>4000000</v>
      </c>
      <c r="R22" s="8"/>
      <c r="S22" s="8">
        <v>64330</v>
      </c>
      <c r="T22" s="8"/>
      <c r="U22" s="8">
        <v>101200110006</v>
      </c>
      <c r="V22" s="8"/>
      <c r="W22" s="8">
        <v>255788946000</v>
      </c>
      <c r="Y22" s="6">
        <v>2.9642255281475224E-2</v>
      </c>
      <c r="AA22" s="8"/>
      <c r="AB22" s="8"/>
    </row>
    <row r="23" spans="1:28" ht="24">
      <c r="A23" s="35" t="s">
        <v>29</v>
      </c>
      <c r="C23" s="8">
        <v>300000</v>
      </c>
      <c r="D23" s="8"/>
      <c r="E23" s="8">
        <v>12993731223</v>
      </c>
      <c r="F23" s="8"/>
      <c r="G23" s="8">
        <v>12689048250</v>
      </c>
      <c r="H23" s="8"/>
      <c r="I23" s="8">
        <v>0</v>
      </c>
      <c r="J23" s="8"/>
      <c r="K23" s="8">
        <v>0</v>
      </c>
      <c r="L23" s="8"/>
      <c r="M23" s="8">
        <v>0</v>
      </c>
      <c r="N23" s="8"/>
      <c r="O23" s="8">
        <v>0</v>
      </c>
      <c r="P23" s="8"/>
      <c r="Q23" s="8">
        <v>300000</v>
      </c>
      <c r="R23" s="8"/>
      <c r="S23" s="8">
        <v>46030</v>
      </c>
      <c r="T23" s="8"/>
      <c r="U23" s="8">
        <v>12993731223</v>
      </c>
      <c r="V23" s="8"/>
      <c r="W23" s="8">
        <v>13726836450</v>
      </c>
      <c r="Y23" s="6">
        <v>1.5907426674253511E-3</v>
      </c>
      <c r="AA23" s="8"/>
      <c r="AB23" s="8"/>
    </row>
    <row r="24" spans="1:28" ht="24">
      <c r="A24" s="35" t="s">
        <v>30</v>
      </c>
      <c r="C24" s="8">
        <v>1500000</v>
      </c>
      <c r="D24" s="8"/>
      <c r="E24" s="8">
        <v>18414881631</v>
      </c>
      <c r="F24" s="8"/>
      <c r="G24" s="8">
        <v>78564741750</v>
      </c>
      <c r="H24" s="8"/>
      <c r="I24" s="8">
        <v>0</v>
      </c>
      <c r="J24" s="8"/>
      <c r="K24" s="8">
        <v>0</v>
      </c>
      <c r="L24" s="8"/>
      <c r="M24" s="8">
        <v>0</v>
      </c>
      <c r="N24" s="8"/>
      <c r="O24" s="8">
        <v>0</v>
      </c>
      <c r="P24" s="8"/>
      <c r="Q24" s="8">
        <v>1500000</v>
      </c>
      <c r="R24" s="8"/>
      <c r="S24" s="8">
        <v>57840</v>
      </c>
      <c r="T24" s="8"/>
      <c r="U24" s="8">
        <v>18414881631</v>
      </c>
      <c r="V24" s="8"/>
      <c r="W24" s="8">
        <v>86243778000</v>
      </c>
      <c r="Y24" s="6">
        <v>9.9944118926659047E-3</v>
      </c>
      <c r="AA24" s="8"/>
      <c r="AB24" s="8"/>
    </row>
    <row r="25" spans="1:28" ht="24">
      <c r="A25" s="35" t="s">
        <v>31</v>
      </c>
      <c r="C25" s="8">
        <v>1752468</v>
      </c>
      <c r="D25" s="8"/>
      <c r="E25" s="8">
        <v>38579203981</v>
      </c>
      <c r="F25" s="8"/>
      <c r="G25" s="8">
        <v>48325954260.011398</v>
      </c>
      <c r="H25" s="8"/>
      <c r="I25" s="8">
        <v>0</v>
      </c>
      <c r="J25" s="8"/>
      <c r="K25" s="8">
        <v>0</v>
      </c>
      <c r="L25" s="8"/>
      <c r="M25" s="8">
        <v>0</v>
      </c>
      <c r="N25" s="8"/>
      <c r="O25" s="8">
        <v>0</v>
      </c>
      <c r="P25" s="8"/>
      <c r="Q25" s="8">
        <v>1752468</v>
      </c>
      <c r="R25" s="8"/>
      <c r="S25" s="8">
        <v>27851</v>
      </c>
      <c r="T25" s="8"/>
      <c r="U25" s="8">
        <v>38579203981</v>
      </c>
      <c r="V25" s="8"/>
      <c r="W25" s="8">
        <v>48517578749.705399</v>
      </c>
      <c r="Y25" s="6">
        <v>5.6224886861914857E-3</v>
      </c>
      <c r="AA25" s="8"/>
      <c r="AB25" s="8"/>
    </row>
    <row r="26" spans="1:28" ht="24">
      <c r="A26" s="35" t="s">
        <v>32</v>
      </c>
      <c r="C26" s="8">
        <v>2560080</v>
      </c>
      <c r="D26" s="8"/>
      <c r="E26" s="8">
        <v>83443608551</v>
      </c>
      <c r="F26" s="8"/>
      <c r="G26" s="8">
        <v>193637448101.16</v>
      </c>
      <c r="H26" s="8"/>
      <c r="I26" s="8">
        <v>353043</v>
      </c>
      <c r="J26" s="8"/>
      <c r="K26" s="8">
        <v>26418494572</v>
      </c>
      <c r="L26" s="8"/>
      <c r="M26" s="8">
        <v>0</v>
      </c>
      <c r="N26" s="8"/>
      <c r="O26" s="8">
        <v>0</v>
      </c>
      <c r="P26" s="8"/>
      <c r="Q26" s="8">
        <v>2913123</v>
      </c>
      <c r="R26" s="8"/>
      <c r="S26" s="8">
        <v>92000</v>
      </c>
      <c r="T26" s="8"/>
      <c r="U26" s="8">
        <v>109862103123</v>
      </c>
      <c r="V26" s="8"/>
      <c r="W26" s="8">
        <v>266412672469.79999</v>
      </c>
      <c r="Y26" s="6">
        <v>3.0873392189394524E-2</v>
      </c>
      <c r="AA26" s="8"/>
      <c r="AB26" s="8"/>
    </row>
    <row r="27" spans="1:28" ht="24">
      <c r="A27" s="35" t="s">
        <v>33</v>
      </c>
      <c r="C27" s="8">
        <v>3600000</v>
      </c>
      <c r="D27" s="8"/>
      <c r="E27" s="8">
        <v>8110800000</v>
      </c>
      <c r="F27" s="8"/>
      <c r="G27" s="8">
        <v>36608873400</v>
      </c>
      <c r="H27" s="8"/>
      <c r="I27" s="8">
        <v>0</v>
      </c>
      <c r="J27" s="8"/>
      <c r="K27" s="8">
        <v>0</v>
      </c>
      <c r="L27" s="8"/>
      <c r="M27" s="8">
        <v>0</v>
      </c>
      <c r="N27" s="8"/>
      <c r="O27" s="8">
        <v>0</v>
      </c>
      <c r="P27" s="8"/>
      <c r="Q27" s="8">
        <v>3600000</v>
      </c>
      <c r="R27" s="8"/>
      <c r="S27" s="8">
        <v>10570</v>
      </c>
      <c r="T27" s="8"/>
      <c r="U27" s="8">
        <v>8110800000</v>
      </c>
      <c r="V27" s="8"/>
      <c r="W27" s="8">
        <v>37825590600</v>
      </c>
      <c r="Y27" s="6">
        <v>4.3834412325924731E-3</v>
      </c>
      <c r="AA27" s="8"/>
      <c r="AB27" s="8"/>
    </row>
    <row r="28" spans="1:28" ht="24">
      <c r="A28" s="35" t="s">
        <v>34</v>
      </c>
      <c r="C28" s="8">
        <v>28041811</v>
      </c>
      <c r="D28" s="8"/>
      <c r="E28" s="8">
        <v>135209035212</v>
      </c>
      <c r="F28" s="8"/>
      <c r="G28" s="8">
        <v>176448510881.401</v>
      </c>
      <c r="H28" s="8"/>
      <c r="I28" s="8">
        <v>0</v>
      </c>
      <c r="J28" s="8"/>
      <c r="K28" s="8">
        <v>0</v>
      </c>
      <c r="L28" s="8"/>
      <c r="M28" s="8">
        <v>0</v>
      </c>
      <c r="N28" s="8"/>
      <c r="O28" s="8">
        <v>0</v>
      </c>
      <c r="P28" s="8"/>
      <c r="Q28" s="8">
        <v>28041811</v>
      </c>
      <c r="R28" s="8"/>
      <c r="S28" s="8">
        <v>7800</v>
      </c>
      <c r="T28" s="8"/>
      <c r="U28" s="8">
        <v>135209035212</v>
      </c>
      <c r="V28" s="8"/>
      <c r="W28" s="8">
        <v>217424705351.48999</v>
      </c>
      <c r="Y28" s="6">
        <v>2.5196392265240418E-2</v>
      </c>
      <c r="AA28" s="8"/>
      <c r="AB28" s="8"/>
    </row>
    <row r="29" spans="1:28" ht="24">
      <c r="A29" s="35" t="s">
        <v>35</v>
      </c>
      <c r="C29" s="8">
        <v>2150000</v>
      </c>
      <c r="D29" s="8"/>
      <c r="E29" s="8">
        <v>38937244512</v>
      </c>
      <c r="F29" s="8"/>
      <c r="G29" s="8">
        <v>52105118850</v>
      </c>
      <c r="H29" s="8"/>
      <c r="I29" s="8">
        <v>0</v>
      </c>
      <c r="J29" s="8"/>
      <c r="K29" s="8">
        <v>0</v>
      </c>
      <c r="L29" s="8"/>
      <c r="M29" s="8">
        <v>0</v>
      </c>
      <c r="N29" s="8"/>
      <c r="O29" s="8">
        <v>0</v>
      </c>
      <c r="P29" s="8"/>
      <c r="Q29" s="8">
        <v>2150000</v>
      </c>
      <c r="R29" s="8"/>
      <c r="S29" s="8">
        <v>26950</v>
      </c>
      <c r="T29" s="8"/>
      <c r="U29" s="8">
        <v>38937244512</v>
      </c>
      <c r="V29" s="8"/>
      <c r="W29" s="8">
        <v>57597742125</v>
      </c>
      <c r="Y29" s="6">
        <v>6.6747488599676599E-3</v>
      </c>
      <c r="AA29" s="8"/>
      <c r="AB29" s="8"/>
    </row>
    <row r="30" spans="1:28" ht="24">
      <c r="A30" s="35" t="s">
        <v>36</v>
      </c>
      <c r="C30" s="8">
        <v>4400785</v>
      </c>
      <c r="D30" s="8"/>
      <c r="E30" s="8">
        <v>38787988633</v>
      </c>
      <c r="F30" s="8"/>
      <c r="G30" s="8">
        <v>114702020632.935</v>
      </c>
      <c r="H30" s="8"/>
      <c r="I30" s="8">
        <v>0</v>
      </c>
      <c r="J30" s="8"/>
      <c r="K30" s="8">
        <v>0</v>
      </c>
      <c r="L30" s="8"/>
      <c r="M30" s="8">
        <v>0</v>
      </c>
      <c r="N30" s="8"/>
      <c r="O30" s="8">
        <v>0</v>
      </c>
      <c r="P30" s="8"/>
      <c r="Q30" s="8">
        <v>4400785</v>
      </c>
      <c r="R30" s="8"/>
      <c r="S30" s="8">
        <v>29190</v>
      </c>
      <c r="T30" s="8"/>
      <c r="U30" s="8">
        <v>38787988633</v>
      </c>
      <c r="V30" s="8"/>
      <c r="W30" s="8">
        <v>127694583610.808</v>
      </c>
      <c r="Y30" s="6">
        <v>1.4797963339093055E-2</v>
      </c>
      <c r="AA30" s="8"/>
      <c r="AB30" s="8"/>
    </row>
    <row r="31" spans="1:28" ht="24">
      <c r="A31" s="35" t="s">
        <v>37</v>
      </c>
      <c r="C31" s="8">
        <v>537339</v>
      </c>
      <c r="D31" s="8"/>
      <c r="E31" s="8">
        <v>38024687233</v>
      </c>
      <c r="F31" s="8"/>
      <c r="G31" s="8">
        <v>36818396545.2435</v>
      </c>
      <c r="H31" s="8"/>
      <c r="I31" s="8">
        <v>0</v>
      </c>
      <c r="J31" s="8"/>
      <c r="K31" s="8">
        <v>0</v>
      </c>
      <c r="L31" s="8"/>
      <c r="M31" s="8">
        <v>-420923</v>
      </c>
      <c r="N31" s="8"/>
      <c r="O31" s="8">
        <v>29673559285</v>
      </c>
      <c r="P31" s="8"/>
      <c r="Q31" s="8">
        <v>116416</v>
      </c>
      <c r="R31" s="8"/>
      <c r="S31" s="8">
        <v>72000</v>
      </c>
      <c r="T31" s="8"/>
      <c r="U31" s="8">
        <v>8238155038</v>
      </c>
      <c r="V31" s="8"/>
      <c r="W31" s="8">
        <v>8332079385.6000004</v>
      </c>
      <c r="Y31" s="6">
        <v>9.6556801236231862E-4</v>
      </c>
      <c r="AA31" s="8"/>
      <c r="AB31" s="8"/>
    </row>
    <row r="32" spans="1:28" ht="24">
      <c r="A32" s="35" t="s">
        <v>38</v>
      </c>
      <c r="C32" s="8">
        <v>2472724</v>
      </c>
      <c r="D32" s="8"/>
      <c r="E32" s="8">
        <v>2220506152</v>
      </c>
      <c r="F32" s="8"/>
      <c r="G32" s="8">
        <v>12560437703.142</v>
      </c>
      <c r="H32" s="8"/>
      <c r="I32" s="8">
        <v>0</v>
      </c>
      <c r="J32" s="8"/>
      <c r="K32" s="8">
        <v>0</v>
      </c>
      <c r="L32" s="8"/>
      <c r="M32" s="8">
        <v>-2472724</v>
      </c>
      <c r="N32" s="8"/>
      <c r="O32" s="8">
        <v>0</v>
      </c>
      <c r="P32" s="8"/>
      <c r="Q32" s="8">
        <v>0</v>
      </c>
      <c r="R32" s="8"/>
      <c r="S32" s="8">
        <v>0</v>
      </c>
      <c r="T32" s="8"/>
      <c r="U32" s="8">
        <v>0</v>
      </c>
      <c r="V32" s="8"/>
      <c r="W32" s="8">
        <v>0</v>
      </c>
      <c r="Y32" s="6">
        <v>0</v>
      </c>
      <c r="AA32" s="8"/>
      <c r="AB32" s="8"/>
    </row>
    <row r="33" spans="1:28" ht="24">
      <c r="A33" s="35" t="s">
        <v>39</v>
      </c>
      <c r="C33" s="8">
        <v>10038301</v>
      </c>
      <c r="D33" s="8"/>
      <c r="E33" s="8">
        <v>117139844256</v>
      </c>
      <c r="F33" s="8"/>
      <c r="G33" s="8">
        <v>121040091812.77699</v>
      </c>
      <c r="H33" s="8"/>
      <c r="I33" s="8">
        <v>7299639</v>
      </c>
      <c r="J33" s="8"/>
      <c r="K33" s="8">
        <v>0</v>
      </c>
      <c r="L33" s="8"/>
      <c r="M33" s="8">
        <v>0</v>
      </c>
      <c r="N33" s="8"/>
      <c r="O33" s="8">
        <v>0</v>
      </c>
      <c r="P33" s="8"/>
      <c r="Q33" s="8">
        <v>17337940</v>
      </c>
      <c r="R33" s="8"/>
      <c r="S33" s="8">
        <v>7560</v>
      </c>
      <c r="T33" s="8"/>
      <c r="U33" s="8">
        <v>117139844256</v>
      </c>
      <c r="V33" s="8"/>
      <c r="W33" s="8">
        <v>130294931182.92</v>
      </c>
      <c r="Y33" s="6">
        <v>1.5099306175671724E-2</v>
      </c>
      <c r="AA33" s="8"/>
      <c r="AB33" s="8"/>
    </row>
    <row r="34" spans="1:28" ht="24">
      <c r="A34" s="35" t="s">
        <v>40</v>
      </c>
      <c r="C34" s="8">
        <v>277779</v>
      </c>
      <c r="D34" s="8"/>
      <c r="E34" s="8">
        <v>9129777292</v>
      </c>
      <c r="F34" s="8"/>
      <c r="G34" s="8">
        <v>7035695956.9259996</v>
      </c>
      <c r="H34" s="8"/>
      <c r="I34" s="8">
        <v>0</v>
      </c>
      <c r="J34" s="8"/>
      <c r="K34" s="8">
        <v>0</v>
      </c>
      <c r="L34" s="8"/>
      <c r="M34" s="8">
        <v>0</v>
      </c>
      <c r="N34" s="8"/>
      <c r="O34" s="8">
        <v>0</v>
      </c>
      <c r="P34" s="8"/>
      <c r="Q34" s="8">
        <v>277779</v>
      </c>
      <c r="R34" s="8"/>
      <c r="S34" s="8">
        <v>24475</v>
      </c>
      <c r="T34" s="8"/>
      <c r="U34" s="8">
        <v>9129777292</v>
      </c>
      <c r="V34" s="8"/>
      <c r="W34" s="8">
        <v>6758189110.9012499</v>
      </c>
      <c r="Y34" s="6">
        <v>7.8317679476978233E-4</v>
      </c>
      <c r="AA34" s="8"/>
      <c r="AB34" s="8"/>
    </row>
    <row r="35" spans="1:28" ht="24">
      <c r="A35" s="35" t="s">
        <v>41</v>
      </c>
      <c r="C35" s="8">
        <v>936145</v>
      </c>
      <c r="D35" s="8"/>
      <c r="E35" s="8">
        <v>43644447728</v>
      </c>
      <c r="F35" s="8"/>
      <c r="G35" s="8">
        <v>38656082893.364998</v>
      </c>
      <c r="H35" s="8"/>
      <c r="I35" s="8">
        <v>0</v>
      </c>
      <c r="J35" s="8"/>
      <c r="K35" s="8">
        <v>0</v>
      </c>
      <c r="L35" s="8"/>
      <c r="M35" s="8">
        <v>0</v>
      </c>
      <c r="N35" s="8"/>
      <c r="O35" s="8">
        <v>0</v>
      </c>
      <c r="P35" s="8"/>
      <c r="Q35" s="8">
        <v>936145</v>
      </c>
      <c r="R35" s="8"/>
      <c r="S35" s="8">
        <v>38800</v>
      </c>
      <c r="T35" s="8"/>
      <c r="U35" s="8">
        <v>43644447728</v>
      </c>
      <c r="V35" s="8"/>
      <c r="W35" s="8">
        <v>36106307565.300003</v>
      </c>
      <c r="Y35" s="6">
        <v>4.1842010878847084E-3</v>
      </c>
      <c r="AA35" s="8"/>
      <c r="AB35" s="8"/>
    </row>
    <row r="36" spans="1:28" ht="24">
      <c r="A36" s="35" t="s">
        <v>42</v>
      </c>
      <c r="C36" s="8">
        <v>2780253</v>
      </c>
      <c r="D36" s="8"/>
      <c r="E36" s="8">
        <v>89665791338</v>
      </c>
      <c r="F36" s="8"/>
      <c r="G36" s="8">
        <v>97431849778.391098</v>
      </c>
      <c r="H36" s="8"/>
      <c r="I36" s="8">
        <v>0</v>
      </c>
      <c r="J36" s="8"/>
      <c r="K36" s="8">
        <v>0</v>
      </c>
      <c r="L36" s="8"/>
      <c r="M36" s="8">
        <v>0</v>
      </c>
      <c r="N36" s="8"/>
      <c r="O36" s="8">
        <v>0</v>
      </c>
      <c r="P36" s="8"/>
      <c r="Q36" s="8">
        <v>2780253</v>
      </c>
      <c r="R36" s="8"/>
      <c r="S36" s="8">
        <v>34647</v>
      </c>
      <c r="T36" s="8"/>
      <c r="U36" s="8">
        <v>89665791338</v>
      </c>
      <c r="V36" s="8"/>
      <c r="W36" s="8">
        <v>95754277508.138596</v>
      </c>
      <c r="Y36" s="6">
        <v>1.1096541827063416E-2</v>
      </c>
      <c r="AA36" s="8"/>
      <c r="AB36" s="8"/>
    </row>
    <row r="37" spans="1:28" ht="24">
      <c r="A37" s="35" t="s">
        <v>43</v>
      </c>
      <c r="C37" s="8">
        <v>63539</v>
      </c>
      <c r="D37" s="8"/>
      <c r="E37" s="8">
        <v>1590516189</v>
      </c>
      <c r="F37" s="8"/>
      <c r="G37" s="8">
        <v>2805482763.9531002</v>
      </c>
      <c r="H37" s="8"/>
      <c r="I37" s="8">
        <v>0</v>
      </c>
      <c r="J37" s="8"/>
      <c r="K37" s="8">
        <v>0</v>
      </c>
      <c r="L37" s="8"/>
      <c r="M37" s="8">
        <v>0</v>
      </c>
      <c r="N37" s="8"/>
      <c r="O37" s="8">
        <v>0</v>
      </c>
      <c r="P37" s="8"/>
      <c r="Q37" s="8">
        <v>63539</v>
      </c>
      <c r="R37" s="8"/>
      <c r="S37" s="8">
        <v>95683</v>
      </c>
      <c r="T37" s="8"/>
      <c r="U37" s="8">
        <v>1590516189</v>
      </c>
      <c r="V37" s="8"/>
      <c r="W37" s="8">
        <v>6043428504.2848501</v>
      </c>
      <c r="Y37" s="6">
        <v>7.0034633357203601E-4</v>
      </c>
      <c r="AA37" s="8"/>
      <c r="AB37" s="8"/>
    </row>
    <row r="38" spans="1:28" ht="24">
      <c r="A38" s="35" t="s">
        <v>44</v>
      </c>
      <c r="C38" s="8">
        <v>507833</v>
      </c>
      <c r="D38" s="8"/>
      <c r="E38" s="8">
        <v>185415670024</v>
      </c>
      <c r="F38" s="8"/>
      <c r="G38" s="8">
        <v>207194788409.70599</v>
      </c>
      <c r="H38" s="8"/>
      <c r="I38" s="8">
        <v>0</v>
      </c>
      <c r="J38" s="8"/>
      <c r="K38" s="8">
        <v>0</v>
      </c>
      <c r="L38" s="8"/>
      <c r="M38" s="8">
        <v>0</v>
      </c>
      <c r="N38" s="8"/>
      <c r="O38" s="8">
        <v>0</v>
      </c>
      <c r="P38" s="8"/>
      <c r="Q38" s="8">
        <v>507833</v>
      </c>
      <c r="R38" s="8"/>
      <c r="S38" s="8">
        <v>402740</v>
      </c>
      <c r="T38" s="8"/>
      <c r="U38" s="8">
        <v>185415670024</v>
      </c>
      <c r="V38" s="8"/>
      <c r="W38" s="8">
        <v>203307740678.60101</v>
      </c>
      <c r="Y38" s="6">
        <v>2.3560439354932312E-2</v>
      </c>
      <c r="AA38" s="8"/>
      <c r="AB38" s="8"/>
    </row>
    <row r="39" spans="1:28" ht="24">
      <c r="A39" s="35" t="s">
        <v>45</v>
      </c>
      <c r="C39" s="8">
        <v>60390</v>
      </c>
      <c r="D39" s="8"/>
      <c r="E39" s="8">
        <v>2405704395</v>
      </c>
      <c r="F39" s="8"/>
      <c r="G39" s="8">
        <v>4164088114.197</v>
      </c>
      <c r="H39" s="8"/>
      <c r="I39" s="8">
        <v>0</v>
      </c>
      <c r="J39" s="8"/>
      <c r="K39" s="8">
        <v>0</v>
      </c>
      <c r="L39" s="8"/>
      <c r="M39" s="8">
        <v>-60390</v>
      </c>
      <c r="N39" s="8"/>
      <c r="O39" s="8">
        <v>4413875781</v>
      </c>
      <c r="P39" s="8"/>
      <c r="Q39" s="8">
        <v>0</v>
      </c>
      <c r="R39" s="8"/>
      <c r="S39" s="8">
        <v>0</v>
      </c>
      <c r="T39" s="8"/>
      <c r="U39" s="8">
        <v>0</v>
      </c>
      <c r="V39" s="8"/>
      <c r="W39" s="8">
        <v>0</v>
      </c>
      <c r="Y39" s="6">
        <v>0</v>
      </c>
      <c r="AA39" s="8"/>
      <c r="AB39" s="8"/>
    </row>
    <row r="40" spans="1:28" ht="24">
      <c r="A40" s="35" t="s">
        <v>46</v>
      </c>
      <c r="C40" s="8">
        <v>8868106</v>
      </c>
      <c r="D40" s="8"/>
      <c r="E40" s="8">
        <v>65854388596</v>
      </c>
      <c r="F40" s="8"/>
      <c r="G40" s="8">
        <v>89079018473.776505</v>
      </c>
      <c r="H40" s="8"/>
      <c r="I40" s="8">
        <v>0</v>
      </c>
      <c r="J40" s="8"/>
      <c r="K40" s="8">
        <v>0</v>
      </c>
      <c r="L40" s="8"/>
      <c r="M40" s="8">
        <v>0</v>
      </c>
      <c r="N40" s="8"/>
      <c r="O40" s="8">
        <v>0</v>
      </c>
      <c r="P40" s="8"/>
      <c r="Q40" s="8">
        <v>8868106</v>
      </c>
      <c r="R40" s="8"/>
      <c r="S40" s="8">
        <v>9714</v>
      </c>
      <c r="T40" s="8"/>
      <c r="U40" s="8">
        <v>65854388596</v>
      </c>
      <c r="V40" s="8"/>
      <c r="W40" s="8">
        <v>85632220232.980194</v>
      </c>
      <c r="Y40" s="6">
        <v>9.9235411543761812E-3</v>
      </c>
      <c r="AA40" s="8"/>
      <c r="AB40" s="8"/>
    </row>
    <row r="41" spans="1:28" ht="24">
      <c r="A41" s="35" t="s">
        <v>47</v>
      </c>
      <c r="C41" s="8">
        <v>1299640</v>
      </c>
      <c r="D41" s="8"/>
      <c r="E41" s="8">
        <v>11246374053</v>
      </c>
      <c r="F41" s="8"/>
      <c r="G41" s="8">
        <v>28486552481.099998</v>
      </c>
      <c r="H41" s="8"/>
      <c r="I41" s="8">
        <v>1007221</v>
      </c>
      <c r="J41" s="8"/>
      <c r="K41" s="8">
        <v>0</v>
      </c>
      <c r="L41" s="8"/>
      <c r="M41" s="8">
        <v>0</v>
      </c>
      <c r="N41" s="8"/>
      <c r="O41" s="8">
        <v>0</v>
      </c>
      <c r="P41" s="8"/>
      <c r="Q41" s="8">
        <v>2306861</v>
      </c>
      <c r="R41" s="8"/>
      <c r="S41" s="8">
        <v>10546</v>
      </c>
      <c r="T41" s="8"/>
      <c r="U41" s="8">
        <v>11246374053</v>
      </c>
      <c r="V41" s="8"/>
      <c r="W41" s="8">
        <v>24183403577.1693</v>
      </c>
      <c r="Y41" s="6">
        <v>2.8025082147584029E-3</v>
      </c>
      <c r="AA41" s="8"/>
      <c r="AB41" s="8"/>
    </row>
    <row r="42" spans="1:28" ht="24">
      <c r="A42" s="35" t="s">
        <v>48</v>
      </c>
      <c r="C42" s="8">
        <v>15509000</v>
      </c>
      <c r="D42" s="8"/>
      <c r="E42" s="8">
        <v>72566672762</v>
      </c>
      <c r="F42" s="8"/>
      <c r="G42" s="8">
        <v>116118745961.39999</v>
      </c>
      <c r="H42" s="8"/>
      <c r="I42" s="8">
        <v>0</v>
      </c>
      <c r="J42" s="8"/>
      <c r="K42" s="8">
        <v>0</v>
      </c>
      <c r="L42" s="8"/>
      <c r="M42" s="8">
        <v>0</v>
      </c>
      <c r="N42" s="8"/>
      <c r="O42" s="8">
        <v>0</v>
      </c>
      <c r="P42" s="8"/>
      <c r="Q42" s="8">
        <v>15509000</v>
      </c>
      <c r="R42" s="8"/>
      <c r="S42" s="8">
        <v>8200</v>
      </c>
      <c r="T42" s="8"/>
      <c r="U42" s="8">
        <v>72566672762</v>
      </c>
      <c r="V42" s="8"/>
      <c r="W42" s="8">
        <v>126417115890</v>
      </c>
      <c r="Y42" s="6">
        <v>1.4649923226780949E-2</v>
      </c>
      <c r="AA42" s="8"/>
      <c r="AB42" s="8"/>
    </row>
    <row r="43" spans="1:28" ht="24">
      <c r="A43" s="35" t="s">
        <v>49</v>
      </c>
      <c r="C43" s="8">
        <v>11915119</v>
      </c>
      <c r="D43" s="8"/>
      <c r="E43" s="8">
        <v>206691547546</v>
      </c>
      <c r="F43" s="8"/>
      <c r="G43" s="8">
        <v>277983938264.56598</v>
      </c>
      <c r="H43" s="8"/>
      <c r="I43" s="8">
        <v>0</v>
      </c>
      <c r="J43" s="8"/>
      <c r="K43" s="8">
        <v>0</v>
      </c>
      <c r="L43" s="8"/>
      <c r="M43" s="8">
        <v>0</v>
      </c>
      <c r="N43" s="8"/>
      <c r="O43" s="8">
        <v>0</v>
      </c>
      <c r="P43" s="8"/>
      <c r="Q43" s="8">
        <v>11915119</v>
      </c>
      <c r="R43" s="8"/>
      <c r="S43" s="8">
        <v>21840</v>
      </c>
      <c r="T43" s="8"/>
      <c r="U43" s="8">
        <v>206691547546</v>
      </c>
      <c r="V43" s="8"/>
      <c r="W43" s="8">
        <v>258677853076.18799</v>
      </c>
      <c r="Y43" s="6">
        <v>2.9977038009094834E-2</v>
      </c>
      <c r="AA43" s="8"/>
      <c r="AB43" s="8"/>
    </row>
    <row r="44" spans="1:28" ht="24">
      <c r="A44" s="35" t="s">
        <v>50</v>
      </c>
      <c r="C44" s="8">
        <v>9376404</v>
      </c>
      <c r="D44" s="8"/>
      <c r="E44" s="8">
        <v>32704042434</v>
      </c>
      <c r="F44" s="8"/>
      <c r="G44" s="8">
        <v>71582318562.815994</v>
      </c>
      <c r="H44" s="8"/>
      <c r="I44" s="8">
        <v>2472724</v>
      </c>
      <c r="J44" s="8"/>
      <c r="K44" s="8">
        <v>0</v>
      </c>
      <c r="L44" s="8"/>
      <c r="M44" s="8">
        <v>0</v>
      </c>
      <c r="N44" s="8"/>
      <c r="O44" s="8">
        <v>0</v>
      </c>
      <c r="P44" s="8"/>
      <c r="Q44" s="8">
        <v>11849128</v>
      </c>
      <c r="R44" s="8"/>
      <c r="S44" s="8">
        <v>7290</v>
      </c>
      <c r="T44" s="8"/>
      <c r="U44" s="8">
        <v>37397272586</v>
      </c>
      <c r="V44" s="8"/>
      <c r="W44" s="8">
        <v>85866181268.436005</v>
      </c>
      <c r="Y44" s="6">
        <v>9.9506538691644872E-3</v>
      </c>
      <c r="AA44" s="8"/>
      <c r="AB44" s="8"/>
    </row>
    <row r="45" spans="1:28" ht="24">
      <c r="A45" s="35" t="s">
        <v>51</v>
      </c>
      <c r="C45" s="8">
        <v>16009798</v>
      </c>
      <c r="D45" s="8"/>
      <c r="E45" s="8">
        <v>319427462698</v>
      </c>
      <c r="F45" s="8"/>
      <c r="G45" s="8">
        <v>286939150825.25702</v>
      </c>
      <c r="H45" s="8"/>
      <c r="I45" s="8">
        <v>500000</v>
      </c>
      <c r="J45" s="8"/>
      <c r="K45" s="8">
        <v>8272818165</v>
      </c>
      <c r="L45" s="8"/>
      <c r="M45" s="8">
        <v>0</v>
      </c>
      <c r="N45" s="8"/>
      <c r="O45" s="8">
        <v>0</v>
      </c>
      <c r="P45" s="8"/>
      <c r="Q45" s="8">
        <v>16509798</v>
      </c>
      <c r="R45" s="8"/>
      <c r="S45" s="8">
        <v>17160</v>
      </c>
      <c r="T45" s="8"/>
      <c r="U45" s="8">
        <v>327700280863</v>
      </c>
      <c r="V45" s="8"/>
      <c r="W45" s="8">
        <v>281622450284.604</v>
      </c>
      <c r="Y45" s="6">
        <v>3.2635986405490709E-2</v>
      </c>
      <c r="AA45" s="8"/>
      <c r="AB45" s="8"/>
    </row>
    <row r="46" spans="1:28" ht="24">
      <c r="A46" s="35" t="s">
        <v>52</v>
      </c>
      <c r="C46" s="8">
        <v>9200000</v>
      </c>
      <c r="D46" s="8"/>
      <c r="E46" s="8">
        <v>36865977912</v>
      </c>
      <c r="F46" s="8"/>
      <c r="G46" s="8">
        <v>125015704200</v>
      </c>
      <c r="H46" s="8"/>
      <c r="I46" s="8">
        <v>0</v>
      </c>
      <c r="J46" s="8"/>
      <c r="K46" s="8">
        <v>0</v>
      </c>
      <c r="L46" s="8"/>
      <c r="M46" s="8">
        <v>-500000</v>
      </c>
      <c r="N46" s="8"/>
      <c r="O46" s="8">
        <v>6486176284</v>
      </c>
      <c r="P46" s="8"/>
      <c r="Q46" s="8">
        <v>8700000</v>
      </c>
      <c r="R46" s="8"/>
      <c r="S46" s="8">
        <v>15120</v>
      </c>
      <c r="T46" s="8"/>
      <c r="U46" s="8">
        <v>34862392156</v>
      </c>
      <c r="V46" s="8"/>
      <c r="W46" s="8">
        <v>130761313200</v>
      </c>
      <c r="Y46" s="6">
        <v>1.5153353135187226E-2</v>
      </c>
      <c r="AA46" s="8"/>
      <c r="AB46" s="8"/>
    </row>
    <row r="47" spans="1:28" ht="24">
      <c r="A47" s="35" t="s">
        <v>53</v>
      </c>
      <c r="C47" s="8">
        <v>11000000</v>
      </c>
      <c r="D47" s="8"/>
      <c r="E47" s="8">
        <v>127482312549</v>
      </c>
      <c r="F47" s="8"/>
      <c r="G47" s="8">
        <v>132308055000</v>
      </c>
      <c r="H47" s="8"/>
      <c r="I47" s="8">
        <v>0</v>
      </c>
      <c r="J47" s="8"/>
      <c r="K47" s="8">
        <v>0</v>
      </c>
      <c r="L47" s="8"/>
      <c r="M47" s="8">
        <v>0</v>
      </c>
      <c r="N47" s="8"/>
      <c r="O47" s="8">
        <v>0</v>
      </c>
      <c r="P47" s="8"/>
      <c r="Q47" s="8">
        <v>11000000</v>
      </c>
      <c r="R47" s="8"/>
      <c r="S47" s="8">
        <v>11750</v>
      </c>
      <c r="T47" s="8"/>
      <c r="U47" s="8">
        <v>127482312549</v>
      </c>
      <c r="V47" s="8"/>
      <c r="W47" s="8">
        <v>128480962500</v>
      </c>
      <c r="Y47" s="6">
        <v>1.4889093327882297E-2</v>
      </c>
      <c r="AA47" s="8"/>
      <c r="AB47" s="8"/>
    </row>
    <row r="48" spans="1:28" ht="24">
      <c r="A48" s="35" t="s">
        <v>54</v>
      </c>
      <c r="C48" s="8">
        <v>15000</v>
      </c>
      <c r="D48" s="8"/>
      <c r="E48" s="8">
        <v>7558255621</v>
      </c>
      <c r="F48" s="8"/>
      <c r="G48" s="8">
        <v>17649482812.5</v>
      </c>
      <c r="H48" s="8"/>
      <c r="I48" s="8">
        <v>0</v>
      </c>
      <c r="J48" s="8"/>
      <c r="K48" s="8">
        <v>0</v>
      </c>
      <c r="L48" s="8"/>
      <c r="M48" s="8">
        <v>-15000</v>
      </c>
      <c r="N48" s="8"/>
      <c r="O48" s="8">
        <v>16020000000</v>
      </c>
      <c r="P48" s="8"/>
      <c r="Q48" s="8">
        <v>0</v>
      </c>
      <c r="R48" s="8"/>
      <c r="S48" s="8">
        <v>0</v>
      </c>
      <c r="T48" s="8"/>
      <c r="U48" s="8">
        <v>0</v>
      </c>
      <c r="V48" s="8"/>
      <c r="W48" s="8">
        <v>0</v>
      </c>
      <c r="Y48" s="6">
        <v>0</v>
      </c>
      <c r="AA48" s="8"/>
      <c r="AB48" s="8"/>
    </row>
    <row r="49" spans="1:28" ht="24">
      <c r="A49" s="35" t="s">
        <v>55</v>
      </c>
      <c r="C49" s="8">
        <v>5000</v>
      </c>
      <c r="D49" s="8"/>
      <c r="E49" s="8">
        <v>2538465929</v>
      </c>
      <c r="F49" s="8"/>
      <c r="G49" s="8">
        <v>5879662031.25</v>
      </c>
      <c r="H49" s="8"/>
      <c r="I49" s="8">
        <v>0</v>
      </c>
      <c r="J49" s="8"/>
      <c r="K49" s="8">
        <v>0</v>
      </c>
      <c r="L49" s="8"/>
      <c r="M49" s="8">
        <v>0</v>
      </c>
      <c r="N49" s="8"/>
      <c r="O49" s="8">
        <v>0</v>
      </c>
      <c r="P49" s="8"/>
      <c r="Q49" s="8">
        <v>5000</v>
      </c>
      <c r="R49" s="8"/>
      <c r="S49" s="8">
        <v>1091000</v>
      </c>
      <c r="T49" s="8"/>
      <c r="U49" s="8">
        <v>2538465929</v>
      </c>
      <c r="V49" s="8"/>
      <c r="W49" s="8">
        <v>5453295312.5</v>
      </c>
      <c r="Y49" s="6">
        <v>6.3195839502148466E-4</v>
      </c>
      <c r="AA49" s="8"/>
      <c r="AB49" s="8"/>
    </row>
    <row r="50" spans="1:28" ht="24">
      <c r="A50" s="35" t="s">
        <v>56</v>
      </c>
      <c r="C50" s="8">
        <v>1600</v>
      </c>
      <c r="D50" s="8"/>
      <c r="E50" s="8">
        <v>1007780969</v>
      </c>
      <c r="F50" s="8"/>
      <c r="G50" s="8">
        <v>1870404480</v>
      </c>
      <c r="H50" s="8"/>
      <c r="I50" s="8">
        <v>0</v>
      </c>
      <c r="J50" s="8"/>
      <c r="K50" s="8">
        <v>0</v>
      </c>
      <c r="L50" s="8"/>
      <c r="M50" s="8">
        <v>0</v>
      </c>
      <c r="N50" s="8"/>
      <c r="O50" s="8">
        <v>0</v>
      </c>
      <c r="P50" s="8"/>
      <c r="Q50" s="8">
        <v>1600</v>
      </c>
      <c r="R50" s="8"/>
      <c r="S50" s="8">
        <v>1090001</v>
      </c>
      <c r="T50" s="8"/>
      <c r="U50" s="8">
        <v>1007780969</v>
      </c>
      <c r="V50" s="8"/>
      <c r="W50" s="8">
        <v>1733624790.48</v>
      </c>
      <c r="Y50" s="6">
        <v>2.009021476702209E-4</v>
      </c>
      <c r="AA50" s="8"/>
      <c r="AB50" s="8"/>
    </row>
    <row r="51" spans="1:28" ht="24">
      <c r="A51" s="35" t="s">
        <v>57</v>
      </c>
      <c r="C51" s="8">
        <v>20</v>
      </c>
      <c r="D51" s="8"/>
      <c r="E51" s="8">
        <v>1341201</v>
      </c>
      <c r="F51" s="8"/>
      <c r="G51" s="8">
        <v>2918331.99</v>
      </c>
      <c r="H51" s="8"/>
      <c r="I51" s="8">
        <v>0</v>
      </c>
      <c r="J51" s="8"/>
      <c r="K51" s="8">
        <v>0</v>
      </c>
      <c r="L51" s="8"/>
      <c r="M51" s="8">
        <v>0</v>
      </c>
      <c r="N51" s="8"/>
      <c r="O51" s="8">
        <v>0</v>
      </c>
      <c r="P51" s="8"/>
      <c r="Q51" s="8">
        <v>20</v>
      </c>
      <c r="R51" s="8"/>
      <c r="S51" s="8">
        <v>141670</v>
      </c>
      <c r="T51" s="8"/>
      <c r="U51" s="8">
        <v>1341201</v>
      </c>
      <c r="V51" s="8"/>
      <c r="W51" s="8">
        <v>2816541.27</v>
      </c>
      <c r="Y51" s="6">
        <v>3.2639657280635744E-7</v>
      </c>
      <c r="AA51" s="8"/>
      <c r="AB51" s="8"/>
    </row>
    <row r="52" spans="1:28" ht="24">
      <c r="A52" s="35" t="s">
        <v>58</v>
      </c>
      <c r="C52" s="8">
        <v>5856078</v>
      </c>
      <c r="D52" s="8"/>
      <c r="E52" s="8">
        <v>203043651941</v>
      </c>
      <c r="F52" s="8"/>
      <c r="G52" s="8">
        <v>238437758398.46399</v>
      </c>
      <c r="H52" s="8"/>
      <c r="I52" s="8">
        <v>0</v>
      </c>
      <c r="J52" s="8"/>
      <c r="K52" s="8">
        <v>0</v>
      </c>
      <c r="L52" s="8"/>
      <c r="M52" s="8">
        <v>0</v>
      </c>
      <c r="N52" s="8"/>
      <c r="O52" s="8">
        <v>0</v>
      </c>
      <c r="P52" s="8"/>
      <c r="Q52" s="8">
        <v>5856078</v>
      </c>
      <c r="R52" s="8"/>
      <c r="S52" s="8">
        <v>41200</v>
      </c>
      <c r="T52" s="8"/>
      <c r="U52" s="8">
        <v>203043651941</v>
      </c>
      <c r="V52" s="8"/>
      <c r="W52" s="8">
        <v>239834854639.07999</v>
      </c>
      <c r="Y52" s="6">
        <v>2.7793405844078623E-2</v>
      </c>
      <c r="AA52" s="8"/>
      <c r="AB52" s="8"/>
    </row>
    <row r="53" spans="1:28" ht="24">
      <c r="A53" s="35" t="s">
        <v>59</v>
      </c>
      <c r="C53" s="8">
        <v>6301363</v>
      </c>
      <c r="D53" s="8"/>
      <c r="E53" s="8">
        <v>158407955694</v>
      </c>
      <c r="F53" s="8"/>
      <c r="G53" s="8">
        <v>196685514550.70999</v>
      </c>
      <c r="H53" s="8"/>
      <c r="I53" s="8">
        <v>0</v>
      </c>
      <c r="J53" s="8"/>
      <c r="K53" s="8">
        <v>0</v>
      </c>
      <c r="L53" s="8"/>
      <c r="M53" s="8">
        <v>0</v>
      </c>
      <c r="N53" s="8"/>
      <c r="O53" s="8">
        <v>0</v>
      </c>
      <c r="P53" s="8"/>
      <c r="Q53" s="8">
        <v>6301363</v>
      </c>
      <c r="R53" s="8"/>
      <c r="S53" s="8">
        <v>37480</v>
      </c>
      <c r="T53" s="8"/>
      <c r="U53" s="8">
        <v>158407955694</v>
      </c>
      <c r="V53" s="8"/>
      <c r="W53" s="8">
        <v>234769843482.82199</v>
      </c>
      <c r="Y53" s="6">
        <v>2.7206443991171503E-2</v>
      </c>
      <c r="AA53" s="8"/>
      <c r="AB53" s="8"/>
    </row>
    <row r="54" spans="1:28" ht="24">
      <c r="A54" s="35" t="s">
        <v>60</v>
      </c>
      <c r="C54" s="8">
        <v>9347168</v>
      </c>
      <c r="D54" s="8"/>
      <c r="E54" s="8">
        <v>60011895040</v>
      </c>
      <c r="F54" s="8"/>
      <c r="G54" s="8">
        <v>124042223877.84</v>
      </c>
      <c r="H54" s="8"/>
      <c r="I54" s="8">
        <v>0</v>
      </c>
      <c r="J54" s="8"/>
      <c r="K54" s="8">
        <v>0</v>
      </c>
      <c r="L54" s="8"/>
      <c r="M54" s="8">
        <v>0</v>
      </c>
      <c r="N54" s="8"/>
      <c r="O54" s="8">
        <v>0</v>
      </c>
      <c r="P54" s="8"/>
      <c r="Q54" s="8">
        <v>9347168</v>
      </c>
      <c r="R54" s="8"/>
      <c r="S54" s="8">
        <v>15500</v>
      </c>
      <c r="T54" s="8"/>
      <c r="U54" s="8">
        <v>60011895040</v>
      </c>
      <c r="V54" s="8"/>
      <c r="W54" s="8">
        <v>144019061431.20001</v>
      </c>
      <c r="Y54" s="6">
        <v>1.6689735233289139E-2</v>
      </c>
      <c r="AA54" s="8"/>
      <c r="AB54" s="8"/>
    </row>
    <row r="55" spans="1:28" ht="24">
      <c r="A55" s="35" t="s">
        <v>61</v>
      </c>
      <c r="C55" s="8">
        <v>1390779</v>
      </c>
      <c r="D55" s="8"/>
      <c r="E55" s="8">
        <v>49271834891</v>
      </c>
      <c r="F55" s="8"/>
      <c r="G55" s="8">
        <v>36069525836.545502</v>
      </c>
      <c r="H55" s="8"/>
      <c r="I55" s="8">
        <v>2000000</v>
      </c>
      <c r="J55" s="8"/>
      <c r="K55" s="8">
        <v>53169295200</v>
      </c>
      <c r="L55" s="8"/>
      <c r="M55" s="8">
        <v>-1390779</v>
      </c>
      <c r="N55" s="8"/>
      <c r="O55" s="8">
        <v>36191285883</v>
      </c>
      <c r="P55" s="8"/>
      <c r="Q55" s="8">
        <v>2000000</v>
      </c>
      <c r="R55" s="8"/>
      <c r="S55" s="8">
        <v>27200</v>
      </c>
      <c r="T55" s="8"/>
      <c r="U55" s="8">
        <v>53169295200</v>
      </c>
      <c r="V55" s="8"/>
      <c r="W55" s="8">
        <v>54076320000</v>
      </c>
      <c r="Y55" s="6">
        <v>6.2666667468997831E-3</v>
      </c>
      <c r="AA55" s="8"/>
      <c r="AB55" s="8"/>
    </row>
    <row r="56" spans="1:28" ht="24">
      <c r="A56" s="35" t="s">
        <v>62</v>
      </c>
      <c r="C56" s="8">
        <v>5000000</v>
      </c>
      <c r="D56" s="8"/>
      <c r="E56" s="8">
        <v>39223782512</v>
      </c>
      <c r="F56" s="8"/>
      <c r="G56" s="8">
        <v>42137779500</v>
      </c>
      <c r="H56" s="8"/>
      <c r="I56" s="8">
        <v>0</v>
      </c>
      <c r="J56" s="8"/>
      <c r="K56" s="8">
        <v>0</v>
      </c>
      <c r="L56" s="8"/>
      <c r="M56" s="8">
        <v>0</v>
      </c>
      <c r="N56" s="8"/>
      <c r="O56" s="8">
        <v>0</v>
      </c>
      <c r="P56" s="8"/>
      <c r="Q56" s="8">
        <v>5000000</v>
      </c>
      <c r="R56" s="8"/>
      <c r="S56" s="8">
        <v>8236</v>
      </c>
      <c r="T56" s="8"/>
      <c r="U56" s="8">
        <v>39223782512</v>
      </c>
      <c r="V56" s="8"/>
      <c r="W56" s="8">
        <v>40934979000</v>
      </c>
      <c r="Y56" s="6">
        <v>4.7437745705392106E-3</v>
      </c>
      <c r="AA56" s="8"/>
      <c r="AB56" s="8"/>
    </row>
    <row r="57" spans="1:28" ht="24">
      <c r="A57" s="35" t="s">
        <v>63</v>
      </c>
      <c r="C57" s="8">
        <v>1000000</v>
      </c>
      <c r="D57" s="8"/>
      <c r="E57" s="8">
        <v>5249762435</v>
      </c>
      <c r="F57" s="8"/>
      <c r="G57" s="8">
        <v>5266476900</v>
      </c>
      <c r="H57" s="8"/>
      <c r="I57" s="8">
        <v>2000000</v>
      </c>
      <c r="J57" s="8"/>
      <c r="K57" s="8">
        <v>9784876427</v>
      </c>
      <c r="L57" s="8"/>
      <c r="M57" s="8">
        <v>0</v>
      </c>
      <c r="N57" s="8"/>
      <c r="O57" s="8">
        <v>0</v>
      </c>
      <c r="P57" s="8"/>
      <c r="Q57" s="8">
        <v>3000000</v>
      </c>
      <c r="R57" s="8"/>
      <c r="S57" s="8">
        <v>4881</v>
      </c>
      <c r="T57" s="8"/>
      <c r="U57" s="8">
        <v>15034638862</v>
      </c>
      <c r="V57" s="8"/>
      <c r="W57" s="8">
        <v>14555874150</v>
      </c>
      <c r="Y57" s="6">
        <v>1.6868161980671604E-3</v>
      </c>
      <c r="AA57" s="8"/>
      <c r="AB57" s="8"/>
    </row>
    <row r="58" spans="1:28" ht="24">
      <c r="A58" s="35" t="s">
        <v>64</v>
      </c>
      <c r="C58" s="8">
        <v>3100000</v>
      </c>
      <c r="D58" s="8"/>
      <c r="E58" s="8">
        <v>94662052516</v>
      </c>
      <c r="F58" s="8"/>
      <c r="G58" s="8">
        <v>87959905920</v>
      </c>
      <c r="H58" s="8"/>
      <c r="I58" s="8">
        <v>0</v>
      </c>
      <c r="J58" s="8"/>
      <c r="K58" s="8">
        <v>0</v>
      </c>
      <c r="L58" s="8"/>
      <c r="M58" s="8">
        <v>0</v>
      </c>
      <c r="N58" s="8"/>
      <c r="O58" s="8">
        <v>0</v>
      </c>
      <c r="P58" s="8"/>
      <c r="Q58" s="8">
        <v>3100000</v>
      </c>
      <c r="R58" s="8"/>
      <c r="S58" s="8">
        <v>27497</v>
      </c>
      <c r="T58" s="8"/>
      <c r="U58" s="8">
        <v>94662052516</v>
      </c>
      <c r="V58" s="8"/>
      <c r="W58" s="8">
        <v>84733517835</v>
      </c>
      <c r="Y58" s="6">
        <v>9.819394488464344E-3</v>
      </c>
      <c r="AA58" s="8"/>
      <c r="AB58" s="8"/>
    </row>
    <row r="59" spans="1:28" ht="24">
      <c r="A59" s="35" t="s">
        <v>65</v>
      </c>
      <c r="C59" s="8">
        <v>120000</v>
      </c>
      <c r="D59" s="8"/>
      <c r="E59" s="8">
        <v>1502768579</v>
      </c>
      <c r="F59" s="8"/>
      <c r="G59" s="8">
        <v>2810497446</v>
      </c>
      <c r="H59" s="8"/>
      <c r="I59" s="8">
        <v>0</v>
      </c>
      <c r="J59" s="8"/>
      <c r="K59" s="8">
        <v>0</v>
      </c>
      <c r="L59" s="8"/>
      <c r="M59" s="8">
        <v>0</v>
      </c>
      <c r="N59" s="8"/>
      <c r="O59" s="8">
        <v>0</v>
      </c>
      <c r="P59" s="8"/>
      <c r="Q59" s="8">
        <v>120000</v>
      </c>
      <c r="R59" s="8"/>
      <c r="S59" s="8">
        <v>24024</v>
      </c>
      <c r="T59" s="8"/>
      <c r="U59" s="8">
        <v>1502768579</v>
      </c>
      <c r="V59" s="8"/>
      <c r="W59" s="8">
        <v>2865726864</v>
      </c>
      <c r="Y59" s="6">
        <v>3.3209647484011849E-4</v>
      </c>
      <c r="AA59" s="8"/>
      <c r="AB59" s="8"/>
    </row>
    <row r="60" spans="1:28" ht="24">
      <c r="A60" s="35" t="s">
        <v>66</v>
      </c>
      <c r="C60" s="8">
        <v>119693</v>
      </c>
      <c r="D60" s="8"/>
      <c r="E60" s="8">
        <v>2995042029</v>
      </c>
      <c r="F60" s="8"/>
      <c r="G60" s="8">
        <v>7535531675.0510998</v>
      </c>
      <c r="H60" s="8"/>
      <c r="I60" s="8">
        <v>0</v>
      </c>
      <c r="J60" s="8"/>
      <c r="K60" s="8">
        <v>0</v>
      </c>
      <c r="L60" s="8"/>
      <c r="M60" s="8">
        <v>-119693</v>
      </c>
      <c r="N60" s="8"/>
      <c r="O60" s="8">
        <v>7159671281</v>
      </c>
      <c r="P60" s="8"/>
      <c r="Q60" s="8">
        <v>0</v>
      </c>
      <c r="R60" s="8"/>
      <c r="S60" s="8">
        <v>0</v>
      </c>
      <c r="T60" s="8"/>
      <c r="U60" s="8">
        <v>0</v>
      </c>
      <c r="V60" s="8"/>
      <c r="W60" s="8">
        <v>0</v>
      </c>
      <c r="Y60" s="6">
        <v>0</v>
      </c>
      <c r="AA60" s="8"/>
      <c r="AB60" s="8"/>
    </row>
    <row r="61" spans="1:28" ht="24">
      <c r="A61" s="35" t="s">
        <v>67</v>
      </c>
      <c r="C61" s="8">
        <v>459854</v>
      </c>
      <c r="D61" s="8"/>
      <c r="E61" s="8">
        <v>2954938588</v>
      </c>
      <c r="F61" s="8"/>
      <c r="G61" s="8">
        <v>13633540433.977501</v>
      </c>
      <c r="H61" s="8"/>
      <c r="I61" s="8">
        <v>0</v>
      </c>
      <c r="J61" s="8"/>
      <c r="K61" s="8">
        <v>0</v>
      </c>
      <c r="L61" s="8"/>
      <c r="M61" s="8">
        <v>0</v>
      </c>
      <c r="N61" s="8"/>
      <c r="O61" s="8">
        <v>0</v>
      </c>
      <c r="P61" s="8"/>
      <c r="Q61" s="8">
        <v>459854</v>
      </c>
      <c r="R61" s="8"/>
      <c r="S61" s="8">
        <v>30759</v>
      </c>
      <c r="T61" s="8"/>
      <c r="U61" s="8">
        <v>2954938588</v>
      </c>
      <c r="V61" s="8"/>
      <c r="W61" s="8">
        <v>14060488523.3433</v>
      </c>
      <c r="Y61" s="6">
        <v>1.6294081378762737E-3</v>
      </c>
      <c r="AA61" s="8"/>
      <c r="AB61" s="8"/>
    </row>
    <row r="62" spans="1:28" ht="24">
      <c r="A62" s="35" t="s">
        <v>68</v>
      </c>
      <c r="C62" s="8">
        <v>2487413</v>
      </c>
      <c r="D62" s="8"/>
      <c r="E62" s="8">
        <v>77926179593</v>
      </c>
      <c r="F62" s="8"/>
      <c r="G62" s="8">
        <v>86714534145.235504</v>
      </c>
      <c r="H62" s="8"/>
      <c r="I62" s="8">
        <v>0</v>
      </c>
      <c r="J62" s="8"/>
      <c r="K62" s="8">
        <v>0</v>
      </c>
      <c r="L62" s="8"/>
      <c r="M62" s="8">
        <v>-186620</v>
      </c>
      <c r="N62" s="8"/>
      <c r="O62" s="8">
        <v>6544779201</v>
      </c>
      <c r="P62" s="8"/>
      <c r="Q62" s="8">
        <v>2300793</v>
      </c>
      <c r="R62" s="8"/>
      <c r="S62" s="8">
        <v>36880</v>
      </c>
      <c r="T62" s="8"/>
      <c r="U62" s="8">
        <v>72079710335</v>
      </c>
      <c r="V62" s="8"/>
      <c r="W62" s="8">
        <v>84348369027.251999</v>
      </c>
      <c r="Y62" s="6">
        <v>9.7747612880889779E-3</v>
      </c>
      <c r="AA62" s="8"/>
      <c r="AB62" s="8"/>
    </row>
    <row r="63" spans="1:28" ht="24">
      <c r="A63" s="35" t="s">
        <v>69</v>
      </c>
      <c r="C63" s="8">
        <v>5303373</v>
      </c>
      <c r="D63" s="8"/>
      <c r="E63" s="8">
        <v>134838779483</v>
      </c>
      <c r="F63" s="8"/>
      <c r="G63" s="8">
        <v>123202385039.291</v>
      </c>
      <c r="H63" s="8"/>
      <c r="I63" s="8">
        <v>0</v>
      </c>
      <c r="J63" s="8"/>
      <c r="K63" s="8">
        <v>0</v>
      </c>
      <c r="L63" s="8"/>
      <c r="M63" s="8">
        <v>0</v>
      </c>
      <c r="N63" s="8"/>
      <c r="O63" s="8">
        <v>0</v>
      </c>
      <c r="P63" s="8"/>
      <c r="Q63" s="8">
        <v>5303373</v>
      </c>
      <c r="R63" s="8"/>
      <c r="S63" s="8">
        <v>24200</v>
      </c>
      <c r="T63" s="8"/>
      <c r="U63" s="8">
        <v>134838779483</v>
      </c>
      <c r="V63" s="8"/>
      <c r="W63" s="8">
        <v>127577993921.73</v>
      </c>
      <c r="Y63" s="6">
        <v>1.4784452273111188E-2</v>
      </c>
      <c r="AA63" s="8"/>
      <c r="AB63" s="8"/>
    </row>
    <row r="64" spans="1:28" ht="24">
      <c r="A64" s="35" t="s">
        <v>70</v>
      </c>
      <c r="C64" s="8">
        <v>32145484</v>
      </c>
      <c r="D64" s="8"/>
      <c r="E64" s="8">
        <v>249506365956</v>
      </c>
      <c r="F64" s="8"/>
      <c r="G64" s="8">
        <v>422434766854.04401</v>
      </c>
      <c r="H64" s="8"/>
      <c r="I64" s="8">
        <v>0</v>
      </c>
      <c r="J64" s="8"/>
      <c r="K64" s="8">
        <v>0</v>
      </c>
      <c r="L64" s="8"/>
      <c r="M64" s="8">
        <v>0</v>
      </c>
      <c r="N64" s="8"/>
      <c r="O64" s="8">
        <v>0</v>
      </c>
      <c r="P64" s="8"/>
      <c r="Q64" s="8">
        <v>32145484</v>
      </c>
      <c r="R64" s="8"/>
      <c r="S64" s="8">
        <v>15430</v>
      </c>
      <c r="T64" s="8"/>
      <c r="U64" s="8">
        <v>249506365956</v>
      </c>
      <c r="V64" s="8"/>
      <c r="W64" s="8">
        <v>493053589452.18597</v>
      </c>
      <c r="Y64" s="6">
        <v>5.7137810662034536E-2</v>
      </c>
      <c r="AA64" s="8"/>
      <c r="AB64" s="8"/>
    </row>
    <row r="65" spans="1:28" ht="24">
      <c r="A65" s="35" t="s">
        <v>71</v>
      </c>
      <c r="C65" s="8">
        <v>5000000</v>
      </c>
      <c r="D65" s="8"/>
      <c r="E65" s="8">
        <v>184467185874</v>
      </c>
      <c r="F65" s="8"/>
      <c r="G65" s="8">
        <v>312678427500</v>
      </c>
      <c r="H65" s="8"/>
      <c r="I65" s="8">
        <v>0</v>
      </c>
      <c r="J65" s="8"/>
      <c r="K65" s="8">
        <v>0</v>
      </c>
      <c r="L65" s="8"/>
      <c r="M65" s="8">
        <v>0</v>
      </c>
      <c r="N65" s="8"/>
      <c r="O65" s="8">
        <v>0</v>
      </c>
      <c r="P65" s="8"/>
      <c r="Q65" s="8">
        <v>5000000</v>
      </c>
      <c r="R65" s="8"/>
      <c r="S65" s="8">
        <v>63840</v>
      </c>
      <c r="T65" s="8"/>
      <c r="U65" s="8">
        <v>184467185874</v>
      </c>
      <c r="V65" s="8"/>
      <c r="W65" s="8">
        <v>317300760000</v>
      </c>
      <c r="Y65" s="6">
        <v>3.6770588706073727E-2</v>
      </c>
      <c r="AA65" s="8"/>
      <c r="AB65" s="8"/>
    </row>
    <row r="66" spans="1:28" ht="24">
      <c r="A66" s="35" t="s">
        <v>72</v>
      </c>
      <c r="C66" s="8">
        <v>18900000</v>
      </c>
      <c r="D66" s="8"/>
      <c r="E66" s="8">
        <v>113314904819</v>
      </c>
      <c r="F66" s="8"/>
      <c r="G66" s="8">
        <v>229208049000</v>
      </c>
      <c r="H66" s="8"/>
      <c r="I66" s="8">
        <v>1000000</v>
      </c>
      <c r="J66" s="8"/>
      <c r="K66" s="8">
        <v>11983332609</v>
      </c>
      <c r="L66" s="8"/>
      <c r="M66" s="8">
        <v>0</v>
      </c>
      <c r="N66" s="8"/>
      <c r="O66" s="8">
        <v>0</v>
      </c>
      <c r="P66" s="8"/>
      <c r="Q66" s="8">
        <v>19900000</v>
      </c>
      <c r="R66" s="8"/>
      <c r="S66" s="8">
        <v>13990</v>
      </c>
      <c r="T66" s="8"/>
      <c r="U66" s="8">
        <v>125298237428</v>
      </c>
      <c r="V66" s="8"/>
      <c r="W66" s="8">
        <v>276744514050</v>
      </c>
      <c r="Y66" s="6">
        <v>3.2070703841978798E-2</v>
      </c>
      <c r="AA66" s="8"/>
      <c r="AB66" s="8"/>
    </row>
    <row r="67" spans="1:28" ht="24">
      <c r="A67" s="35" t="s">
        <v>73</v>
      </c>
      <c r="C67" s="8">
        <v>8293376</v>
      </c>
      <c r="D67" s="8"/>
      <c r="E67" s="8">
        <v>20875218371</v>
      </c>
      <c r="F67" s="8"/>
      <c r="G67" s="8">
        <v>82110542911.488007</v>
      </c>
      <c r="H67" s="8"/>
      <c r="I67" s="8">
        <v>0</v>
      </c>
      <c r="J67" s="8"/>
      <c r="K67" s="8">
        <v>0</v>
      </c>
      <c r="L67" s="8"/>
      <c r="M67" s="8">
        <v>0</v>
      </c>
      <c r="N67" s="8"/>
      <c r="O67" s="8">
        <v>0</v>
      </c>
      <c r="P67" s="8"/>
      <c r="Q67" s="8">
        <v>8293376</v>
      </c>
      <c r="R67" s="8"/>
      <c r="S67" s="8">
        <v>11040</v>
      </c>
      <c r="T67" s="8"/>
      <c r="U67" s="8">
        <v>20875218371</v>
      </c>
      <c r="V67" s="8"/>
      <c r="W67" s="8">
        <v>91014095757.311996</v>
      </c>
      <c r="Y67" s="6">
        <v>1.0547223024449513E-2</v>
      </c>
      <c r="AA67" s="8"/>
      <c r="AB67" s="8"/>
    </row>
    <row r="68" spans="1:28" ht="24">
      <c r="A68" s="35" t="s">
        <v>74</v>
      </c>
      <c r="C68" s="8">
        <v>1864726</v>
      </c>
      <c r="D68" s="8"/>
      <c r="E68" s="8">
        <v>5975387663</v>
      </c>
      <c r="F68" s="8"/>
      <c r="G68" s="8">
        <v>10324724003.271</v>
      </c>
      <c r="H68" s="8"/>
      <c r="I68" s="8">
        <v>0</v>
      </c>
      <c r="J68" s="8"/>
      <c r="K68" s="8">
        <v>0</v>
      </c>
      <c r="L68" s="8"/>
      <c r="M68" s="8">
        <v>0</v>
      </c>
      <c r="N68" s="8"/>
      <c r="O68" s="8">
        <v>0</v>
      </c>
      <c r="P68" s="8"/>
      <c r="Q68" s="8">
        <v>1864726</v>
      </c>
      <c r="R68" s="8"/>
      <c r="S68" s="8">
        <v>5000</v>
      </c>
      <c r="T68" s="8"/>
      <c r="U68" s="8">
        <v>5975387663</v>
      </c>
      <c r="V68" s="8"/>
      <c r="W68" s="8">
        <v>9268154401.5</v>
      </c>
      <c r="Y68" s="6">
        <v>1.0740456264962724E-3</v>
      </c>
      <c r="AA68" s="8"/>
      <c r="AB68" s="8"/>
    </row>
    <row r="69" spans="1:28" ht="24">
      <c r="A69" s="35" t="s">
        <v>75</v>
      </c>
      <c r="C69" s="8">
        <v>19047711</v>
      </c>
      <c r="D69" s="8"/>
      <c r="E69" s="8">
        <v>294943685093</v>
      </c>
      <c r="F69" s="8"/>
      <c r="G69" s="8">
        <v>280796812682.927</v>
      </c>
      <c r="H69" s="8"/>
      <c r="I69" s="8">
        <v>0</v>
      </c>
      <c r="J69" s="8"/>
      <c r="K69" s="8">
        <v>0</v>
      </c>
      <c r="L69" s="8"/>
      <c r="M69" s="8">
        <v>0</v>
      </c>
      <c r="N69" s="8"/>
      <c r="O69" s="8">
        <v>0</v>
      </c>
      <c r="P69" s="8"/>
      <c r="Q69" s="8">
        <v>19047711</v>
      </c>
      <c r="R69" s="8"/>
      <c r="S69" s="8">
        <v>17170</v>
      </c>
      <c r="T69" s="8"/>
      <c r="U69" s="8">
        <v>294943685093</v>
      </c>
      <c r="V69" s="8"/>
      <c r="W69" s="8">
        <v>325103255142.67401</v>
      </c>
      <c r="Y69" s="6">
        <v>3.7674785531106245E-2</v>
      </c>
      <c r="AA69" s="8"/>
      <c r="AB69" s="8"/>
    </row>
    <row r="70" spans="1:28" ht="24">
      <c r="A70" s="35" t="s">
        <v>76</v>
      </c>
      <c r="C70" s="8">
        <v>143595</v>
      </c>
      <c r="D70" s="8"/>
      <c r="E70" s="8">
        <v>5801934951</v>
      </c>
      <c r="F70" s="8"/>
      <c r="G70" s="8">
        <v>10420064511.75</v>
      </c>
      <c r="H70" s="8"/>
      <c r="I70" s="8">
        <v>0</v>
      </c>
      <c r="J70" s="8"/>
      <c r="K70" s="8">
        <v>0</v>
      </c>
      <c r="L70" s="8"/>
      <c r="M70" s="8">
        <v>-126342</v>
      </c>
      <c r="N70" s="8"/>
      <c r="O70" s="8">
        <v>9003374984</v>
      </c>
      <c r="P70" s="8"/>
      <c r="Q70" s="8">
        <v>17253</v>
      </c>
      <c r="R70" s="8"/>
      <c r="S70" s="8">
        <v>67740</v>
      </c>
      <c r="T70" s="8"/>
      <c r="U70" s="8">
        <v>697104938</v>
      </c>
      <c r="V70" s="8"/>
      <c r="W70" s="8">
        <v>1161764346.5910001</v>
      </c>
      <c r="Y70" s="6">
        <v>1.3463175745900561E-4</v>
      </c>
      <c r="AA70" s="8"/>
      <c r="AB70" s="8"/>
    </row>
    <row r="71" spans="1:28" ht="24">
      <c r="A71" s="35" t="s">
        <v>77</v>
      </c>
      <c r="C71" s="8">
        <v>10313336</v>
      </c>
      <c r="D71" s="8"/>
      <c r="E71" s="8">
        <v>135713553318</v>
      </c>
      <c r="F71" s="8"/>
      <c r="G71" s="8">
        <v>108568379781.972</v>
      </c>
      <c r="H71" s="8"/>
      <c r="I71" s="8">
        <v>0</v>
      </c>
      <c r="J71" s="8"/>
      <c r="K71" s="8">
        <v>0</v>
      </c>
      <c r="L71" s="8"/>
      <c r="M71" s="8">
        <v>-1000000</v>
      </c>
      <c r="N71" s="8"/>
      <c r="O71" s="8">
        <v>9950440586</v>
      </c>
      <c r="P71" s="8"/>
      <c r="Q71" s="8">
        <v>9313336</v>
      </c>
      <c r="R71" s="8"/>
      <c r="S71" s="8">
        <v>10330</v>
      </c>
      <c r="T71" s="8"/>
      <c r="U71" s="8">
        <v>122554517937</v>
      </c>
      <c r="V71" s="8"/>
      <c r="W71" s="8">
        <v>95634330652.764008</v>
      </c>
      <c r="Y71" s="6">
        <v>1.1082641713853585E-2</v>
      </c>
      <c r="AA71" s="8"/>
      <c r="AB71" s="8"/>
    </row>
    <row r="72" spans="1:28" ht="24">
      <c r="A72" s="35" t="s">
        <v>78</v>
      </c>
      <c r="C72" s="8">
        <v>2035000</v>
      </c>
      <c r="D72" s="8"/>
      <c r="E72" s="8">
        <v>12047200000</v>
      </c>
      <c r="F72" s="8"/>
      <c r="G72" s="8">
        <v>37200979282.5</v>
      </c>
      <c r="H72" s="8"/>
      <c r="I72" s="8">
        <v>0</v>
      </c>
      <c r="J72" s="8"/>
      <c r="K72" s="8">
        <v>0</v>
      </c>
      <c r="L72" s="8"/>
      <c r="M72" s="8">
        <v>0</v>
      </c>
      <c r="N72" s="8"/>
      <c r="O72" s="8">
        <v>0</v>
      </c>
      <c r="P72" s="8"/>
      <c r="Q72" s="8">
        <v>2035000</v>
      </c>
      <c r="R72" s="8"/>
      <c r="S72" s="8">
        <v>20200</v>
      </c>
      <c r="T72" s="8"/>
      <c r="U72" s="8">
        <v>12047200000</v>
      </c>
      <c r="V72" s="8"/>
      <c r="W72" s="8">
        <v>40862413330</v>
      </c>
      <c r="Y72" s="6">
        <v>4.7353652543883429E-3</v>
      </c>
      <c r="AA72" s="8"/>
      <c r="AB72" s="8"/>
    </row>
    <row r="73" spans="1:28" ht="24">
      <c r="A73" s="35" t="s">
        <v>79</v>
      </c>
      <c r="C73" s="8">
        <v>1000000</v>
      </c>
      <c r="D73" s="8"/>
      <c r="E73" s="8">
        <v>15694551040</v>
      </c>
      <c r="F73" s="8"/>
      <c r="G73" s="8">
        <v>19980405000</v>
      </c>
      <c r="H73" s="8"/>
      <c r="I73" s="8">
        <v>0</v>
      </c>
      <c r="J73" s="8"/>
      <c r="K73" s="8">
        <v>0</v>
      </c>
      <c r="L73" s="8"/>
      <c r="M73" s="8">
        <v>0</v>
      </c>
      <c r="N73" s="8"/>
      <c r="O73" s="8">
        <v>0</v>
      </c>
      <c r="P73" s="8"/>
      <c r="Q73" s="8">
        <v>1000000</v>
      </c>
      <c r="R73" s="8"/>
      <c r="S73" s="8">
        <v>23860</v>
      </c>
      <c r="T73" s="8"/>
      <c r="U73" s="8">
        <v>15694551040</v>
      </c>
      <c r="V73" s="8"/>
      <c r="W73" s="8">
        <v>23718033000</v>
      </c>
      <c r="Y73" s="6">
        <v>2.7485784665630297E-3</v>
      </c>
      <c r="AA73" s="8"/>
      <c r="AB73" s="8"/>
    </row>
    <row r="74" spans="1:28" ht="24">
      <c r="A74" s="35" t="s">
        <v>80</v>
      </c>
      <c r="C74" s="8">
        <v>2521326</v>
      </c>
      <c r="D74" s="8"/>
      <c r="E74" s="8">
        <v>76683283718</v>
      </c>
      <c r="F74" s="8"/>
      <c r="G74" s="8">
        <v>94338039511.692001</v>
      </c>
      <c r="H74" s="8"/>
      <c r="I74" s="8">
        <v>646785</v>
      </c>
      <c r="J74" s="8"/>
      <c r="K74" s="8">
        <v>24729703263</v>
      </c>
      <c r="L74" s="8"/>
      <c r="M74" s="8">
        <v>0</v>
      </c>
      <c r="N74" s="8"/>
      <c r="O74" s="8">
        <v>0</v>
      </c>
      <c r="P74" s="8"/>
      <c r="Q74" s="8">
        <v>3168111</v>
      </c>
      <c r="R74" s="8"/>
      <c r="S74" s="8">
        <v>40500</v>
      </c>
      <c r="T74" s="8"/>
      <c r="U74" s="8">
        <v>101412986981</v>
      </c>
      <c r="V74" s="8"/>
      <c r="W74" s="8">
        <v>127545059951.77499</v>
      </c>
      <c r="Y74" s="6">
        <v>1.4780635700268207E-2</v>
      </c>
      <c r="AA74" s="8"/>
      <c r="AB74" s="8"/>
    </row>
    <row r="75" spans="1:28" ht="24">
      <c r="A75" s="35" t="s">
        <v>81</v>
      </c>
      <c r="C75" s="8">
        <v>6485523</v>
      </c>
      <c r="D75" s="8"/>
      <c r="E75" s="8">
        <v>50064212356</v>
      </c>
      <c r="F75" s="8"/>
      <c r="G75" s="8">
        <v>53767430712.170998</v>
      </c>
      <c r="H75" s="8"/>
      <c r="I75" s="8">
        <v>0</v>
      </c>
      <c r="J75" s="8"/>
      <c r="K75" s="8">
        <v>0</v>
      </c>
      <c r="L75" s="8"/>
      <c r="M75" s="8">
        <v>0</v>
      </c>
      <c r="N75" s="8"/>
      <c r="O75" s="8">
        <v>0</v>
      </c>
      <c r="P75" s="8"/>
      <c r="Q75" s="8">
        <v>6485523</v>
      </c>
      <c r="R75" s="8"/>
      <c r="S75" s="8">
        <v>8030</v>
      </c>
      <c r="T75" s="8"/>
      <c r="U75" s="8">
        <v>50064212356</v>
      </c>
      <c r="V75" s="8"/>
      <c r="W75" s="8">
        <v>51768881129.344498</v>
      </c>
      <c r="Y75" s="6">
        <v>5.9992678107066242E-3</v>
      </c>
      <c r="AA75" s="8"/>
      <c r="AB75" s="8"/>
    </row>
    <row r="76" spans="1:28" ht="24">
      <c r="A76" s="35" t="s">
        <v>82</v>
      </c>
      <c r="C76" s="8">
        <v>886900</v>
      </c>
      <c r="D76" s="8"/>
      <c r="E76" s="8">
        <v>11337242700</v>
      </c>
      <c r="F76" s="8"/>
      <c r="G76" s="8">
        <v>29305146691.799999</v>
      </c>
      <c r="H76" s="8"/>
      <c r="I76" s="8">
        <v>0</v>
      </c>
      <c r="J76" s="8"/>
      <c r="K76" s="8">
        <v>0</v>
      </c>
      <c r="L76" s="8"/>
      <c r="M76" s="8">
        <v>0</v>
      </c>
      <c r="N76" s="8"/>
      <c r="O76" s="8">
        <v>0</v>
      </c>
      <c r="P76" s="8"/>
      <c r="Q76" s="8">
        <v>886900</v>
      </c>
      <c r="R76" s="8"/>
      <c r="S76" s="8">
        <v>34830</v>
      </c>
      <c r="T76" s="8"/>
      <c r="U76" s="8">
        <v>11337242700</v>
      </c>
      <c r="V76" s="8"/>
      <c r="W76" s="8">
        <v>30706927174.349998</v>
      </c>
      <c r="Y76" s="6">
        <v>3.5584906558540309E-3</v>
      </c>
      <c r="AA76" s="8"/>
      <c r="AB76" s="8"/>
    </row>
    <row r="77" spans="1:28" ht="24">
      <c r="A77" s="35" t="s">
        <v>83</v>
      </c>
      <c r="C77" s="8">
        <v>0</v>
      </c>
      <c r="D77" s="8"/>
      <c r="E77" s="8">
        <v>0</v>
      </c>
      <c r="F77" s="8"/>
      <c r="G77" s="8">
        <v>0</v>
      </c>
      <c r="H77" s="8"/>
      <c r="I77" s="8">
        <v>15000</v>
      </c>
      <c r="J77" s="8"/>
      <c r="K77" s="8">
        <v>16020000000</v>
      </c>
      <c r="L77" s="8"/>
      <c r="M77" s="8">
        <v>0</v>
      </c>
      <c r="N77" s="8"/>
      <c r="O77" s="8">
        <v>0</v>
      </c>
      <c r="P77" s="8"/>
      <c r="Q77" s="8">
        <v>15000</v>
      </c>
      <c r="R77" s="8"/>
      <c r="S77" s="8">
        <v>1090000</v>
      </c>
      <c r="T77" s="8"/>
      <c r="U77" s="8">
        <v>16020000000</v>
      </c>
      <c r="V77" s="8"/>
      <c r="W77" s="8">
        <v>16252717500</v>
      </c>
      <c r="Y77" s="6">
        <v>1.8834559064671223E-3</v>
      </c>
      <c r="AA77" s="8"/>
      <c r="AB77" s="8"/>
    </row>
    <row r="78" spans="1:28" ht="24">
      <c r="A78" s="35" t="s">
        <v>84</v>
      </c>
      <c r="C78" s="8">
        <v>0</v>
      </c>
      <c r="D78" s="8"/>
      <c r="E78" s="8">
        <v>0</v>
      </c>
      <c r="F78" s="8"/>
      <c r="G78" s="8">
        <v>0</v>
      </c>
      <c r="H78" s="8"/>
      <c r="I78" s="8">
        <v>6000000</v>
      </c>
      <c r="J78" s="8"/>
      <c r="K78" s="8">
        <v>69713755877</v>
      </c>
      <c r="L78" s="8"/>
      <c r="M78" s="8">
        <v>-1500000</v>
      </c>
      <c r="N78" s="8"/>
      <c r="O78" s="8">
        <v>18116561327</v>
      </c>
      <c r="P78" s="8"/>
      <c r="Q78" s="8">
        <v>4500000</v>
      </c>
      <c r="R78" s="8"/>
      <c r="S78" s="8">
        <v>13710</v>
      </c>
      <c r="T78" s="8"/>
      <c r="U78" s="8">
        <v>52285316898</v>
      </c>
      <c r="V78" s="8"/>
      <c r="W78" s="8">
        <v>61327914750</v>
      </c>
      <c r="Y78" s="6">
        <v>7.1070221498158483E-3</v>
      </c>
      <c r="AA78" s="8"/>
      <c r="AB78" s="8"/>
    </row>
    <row r="79" spans="1:28" ht="24">
      <c r="A79" s="35" t="s">
        <v>85</v>
      </c>
      <c r="C79" s="8">
        <v>0</v>
      </c>
      <c r="D79" s="8"/>
      <c r="E79" s="8">
        <v>0</v>
      </c>
      <c r="F79" s="8"/>
      <c r="G79" s="8">
        <v>0</v>
      </c>
      <c r="H79" s="8"/>
      <c r="I79" s="8">
        <v>450000</v>
      </c>
      <c r="J79" s="8"/>
      <c r="K79" s="8">
        <v>32266575565</v>
      </c>
      <c r="L79" s="8"/>
      <c r="M79" s="8">
        <v>0</v>
      </c>
      <c r="N79" s="8"/>
      <c r="O79" s="8">
        <v>0</v>
      </c>
      <c r="P79" s="8"/>
      <c r="Q79" s="8">
        <v>450000</v>
      </c>
      <c r="R79" s="8"/>
      <c r="S79" s="8">
        <v>82520</v>
      </c>
      <c r="T79" s="8"/>
      <c r="U79" s="8">
        <v>32266575565</v>
      </c>
      <c r="V79" s="8"/>
      <c r="W79" s="8">
        <v>36913052700</v>
      </c>
      <c r="Y79" s="6">
        <v>4.2776912312385397E-3</v>
      </c>
      <c r="AA79" s="8"/>
      <c r="AB79" s="8"/>
    </row>
    <row r="80" spans="1:28" ht="24">
      <c r="A80" s="35" t="s">
        <v>86</v>
      </c>
      <c r="C80" s="8">
        <v>0</v>
      </c>
      <c r="D80" s="8"/>
      <c r="E80" s="8">
        <v>0</v>
      </c>
      <c r="F80" s="8"/>
      <c r="G80" s="8">
        <v>0</v>
      </c>
      <c r="H80" s="8"/>
      <c r="I80" s="8">
        <v>3600000</v>
      </c>
      <c r="J80" s="8"/>
      <c r="K80" s="8">
        <v>44753492736</v>
      </c>
      <c r="L80" s="8"/>
      <c r="M80" s="8">
        <v>-3600000</v>
      </c>
      <c r="N80" s="8"/>
      <c r="O80" s="8">
        <v>49885406446</v>
      </c>
      <c r="P80" s="8"/>
      <c r="Q80" s="8">
        <v>0</v>
      </c>
      <c r="R80" s="8"/>
      <c r="S80" s="8">
        <v>0</v>
      </c>
      <c r="T80" s="8"/>
      <c r="U80" s="8">
        <v>0</v>
      </c>
      <c r="V80" s="8"/>
      <c r="W80" s="8">
        <v>0</v>
      </c>
      <c r="Y80" s="6">
        <v>0</v>
      </c>
      <c r="AA80" s="8"/>
      <c r="AB80" s="8"/>
    </row>
    <row r="81" spans="5:25" ht="22.5" thickBot="1">
      <c r="E81" s="5">
        <f>SUM(E9:E80)</f>
        <v>4533786235426</v>
      </c>
      <c r="G81" s="5">
        <f>SUM(G9:G80)</f>
        <v>6423648449638.6816</v>
      </c>
      <c r="K81" s="5">
        <f>SUM(K9:K80)</f>
        <v>368505789868</v>
      </c>
      <c r="O81" s="5">
        <f>SUM(O9:O80)</f>
        <v>204141109406</v>
      </c>
      <c r="U81" s="5">
        <f>SUM(U9:U80)</f>
        <v>4719920600007</v>
      </c>
      <c r="W81" s="5">
        <f>SUM(W9:W80)</f>
        <v>7092081952274.3252</v>
      </c>
      <c r="Y81" s="7">
        <f>SUM(Y9:Y80)</f>
        <v>0.82187016676810853</v>
      </c>
    </row>
    <row r="82" spans="5:25" ht="22.5" thickTop="1">
      <c r="G82" s="3"/>
      <c r="W82" s="3"/>
    </row>
    <row r="83" spans="5:25">
      <c r="W83" s="3"/>
      <c r="Y83" s="6"/>
    </row>
    <row r="84" spans="5:25">
      <c r="W84" s="3"/>
    </row>
    <row r="85" spans="5:25">
      <c r="W85" s="3"/>
    </row>
    <row r="86" spans="5:25">
      <c r="W86" s="3"/>
    </row>
    <row r="87" spans="5:25">
      <c r="W87" s="3"/>
    </row>
    <row r="88" spans="5:25">
      <c r="W88" s="3"/>
    </row>
    <row r="89" spans="5:25">
      <c r="W89" s="3"/>
    </row>
    <row r="90" spans="5:25">
      <c r="W90" s="3"/>
    </row>
    <row r="91" spans="5:25">
      <c r="W91" s="3"/>
    </row>
    <row r="92" spans="5:25">
      <c r="W92" s="3"/>
    </row>
    <row r="93" spans="5:25">
      <c r="W93" s="3"/>
    </row>
    <row r="94" spans="5:25">
      <c r="W94" s="3"/>
    </row>
    <row r="95" spans="5:25">
      <c r="W95" s="3"/>
    </row>
    <row r="96" spans="5:25">
      <c r="W96" s="3"/>
    </row>
    <row r="97" spans="23:23">
      <c r="W97" s="3"/>
    </row>
    <row r="98" spans="23:23">
      <c r="W98" s="3"/>
    </row>
    <row r="99" spans="23:23">
      <c r="W99" s="3"/>
    </row>
    <row r="100" spans="23:23">
      <c r="W100" s="3"/>
    </row>
    <row r="101" spans="23:23">
      <c r="W101" s="3"/>
    </row>
    <row r="102" spans="23:23">
      <c r="W102" s="3"/>
    </row>
    <row r="103" spans="23:23">
      <c r="W103" s="3"/>
    </row>
    <row r="104" spans="23:23">
      <c r="W104" s="3"/>
    </row>
    <row r="105" spans="23:23">
      <c r="W105" s="3"/>
    </row>
    <row r="106" spans="23:23">
      <c r="W106" s="3"/>
    </row>
    <row r="107" spans="23:23">
      <c r="W107" s="3"/>
    </row>
    <row r="108" spans="23:23">
      <c r="W108" s="3"/>
    </row>
    <row r="109" spans="23:23">
      <c r="W109" s="3"/>
    </row>
    <row r="110" spans="23:23">
      <c r="W110" s="3"/>
    </row>
    <row r="111" spans="23:23">
      <c r="W111" s="3"/>
    </row>
    <row r="112" spans="23:23">
      <c r="W112" s="3"/>
    </row>
    <row r="113" spans="23:23">
      <c r="W113" s="3"/>
    </row>
    <row r="114" spans="23:23">
      <c r="W114" s="3"/>
    </row>
    <row r="115" spans="23:23">
      <c r="W115" s="3"/>
    </row>
    <row r="116" spans="23:23">
      <c r="W116" s="3"/>
    </row>
    <row r="117" spans="23:23">
      <c r="W117" s="3"/>
    </row>
    <row r="118" spans="23:23">
      <c r="W118" s="3"/>
    </row>
    <row r="119" spans="23:23">
      <c r="W119" s="3"/>
    </row>
    <row r="120" spans="23:23">
      <c r="W120" s="3"/>
    </row>
    <row r="121" spans="23:23">
      <c r="W121" s="3"/>
    </row>
    <row r="122" spans="23:23">
      <c r="W122" s="3"/>
    </row>
    <row r="123" spans="23:23">
      <c r="W123" s="3"/>
    </row>
    <row r="124" spans="23:23">
      <c r="W124" s="3"/>
    </row>
    <row r="125" spans="23:23">
      <c r="W125" s="3"/>
    </row>
    <row r="126" spans="23:23">
      <c r="W126" s="3"/>
    </row>
    <row r="127" spans="23:23">
      <c r="W127" s="3"/>
    </row>
    <row r="128" spans="23:23">
      <c r="W128" s="3"/>
    </row>
    <row r="129" spans="23:23">
      <c r="W129" s="3"/>
    </row>
    <row r="130" spans="23:23">
      <c r="W130" s="3"/>
    </row>
    <row r="131" spans="23:23">
      <c r="W131" s="3"/>
    </row>
    <row r="132" spans="23:23">
      <c r="W132" s="3"/>
    </row>
    <row r="133" spans="23:23">
      <c r="W133" s="3"/>
    </row>
    <row r="134" spans="23:23">
      <c r="W134" s="3"/>
    </row>
    <row r="135" spans="23:23">
      <c r="W135" s="3"/>
    </row>
    <row r="136" spans="23:23">
      <c r="W136" s="3"/>
    </row>
    <row r="137" spans="23:23">
      <c r="W137" s="3"/>
    </row>
    <row r="138" spans="23:23">
      <c r="W138" s="3"/>
    </row>
    <row r="139" spans="23:23">
      <c r="W139" s="3"/>
    </row>
    <row r="140" spans="23:23">
      <c r="W140" s="3"/>
    </row>
    <row r="141" spans="23:23">
      <c r="W141" s="3"/>
    </row>
    <row r="142" spans="23:23">
      <c r="W142" s="3"/>
    </row>
    <row r="143" spans="23:23">
      <c r="W143" s="3"/>
    </row>
    <row r="144" spans="23:23">
      <c r="W144" s="3"/>
    </row>
    <row r="145" spans="23:23">
      <c r="W145" s="3"/>
    </row>
    <row r="146" spans="23:23">
      <c r="W146" s="3"/>
    </row>
    <row r="147" spans="23:23">
      <c r="W147" s="3"/>
    </row>
    <row r="148" spans="23:23">
      <c r="W148" s="3"/>
    </row>
    <row r="149" spans="23:23">
      <c r="W149" s="3"/>
    </row>
    <row r="150" spans="23:23">
      <c r="W150" s="3"/>
    </row>
    <row r="151" spans="23:23">
      <c r="W151" s="3"/>
    </row>
    <row r="152" spans="23:23">
      <c r="W152" s="3"/>
    </row>
    <row r="153" spans="23:23">
      <c r="W153" s="3"/>
    </row>
    <row r="154" spans="23:23">
      <c r="W154" s="3"/>
    </row>
    <row r="155" spans="23:23">
      <c r="W155" s="3"/>
    </row>
    <row r="156" spans="23:23">
      <c r="W156" s="3"/>
    </row>
    <row r="157" spans="23:23">
      <c r="W157" s="3"/>
    </row>
    <row r="158" spans="23:23">
      <c r="W158" s="3"/>
    </row>
    <row r="159" spans="23:23">
      <c r="W159" s="3"/>
    </row>
    <row r="160" spans="23:23">
      <c r="W160" s="3"/>
    </row>
    <row r="161" spans="23:23">
      <c r="W161" s="3"/>
    </row>
    <row r="162" spans="23:23">
      <c r="W162" s="3"/>
    </row>
    <row r="163" spans="23:23">
      <c r="W163" s="3"/>
    </row>
    <row r="164" spans="23:23">
      <c r="W164" s="3"/>
    </row>
    <row r="165" spans="23:23">
      <c r="W165" s="3"/>
    </row>
    <row r="166" spans="23:23">
      <c r="W166" s="3"/>
    </row>
    <row r="167" spans="23:23">
      <c r="W167" s="3"/>
    </row>
    <row r="168" spans="23:23">
      <c r="W168" s="3"/>
    </row>
    <row r="169" spans="23:23">
      <c r="W169" s="3"/>
    </row>
    <row r="170" spans="23:23">
      <c r="W170" s="3"/>
    </row>
    <row r="171" spans="23:23">
      <c r="W171" s="3"/>
    </row>
    <row r="172" spans="23:23">
      <c r="W172" s="3"/>
    </row>
    <row r="173" spans="23:23">
      <c r="W173" s="3"/>
    </row>
    <row r="174" spans="23:23">
      <c r="W174" s="3"/>
    </row>
    <row r="175" spans="23:23">
      <c r="W175" s="3"/>
    </row>
    <row r="176" spans="23:23">
      <c r="W176" s="3"/>
    </row>
    <row r="177" spans="23:23">
      <c r="W177" s="3"/>
    </row>
    <row r="178" spans="23:23">
      <c r="W178" s="3"/>
    </row>
    <row r="179" spans="23:23">
      <c r="W179" s="3"/>
    </row>
    <row r="180" spans="23:23">
      <c r="W180" s="3"/>
    </row>
    <row r="181" spans="23:23">
      <c r="W181" s="3"/>
    </row>
    <row r="182" spans="23:23">
      <c r="W182" s="3"/>
    </row>
    <row r="183" spans="23:23">
      <c r="W183" s="3"/>
    </row>
    <row r="184" spans="23:23">
      <c r="W184" s="3"/>
    </row>
    <row r="185" spans="23:23">
      <c r="W185" s="3"/>
    </row>
    <row r="186" spans="23:23">
      <c r="W186" s="3"/>
    </row>
    <row r="187" spans="23:23">
      <c r="W187" s="3"/>
    </row>
    <row r="188" spans="23:23">
      <c r="W188" s="3"/>
    </row>
    <row r="189" spans="23:23">
      <c r="W189" s="3"/>
    </row>
    <row r="190" spans="23:23">
      <c r="W190" s="3"/>
    </row>
    <row r="191" spans="23:23">
      <c r="W191" s="3"/>
    </row>
    <row r="192" spans="23:23">
      <c r="W192" s="3"/>
    </row>
    <row r="193" spans="23:23">
      <c r="W193" s="3"/>
    </row>
    <row r="194" spans="23:23">
      <c r="W194" s="3"/>
    </row>
    <row r="195" spans="23:23">
      <c r="W195" s="3"/>
    </row>
    <row r="196" spans="23:23">
      <c r="W196" s="3"/>
    </row>
    <row r="197" spans="23:23">
      <c r="W197" s="3"/>
    </row>
    <row r="198" spans="23:23">
      <c r="W198" s="3"/>
    </row>
    <row r="199" spans="23:23">
      <c r="W199" s="3"/>
    </row>
    <row r="200" spans="23:23">
      <c r="W200" s="3"/>
    </row>
    <row r="201" spans="23:23">
      <c r="W201" s="3"/>
    </row>
    <row r="202" spans="23:23">
      <c r="W202" s="3"/>
    </row>
    <row r="203" spans="23:23">
      <c r="W203" s="3"/>
    </row>
    <row r="204" spans="23:23">
      <c r="W204" s="3"/>
    </row>
    <row r="205" spans="23:23">
      <c r="W205" s="3"/>
    </row>
    <row r="206" spans="23:23">
      <c r="W206" s="3"/>
    </row>
    <row r="207" spans="23:23">
      <c r="W207" s="3"/>
    </row>
    <row r="208" spans="23:23">
      <c r="W208" s="3"/>
    </row>
    <row r="209" spans="23:23">
      <c r="W209" s="3"/>
    </row>
    <row r="210" spans="23:23">
      <c r="W210" s="3"/>
    </row>
    <row r="211" spans="23:23">
      <c r="W211" s="3"/>
    </row>
    <row r="212" spans="23:23">
      <c r="W212" s="3"/>
    </row>
    <row r="213" spans="23:23">
      <c r="W213" s="3"/>
    </row>
    <row r="214" spans="23:23">
      <c r="W214" s="3"/>
    </row>
    <row r="215" spans="23:23">
      <c r="W215" s="3"/>
    </row>
    <row r="216" spans="23:23">
      <c r="W216" s="3"/>
    </row>
    <row r="217" spans="23:23">
      <c r="W217" s="3"/>
    </row>
    <row r="218" spans="23:23">
      <c r="W218" s="3"/>
    </row>
    <row r="219" spans="23:23">
      <c r="W219" s="3"/>
    </row>
    <row r="220" spans="23:23">
      <c r="W220" s="3"/>
    </row>
    <row r="221" spans="23:23">
      <c r="W221" s="3"/>
    </row>
    <row r="222" spans="23:23">
      <c r="W222" s="3"/>
    </row>
  </sheetData>
  <mergeCells count="21">
    <mergeCell ref="A6:A8"/>
    <mergeCell ref="C7:C8"/>
    <mergeCell ref="E7:E8"/>
    <mergeCell ref="G7:G8"/>
    <mergeCell ref="C6:G6"/>
    <mergeCell ref="A4:Y4"/>
    <mergeCell ref="A2:Y2"/>
    <mergeCell ref="A3:Y3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23"/>
  <sheetViews>
    <sheetView rightToLeft="1" topLeftCell="B7" zoomScale="85" zoomScaleNormal="85" workbookViewId="0">
      <selection activeCell="AG25" sqref="AG25"/>
    </sheetView>
  </sheetViews>
  <sheetFormatPr defaultRowHeight="21.75"/>
  <cols>
    <col min="1" max="1" width="35.5703125" style="1" bestFit="1" customWidth="1"/>
    <col min="2" max="2" width="1" style="1" customWidth="1"/>
    <col min="3" max="3" width="21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2.28515625" style="1" bestFit="1" customWidth="1"/>
    <col min="8" max="8" width="1" style="1" customWidth="1"/>
    <col min="9" max="9" width="15" style="1" bestFit="1" customWidth="1"/>
    <col min="10" max="10" width="1" style="1" customWidth="1"/>
    <col min="11" max="11" width="9.42578125" style="1" bestFit="1" customWidth="1"/>
    <col min="12" max="12" width="1" style="1" customWidth="1"/>
    <col min="13" max="13" width="9.5703125" style="1" bestFit="1" customWidth="1"/>
    <col min="14" max="14" width="1" style="1" customWidth="1"/>
    <col min="15" max="15" width="10.42578125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20.42578125" style="1" bestFit="1" customWidth="1"/>
    <col min="20" max="20" width="1" style="1" customWidth="1"/>
    <col min="21" max="21" width="9" style="1" bestFit="1" customWidth="1"/>
    <col min="22" max="22" width="1" style="1" customWidth="1"/>
    <col min="23" max="23" width="20.42578125" style="1" bestFit="1" customWidth="1"/>
    <col min="24" max="24" width="1" style="1" customWidth="1"/>
    <col min="25" max="25" width="6.28515625" style="1" bestFit="1" customWidth="1"/>
    <col min="26" max="26" width="1" style="1" customWidth="1"/>
    <col min="27" max="27" width="11.85546875" style="1" bestFit="1" customWidth="1"/>
    <col min="28" max="28" width="1" style="1" customWidth="1"/>
    <col min="29" max="29" width="10.42578125" style="1" bestFit="1" customWidth="1"/>
    <col min="30" max="30" width="1" style="1" customWidth="1"/>
    <col min="31" max="31" width="18.85546875" style="1" bestFit="1" customWidth="1"/>
    <col min="32" max="32" width="1" style="1" customWidth="1"/>
    <col min="33" max="33" width="20.42578125" style="1" bestFit="1" customWidth="1"/>
    <col min="34" max="34" width="1" style="1" customWidth="1"/>
    <col min="35" max="35" width="20.42578125" style="1" bestFit="1" customWidth="1"/>
    <col min="36" max="36" width="1" style="1" customWidth="1"/>
    <col min="37" max="37" width="30.285156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</row>
    <row r="3" spans="1:37" ht="24.75">
      <c r="A3" s="51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</row>
    <row r="4" spans="1:37" ht="24.75">
      <c r="A4" s="51" t="s">
        <v>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</row>
    <row r="6" spans="1:37" ht="24.75">
      <c r="A6" s="52" t="s">
        <v>88</v>
      </c>
      <c r="B6" s="52" t="s">
        <v>88</v>
      </c>
      <c r="C6" s="52" t="s">
        <v>88</v>
      </c>
      <c r="D6" s="52" t="s">
        <v>88</v>
      </c>
      <c r="E6" s="52" t="s">
        <v>88</v>
      </c>
      <c r="F6" s="52" t="s">
        <v>88</v>
      </c>
      <c r="G6" s="52" t="s">
        <v>88</v>
      </c>
      <c r="H6" s="52" t="s">
        <v>88</v>
      </c>
      <c r="I6" s="52" t="s">
        <v>88</v>
      </c>
      <c r="J6" s="52" t="s">
        <v>88</v>
      </c>
      <c r="K6" s="52" t="s">
        <v>88</v>
      </c>
      <c r="L6" s="52" t="s">
        <v>88</v>
      </c>
      <c r="M6" s="52" t="s">
        <v>88</v>
      </c>
      <c r="N6" s="35"/>
      <c r="O6" s="52" t="s">
        <v>209</v>
      </c>
      <c r="P6" s="52" t="s">
        <v>4</v>
      </c>
      <c r="Q6" s="52" t="s">
        <v>4</v>
      </c>
      <c r="R6" s="52" t="s">
        <v>4</v>
      </c>
      <c r="S6" s="52" t="s">
        <v>4</v>
      </c>
      <c r="T6" s="35"/>
      <c r="U6" s="52" t="s">
        <v>5</v>
      </c>
      <c r="V6" s="52" t="s">
        <v>5</v>
      </c>
      <c r="W6" s="52" t="s">
        <v>5</v>
      </c>
      <c r="X6" s="52" t="s">
        <v>5</v>
      </c>
      <c r="Y6" s="52" t="s">
        <v>5</v>
      </c>
      <c r="Z6" s="52" t="s">
        <v>5</v>
      </c>
      <c r="AA6" s="52" t="s">
        <v>5</v>
      </c>
      <c r="AB6" s="35"/>
      <c r="AC6" s="52" t="s">
        <v>6</v>
      </c>
      <c r="AD6" s="52" t="s">
        <v>6</v>
      </c>
      <c r="AE6" s="52" t="s">
        <v>6</v>
      </c>
      <c r="AF6" s="52" t="s">
        <v>6</v>
      </c>
      <c r="AG6" s="52" t="s">
        <v>6</v>
      </c>
      <c r="AH6" s="52" t="s">
        <v>6</v>
      </c>
      <c r="AI6" s="52" t="s">
        <v>6</v>
      </c>
      <c r="AJ6" s="52" t="s">
        <v>6</v>
      </c>
      <c r="AK6" s="52" t="s">
        <v>6</v>
      </c>
    </row>
    <row r="7" spans="1:37" ht="22.5">
      <c r="A7" s="48" t="s">
        <v>89</v>
      </c>
      <c r="C7" s="48" t="s">
        <v>90</v>
      </c>
      <c r="E7" s="48" t="s">
        <v>91</v>
      </c>
      <c r="G7" s="48" t="s">
        <v>92</v>
      </c>
      <c r="I7" s="48" t="s">
        <v>93</v>
      </c>
      <c r="K7" s="48" t="s">
        <v>94</v>
      </c>
      <c r="M7" s="48" t="s">
        <v>87</v>
      </c>
      <c r="O7" s="48" t="s">
        <v>7</v>
      </c>
      <c r="Q7" s="48" t="s">
        <v>8</v>
      </c>
      <c r="S7" s="48" t="s">
        <v>9</v>
      </c>
      <c r="U7" s="49" t="s">
        <v>10</v>
      </c>
      <c r="V7" s="49" t="s">
        <v>10</v>
      </c>
      <c r="W7" s="49" t="s">
        <v>10</v>
      </c>
      <c r="Y7" s="49" t="s">
        <v>11</v>
      </c>
      <c r="Z7" s="49" t="s">
        <v>11</v>
      </c>
      <c r="AA7" s="49" t="s">
        <v>11</v>
      </c>
      <c r="AC7" s="48" t="s">
        <v>7</v>
      </c>
      <c r="AE7" s="48" t="s">
        <v>95</v>
      </c>
      <c r="AG7" s="48" t="s">
        <v>8</v>
      </c>
      <c r="AI7" s="48" t="s">
        <v>9</v>
      </c>
      <c r="AK7" s="48" t="s">
        <v>13</v>
      </c>
    </row>
    <row r="8" spans="1:37" ht="22.5">
      <c r="A8" s="49" t="s">
        <v>89</v>
      </c>
      <c r="C8" s="49" t="s">
        <v>90</v>
      </c>
      <c r="E8" s="49" t="s">
        <v>91</v>
      </c>
      <c r="G8" s="49" t="s">
        <v>92</v>
      </c>
      <c r="I8" s="49" t="s">
        <v>93</v>
      </c>
      <c r="K8" s="49" t="s">
        <v>94</v>
      </c>
      <c r="M8" s="49" t="s">
        <v>87</v>
      </c>
      <c r="O8" s="49" t="s">
        <v>7</v>
      </c>
      <c r="Q8" s="49" t="s">
        <v>8</v>
      </c>
      <c r="S8" s="49" t="s">
        <v>9</v>
      </c>
      <c r="U8" s="49" t="s">
        <v>7</v>
      </c>
      <c r="W8" s="49" t="s">
        <v>8</v>
      </c>
      <c r="Y8" s="49" t="s">
        <v>7</v>
      </c>
      <c r="AA8" s="49" t="s">
        <v>14</v>
      </c>
      <c r="AC8" s="49" t="s">
        <v>7</v>
      </c>
      <c r="AE8" s="49" t="s">
        <v>95</v>
      </c>
      <c r="AG8" s="49" t="s">
        <v>8</v>
      </c>
      <c r="AI8" s="49" t="s">
        <v>9</v>
      </c>
      <c r="AK8" s="49" t="s">
        <v>13</v>
      </c>
    </row>
    <row r="9" spans="1:37" ht="27">
      <c r="A9" s="36" t="s">
        <v>96</v>
      </c>
      <c r="B9" s="36"/>
      <c r="C9" s="36" t="s">
        <v>97</v>
      </c>
      <c r="D9" s="36"/>
      <c r="E9" s="36" t="s">
        <v>97</v>
      </c>
      <c r="F9" s="36"/>
      <c r="G9" s="36" t="s">
        <v>98</v>
      </c>
      <c r="H9" s="36"/>
      <c r="I9" s="36" t="s">
        <v>99</v>
      </c>
      <c r="J9" s="36"/>
      <c r="K9" s="37">
        <v>0</v>
      </c>
      <c r="L9" s="36"/>
      <c r="M9" s="37">
        <v>0</v>
      </c>
      <c r="N9" s="36"/>
      <c r="O9" s="37">
        <v>15325</v>
      </c>
      <c r="P9" s="36"/>
      <c r="Q9" s="37">
        <v>12569145532</v>
      </c>
      <c r="R9" s="36"/>
      <c r="S9" s="37">
        <v>13039211214</v>
      </c>
      <c r="T9" s="36"/>
      <c r="U9" s="37">
        <v>13055</v>
      </c>
      <c r="V9" s="36"/>
      <c r="W9" s="37">
        <v>11175062526</v>
      </c>
      <c r="X9" s="36"/>
      <c r="Y9" s="37">
        <v>0</v>
      </c>
      <c r="Z9" s="36"/>
      <c r="AA9" s="37">
        <v>0</v>
      </c>
      <c r="AB9" s="36"/>
      <c r="AC9" s="37">
        <v>28380</v>
      </c>
      <c r="AD9" s="36"/>
      <c r="AE9" s="37">
        <v>860000</v>
      </c>
      <c r="AF9" s="36"/>
      <c r="AG9" s="37">
        <v>23744208058</v>
      </c>
      <c r="AH9" s="36"/>
      <c r="AI9" s="37">
        <v>24402376267</v>
      </c>
      <c r="AJ9" s="36"/>
      <c r="AK9" s="38">
        <v>2.8278839961326024E-3</v>
      </c>
    </row>
    <row r="10" spans="1:37" ht="27">
      <c r="A10" s="36" t="s">
        <v>100</v>
      </c>
      <c r="B10" s="36"/>
      <c r="C10" s="36" t="s">
        <v>97</v>
      </c>
      <c r="D10" s="36"/>
      <c r="E10" s="36" t="s">
        <v>97</v>
      </c>
      <c r="F10" s="36"/>
      <c r="G10" s="36" t="s">
        <v>101</v>
      </c>
      <c r="H10" s="36"/>
      <c r="I10" s="36" t="s">
        <v>102</v>
      </c>
      <c r="J10" s="36"/>
      <c r="K10" s="37">
        <v>0</v>
      </c>
      <c r="L10" s="36"/>
      <c r="M10" s="37">
        <v>0</v>
      </c>
      <c r="N10" s="36"/>
      <c r="O10" s="37">
        <v>61801</v>
      </c>
      <c r="P10" s="36"/>
      <c r="Q10" s="37">
        <v>50586632010</v>
      </c>
      <c r="R10" s="36"/>
      <c r="S10" s="37">
        <v>52397749186</v>
      </c>
      <c r="T10" s="36"/>
      <c r="U10" s="37">
        <v>29818</v>
      </c>
      <c r="V10" s="36"/>
      <c r="W10" s="37">
        <v>25493184676</v>
      </c>
      <c r="X10" s="36"/>
      <c r="Y10" s="37">
        <v>0</v>
      </c>
      <c r="Z10" s="36"/>
      <c r="AA10" s="37">
        <v>0</v>
      </c>
      <c r="AB10" s="36"/>
      <c r="AC10" s="37">
        <v>91619</v>
      </c>
      <c r="AD10" s="36"/>
      <c r="AE10" s="37">
        <v>859000</v>
      </c>
      <c r="AF10" s="36"/>
      <c r="AG10" s="37">
        <v>76079816686</v>
      </c>
      <c r="AH10" s="36"/>
      <c r="AI10" s="37">
        <v>78686456494</v>
      </c>
      <c r="AJ10" s="36"/>
      <c r="AK10" s="38">
        <v>9.1186271614326995E-3</v>
      </c>
    </row>
    <row r="11" spans="1:37" ht="27">
      <c r="A11" s="36" t="s">
        <v>103</v>
      </c>
      <c r="B11" s="36"/>
      <c r="C11" s="36" t="s">
        <v>97</v>
      </c>
      <c r="D11" s="36"/>
      <c r="E11" s="36" t="s">
        <v>97</v>
      </c>
      <c r="F11" s="36"/>
      <c r="G11" s="36" t="s">
        <v>104</v>
      </c>
      <c r="H11" s="36"/>
      <c r="I11" s="36" t="s">
        <v>105</v>
      </c>
      <c r="J11" s="36"/>
      <c r="K11" s="37">
        <v>0</v>
      </c>
      <c r="L11" s="36"/>
      <c r="M11" s="37">
        <v>0</v>
      </c>
      <c r="N11" s="36"/>
      <c r="O11" s="37">
        <v>412400</v>
      </c>
      <c r="P11" s="36"/>
      <c r="Q11" s="37">
        <v>329226028190</v>
      </c>
      <c r="R11" s="36"/>
      <c r="S11" s="37">
        <v>345528561595</v>
      </c>
      <c r="T11" s="36"/>
      <c r="U11" s="37">
        <v>70378</v>
      </c>
      <c r="V11" s="36"/>
      <c r="W11" s="37">
        <v>59324108529</v>
      </c>
      <c r="X11" s="36"/>
      <c r="Y11" s="37">
        <v>0</v>
      </c>
      <c r="Z11" s="36"/>
      <c r="AA11" s="37">
        <v>0</v>
      </c>
      <c r="AB11" s="36"/>
      <c r="AC11" s="37">
        <v>482778</v>
      </c>
      <c r="AD11" s="36"/>
      <c r="AE11" s="37">
        <v>848000</v>
      </c>
      <c r="AF11" s="36"/>
      <c r="AG11" s="37">
        <v>388550136719</v>
      </c>
      <c r="AH11" s="36"/>
      <c r="AI11" s="37">
        <v>409321541021</v>
      </c>
      <c r="AJ11" s="36"/>
      <c r="AK11" s="38">
        <v>4.7434472055533292E-2</v>
      </c>
    </row>
    <row r="12" spans="1:37" ht="27">
      <c r="A12" s="36" t="s">
        <v>106</v>
      </c>
      <c r="B12" s="36"/>
      <c r="C12" s="36" t="s">
        <v>97</v>
      </c>
      <c r="D12" s="36"/>
      <c r="E12" s="36" t="s">
        <v>97</v>
      </c>
      <c r="F12" s="36"/>
      <c r="G12" s="36" t="s">
        <v>107</v>
      </c>
      <c r="H12" s="36"/>
      <c r="I12" s="36" t="s">
        <v>108</v>
      </c>
      <c r="J12" s="36"/>
      <c r="K12" s="37">
        <v>0</v>
      </c>
      <c r="L12" s="36"/>
      <c r="M12" s="37">
        <v>0</v>
      </c>
      <c r="N12" s="36"/>
      <c r="O12" s="37">
        <v>114192</v>
      </c>
      <c r="P12" s="36"/>
      <c r="Q12" s="37">
        <v>84947103350</v>
      </c>
      <c r="R12" s="36"/>
      <c r="S12" s="37">
        <v>88083274204</v>
      </c>
      <c r="T12" s="36"/>
      <c r="U12" s="37">
        <v>42392</v>
      </c>
      <c r="V12" s="36"/>
      <c r="W12" s="37">
        <v>33280401995</v>
      </c>
      <c r="X12" s="36"/>
      <c r="Y12" s="37">
        <v>0</v>
      </c>
      <c r="Z12" s="36"/>
      <c r="AA12" s="37">
        <v>0</v>
      </c>
      <c r="AB12" s="36"/>
      <c r="AC12" s="37">
        <v>156584</v>
      </c>
      <c r="AD12" s="36"/>
      <c r="AE12" s="37">
        <v>795000</v>
      </c>
      <c r="AF12" s="36"/>
      <c r="AG12" s="37">
        <v>118227505335</v>
      </c>
      <c r="AH12" s="36"/>
      <c r="AI12" s="37">
        <v>124461717224</v>
      </c>
      <c r="AJ12" s="36"/>
      <c r="AK12" s="38">
        <v>1.4423320680654394E-2</v>
      </c>
    </row>
    <row r="13" spans="1:37" ht="27">
      <c r="A13" s="36" t="s">
        <v>109</v>
      </c>
      <c r="B13" s="36"/>
      <c r="C13" s="36" t="s">
        <v>97</v>
      </c>
      <c r="D13" s="36"/>
      <c r="E13" s="36" t="s">
        <v>97</v>
      </c>
      <c r="F13" s="36"/>
      <c r="G13" s="36" t="s">
        <v>110</v>
      </c>
      <c r="H13" s="36"/>
      <c r="I13" s="36" t="s">
        <v>111</v>
      </c>
      <c r="J13" s="36"/>
      <c r="K13" s="37">
        <v>0</v>
      </c>
      <c r="L13" s="36"/>
      <c r="M13" s="37">
        <v>0</v>
      </c>
      <c r="N13" s="36"/>
      <c r="O13" s="37">
        <v>14881</v>
      </c>
      <c r="P13" s="36"/>
      <c r="Q13" s="37">
        <v>10961994450</v>
      </c>
      <c r="R13" s="36"/>
      <c r="S13" s="37">
        <v>11381901656</v>
      </c>
      <c r="T13" s="36"/>
      <c r="U13" s="37">
        <v>0</v>
      </c>
      <c r="V13" s="36"/>
      <c r="W13" s="37">
        <v>0</v>
      </c>
      <c r="X13" s="36"/>
      <c r="Y13" s="37">
        <v>0</v>
      </c>
      <c r="Z13" s="36"/>
      <c r="AA13" s="37">
        <v>0</v>
      </c>
      <c r="AB13" s="36"/>
      <c r="AC13" s="37">
        <v>14881</v>
      </c>
      <c r="AD13" s="36"/>
      <c r="AE13" s="37">
        <v>780941</v>
      </c>
      <c r="AF13" s="36"/>
      <c r="AG13" s="37">
        <v>10961994450</v>
      </c>
      <c r="AH13" s="36"/>
      <c r="AI13" s="37">
        <v>11619076681</v>
      </c>
      <c r="AJ13" s="36"/>
      <c r="AK13" s="38">
        <v>1.3464836635795742E-3</v>
      </c>
    </row>
    <row r="14" spans="1:37" ht="27">
      <c r="A14" s="36" t="s">
        <v>112</v>
      </c>
      <c r="B14" s="36"/>
      <c r="C14" s="36" t="s">
        <v>97</v>
      </c>
      <c r="D14" s="36"/>
      <c r="E14" s="36" t="s">
        <v>97</v>
      </c>
      <c r="F14" s="36"/>
      <c r="G14" s="36" t="s">
        <v>113</v>
      </c>
      <c r="H14" s="36"/>
      <c r="I14" s="36" t="s">
        <v>114</v>
      </c>
      <c r="J14" s="36"/>
      <c r="K14" s="37">
        <v>0</v>
      </c>
      <c r="L14" s="36"/>
      <c r="M14" s="37">
        <v>0</v>
      </c>
      <c r="N14" s="36"/>
      <c r="O14" s="37">
        <v>5000</v>
      </c>
      <c r="P14" s="36"/>
      <c r="Q14" s="37">
        <v>4340786625</v>
      </c>
      <c r="R14" s="36"/>
      <c r="S14" s="37">
        <v>4349481513</v>
      </c>
      <c r="T14" s="36"/>
      <c r="U14" s="37">
        <v>0</v>
      </c>
      <c r="V14" s="36"/>
      <c r="W14" s="37">
        <v>0</v>
      </c>
      <c r="X14" s="36"/>
      <c r="Y14" s="37">
        <v>0</v>
      </c>
      <c r="Z14" s="36"/>
      <c r="AA14" s="37">
        <v>0</v>
      </c>
      <c r="AB14" s="36"/>
      <c r="AC14" s="37">
        <v>5000</v>
      </c>
      <c r="AD14" s="36"/>
      <c r="AE14" s="37">
        <v>886400</v>
      </c>
      <c r="AF14" s="36"/>
      <c r="AG14" s="37">
        <v>4340786625</v>
      </c>
      <c r="AH14" s="36"/>
      <c r="AI14" s="37">
        <v>4431196700</v>
      </c>
      <c r="AJ14" s="36"/>
      <c r="AK14" s="38">
        <v>5.1351188484834132E-4</v>
      </c>
    </row>
    <row r="15" spans="1:37" ht="27">
      <c r="A15" s="36" t="s">
        <v>115</v>
      </c>
      <c r="B15" s="36"/>
      <c r="C15" s="36" t="s">
        <v>97</v>
      </c>
      <c r="D15" s="36"/>
      <c r="E15" s="36" t="s">
        <v>97</v>
      </c>
      <c r="F15" s="36"/>
      <c r="G15" s="36" t="s">
        <v>116</v>
      </c>
      <c r="H15" s="36"/>
      <c r="I15" s="36" t="s">
        <v>117</v>
      </c>
      <c r="J15" s="36"/>
      <c r="K15" s="37">
        <v>0</v>
      </c>
      <c r="L15" s="36"/>
      <c r="M15" s="37">
        <v>0</v>
      </c>
      <c r="N15" s="36"/>
      <c r="O15" s="37">
        <v>5000</v>
      </c>
      <c r="P15" s="36"/>
      <c r="Q15" s="37">
        <v>4425802030</v>
      </c>
      <c r="R15" s="36"/>
      <c r="S15" s="37">
        <v>4426402569</v>
      </c>
      <c r="T15" s="36"/>
      <c r="U15" s="37">
        <v>0</v>
      </c>
      <c r="V15" s="36"/>
      <c r="W15" s="37">
        <v>0</v>
      </c>
      <c r="X15" s="36"/>
      <c r="Y15" s="37">
        <v>0</v>
      </c>
      <c r="Z15" s="36"/>
      <c r="AA15" s="37">
        <v>0</v>
      </c>
      <c r="AB15" s="36"/>
      <c r="AC15" s="37">
        <v>5000</v>
      </c>
      <c r="AD15" s="36"/>
      <c r="AE15" s="37">
        <v>898499</v>
      </c>
      <c r="AF15" s="36"/>
      <c r="AG15" s="37">
        <v>4425802030</v>
      </c>
      <c r="AH15" s="36"/>
      <c r="AI15" s="37">
        <v>4491680735</v>
      </c>
      <c r="AJ15" s="36"/>
      <c r="AK15" s="38">
        <v>5.2052111348765734E-4</v>
      </c>
    </row>
    <row r="16" spans="1:37" ht="27">
      <c r="A16" s="36" t="s">
        <v>118</v>
      </c>
      <c r="B16" s="36"/>
      <c r="C16" s="36" t="s">
        <v>97</v>
      </c>
      <c r="D16" s="36"/>
      <c r="E16" s="36" t="s">
        <v>97</v>
      </c>
      <c r="F16" s="36"/>
      <c r="G16" s="36" t="s">
        <v>119</v>
      </c>
      <c r="H16" s="36"/>
      <c r="I16" s="36" t="s">
        <v>120</v>
      </c>
      <c r="J16" s="36"/>
      <c r="K16" s="37">
        <v>0</v>
      </c>
      <c r="L16" s="36"/>
      <c r="M16" s="37">
        <v>0</v>
      </c>
      <c r="N16" s="36"/>
      <c r="O16" s="37">
        <v>20000</v>
      </c>
      <c r="P16" s="36"/>
      <c r="Q16" s="37">
        <v>17423207377</v>
      </c>
      <c r="R16" s="36"/>
      <c r="S16" s="37">
        <v>17477671597</v>
      </c>
      <c r="T16" s="36"/>
      <c r="U16" s="37">
        <v>1824</v>
      </c>
      <c r="V16" s="36"/>
      <c r="W16" s="37">
        <v>1602471671</v>
      </c>
      <c r="X16" s="36"/>
      <c r="Y16" s="37">
        <v>0</v>
      </c>
      <c r="Z16" s="36"/>
      <c r="AA16" s="37">
        <v>0</v>
      </c>
      <c r="AB16" s="36"/>
      <c r="AC16" s="37">
        <v>21824</v>
      </c>
      <c r="AD16" s="36"/>
      <c r="AE16" s="37">
        <v>880251</v>
      </c>
      <c r="AF16" s="36"/>
      <c r="AG16" s="37">
        <v>19025679048</v>
      </c>
      <c r="AH16" s="36"/>
      <c r="AI16" s="37">
        <v>19207115903</v>
      </c>
      <c r="AJ16" s="36"/>
      <c r="AK16" s="38">
        <v>2.2258281357381586E-3</v>
      </c>
    </row>
    <row r="17" spans="1:37" ht="27">
      <c r="A17" s="36" t="s">
        <v>121</v>
      </c>
      <c r="B17" s="36"/>
      <c r="C17" s="36" t="s">
        <v>97</v>
      </c>
      <c r="D17" s="36"/>
      <c r="E17" s="36" t="s">
        <v>97</v>
      </c>
      <c r="F17" s="36"/>
      <c r="G17" s="36" t="s">
        <v>122</v>
      </c>
      <c r="H17" s="36"/>
      <c r="I17" s="36" t="s">
        <v>123</v>
      </c>
      <c r="J17" s="36"/>
      <c r="K17" s="37">
        <v>0</v>
      </c>
      <c r="L17" s="36"/>
      <c r="M17" s="37">
        <v>0</v>
      </c>
      <c r="N17" s="36"/>
      <c r="O17" s="37">
        <v>5000</v>
      </c>
      <c r="P17" s="36"/>
      <c r="Q17" s="37">
        <v>4275774839</v>
      </c>
      <c r="R17" s="36"/>
      <c r="S17" s="37">
        <v>4309213813</v>
      </c>
      <c r="T17" s="36"/>
      <c r="U17" s="37">
        <v>51965</v>
      </c>
      <c r="V17" s="36"/>
      <c r="W17" s="37">
        <v>44926908761</v>
      </c>
      <c r="X17" s="36"/>
      <c r="Y17" s="37">
        <v>0</v>
      </c>
      <c r="Z17" s="36"/>
      <c r="AA17" s="37">
        <v>0</v>
      </c>
      <c r="AB17" s="36"/>
      <c r="AC17" s="37">
        <v>56965</v>
      </c>
      <c r="AD17" s="36"/>
      <c r="AE17" s="37">
        <v>867997</v>
      </c>
      <c r="AF17" s="36"/>
      <c r="AG17" s="37">
        <v>49202683598</v>
      </c>
      <c r="AH17" s="36"/>
      <c r="AI17" s="37">
        <v>49436487117</v>
      </c>
      <c r="AJ17" s="36"/>
      <c r="AK17" s="38">
        <v>5.7289769329651767E-3</v>
      </c>
    </row>
    <row r="18" spans="1:37" ht="27">
      <c r="A18" s="36" t="s">
        <v>124</v>
      </c>
      <c r="B18" s="36"/>
      <c r="C18" s="36" t="s">
        <v>97</v>
      </c>
      <c r="D18" s="36"/>
      <c r="E18" s="36" t="s">
        <v>97</v>
      </c>
      <c r="F18" s="36"/>
      <c r="G18" s="36" t="s">
        <v>125</v>
      </c>
      <c r="H18" s="36"/>
      <c r="I18" s="36" t="s">
        <v>126</v>
      </c>
      <c r="J18" s="36"/>
      <c r="K18" s="37">
        <v>15</v>
      </c>
      <c r="L18" s="36"/>
      <c r="M18" s="37">
        <v>15</v>
      </c>
      <c r="N18" s="36"/>
      <c r="O18" s="37">
        <v>1000</v>
      </c>
      <c r="P18" s="36"/>
      <c r="Q18" s="37">
        <v>1000179245</v>
      </c>
      <c r="R18" s="36"/>
      <c r="S18" s="37">
        <v>999816750</v>
      </c>
      <c r="T18" s="36"/>
      <c r="U18" s="37">
        <v>0</v>
      </c>
      <c r="V18" s="36"/>
      <c r="W18" s="37">
        <v>0</v>
      </c>
      <c r="X18" s="36"/>
      <c r="Y18" s="37">
        <v>0</v>
      </c>
      <c r="Z18" s="36"/>
      <c r="AA18" s="37">
        <v>0</v>
      </c>
      <c r="AB18" s="36"/>
      <c r="AC18" s="37">
        <v>1000</v>
      </c>
      <c r="AD18" s="36"/>
      <c r="AE18" s="37">
        <v>980000</v>
      </c>
      <c r="AF18" s="36"/>
      <c r="AG18" s="37">
        <v>1000179245</v>
      </c>
      <c r="AH18" s="36"/>
      <c r="AI18" s="37">
        <v>979822375</v>
      </c>
      <c r="AJ18" s="36"/>
      <c r="AK18" s="38">
        <v>1.1354730305762059E-4</v>
      </c>
    </row>
    <row r="19" spans="1:37" ht="27">
      <c r="A19" s="36" t="s">
        <v>127</v>
      </c>
      <c r="B19" s="36"/>
      <c r="C19" s="36" t="s">
        <v>97</v>
      </c>
      <c r="D19" s="36"/>
      <c r="E19" s="36" t="s">
        <v>97</v>
      </c>
      <c r="F19" s="36"/>
      <c r="G19" s="36" t="s">
        <v>128</v>
      </c>
      <c r="H19" s="36"/>
      <c r="I19" s="36" t="s">
        <v>129</v>
      </c>
      <c r="J19" s="36"/>
      <c r="K19" s="37">
        <v>0</v>
      </c>
      <c r="L19" s="36"/>
      <c r="M19" s="37">
        <v>0</v>
      </c>
      <c r="N19" s="36"/>
      <c r="O19" s="37">
        <v>0</v>
      </c>
      <c r="P19" s="36"/>
      <c r="Q19" s="37">
        <v>0</v>
      </c>
      <c r="R19" s="36"/>
      <c r="S19" s="37">
        <v>0</v>
      </c>
      <c r="T19" s="36"/>
      <c r="U19" s="37">
        <v>50</v>
      </c>
      <c r="V19" s="36"/>
      <c r="W19" s="37">
        <v>47162194</v>
      </c>
      <c r="X19" s="36"/>
      <c r="Y19" s="37">
        <v>0</v>
      </c>
      <c r="Z19" s="36"/>
      <c r="AA19" s="37">
        <v>0</v>
      </c>
      <c r="AB19" s="36"/>
      <c r="AC19" s="37">
        <v>50</v>
      </c>
      <c r="AD19" s="36"/>
      <c r="AE19" s="37">
        <v>957000</v>
      </c>
      <c r="AF19" s="36"/>
      <c r="AG19" s="37">
        <v>47162194</v>
      </c>
      <c r="AH19" s="36"/>
      <c r="AI19" s="37">
        <v>47841327</v>
      </c>
      <c r="AJ19" s="36"/>
      <c r="AK19" s="38">
        <v>5.5441208469522103E-6</v>
      </c>
    </row>
    <row r="20" spans="1:37" ht="27">
      <c r="A20" s="36" t="s">
        <v>130</v>
      </c>
      <c r="B20" s="36"/>
      <c r="C20" s="36" t="s">
        <v>97</v>
      </c>
      <c r="D20" s="36"/>
      <c r="E20" s="36" t="s">
        <v>97</v>
      </c>
      <c r="F20" s="36"/>
      <c r="G20" s="36" t="s">
        <v>131</v>
      </c>
      <c r="H20" s="36"/>
      <c r="I20" s="36" t="s">
        <v>132</v>
      </c>
      <c r="J20" s="36"/>
      <c r="K20" s="37">
        <v>0</v>
      </c>
      <c r="L20" s="36"/>
      <c r="M20" s="37">
        <v>0</v>
      </c>
      <c r="N20" s="36"/>
      <c r="O20" s="37">
        <v>0</v>
      </c>
      <c r="P20" s="36"/>
      <c r="Q20" s="37">
        <v>0</v>
      </c>
      <c r="R20" s="36"/>
      <c r="S20" s="37">
        <v>0</v>
      </c>
      <c r="T20" s="36"/>
      <c r="U20" s="37">
        <v>2348</v>
      </c>
      <c r="V20" s="36"/>
      <c r="W20" s="37">
        <v>1874064383</v>
      </c>
      <c r="X20" s="36"/>
      <c r="Y20" s="37">
        <v>0</v>
      </c>
      <c r="Z20" s="36"/>
      <c r="AA20" s="37">
        <v>0</v>
      </c>
      <c r="AB20" s="36"/>
      <c r="AC20" s="37">
        <v>2348</v>
      </c>
      <c r="AD20" s="36"/>
      <c r="AE20" s="37">
        <v>799000</v>
      </c>
      <c r="AF20" s="36"/>
      <c r="AG20" s="37">
        <v>1874064383</v>
      </c>
      <c r="AH20" s="36"/>
      <c r="AI20" s="37">
        <v>1875711965</v>
      </c>
      <c r="AJ20" s="36"/>
      <c r="AK20" s="38">
        <v>2.1736800503117723E-4</v>
      </c>
    </row>
    <row r="21" spans="1:37" ht="27">
      <c r="A21" s="36" t="s">
        <v>133</v>
      </c>
      <c r="B21" s="36"/>
      <c r="C21" s="36" t="s">
        <v>97</v>
      </c>
      <c r="D21" s="36"/>
      <c r="E21" s="36" t="s">
        <v>97</v>
      </c>
      <c r="F21" s="36"/>
      <c r="G21" s="36" t="s">
        <v>134</v>
      </c>
      <c r="H21" s="36"/>
      <c r="I21" s="36" t="s">
        <v>135</v>
      </c>
      <c r="J21" s="36"/>
      <c r="K21" s="37">
        <v>0</v>
      </c>
      <c r="L21" s="36"/>
      <c r="M21" s="37">
        <v>0</v>
      </c>
      <c r="N21" s="36"/>
      <c r="O21" s="37">
        <v>0</v>
      </c>
      <c r="P21" s="36"/>
      <c r="Q21" s="37">
        <v>0</v>
      </c>
      <c r="R21" s="36"/>
      <c r="S21" s="37">
        <v>0</v>
      </c>
      <c r="T21" s="36"/>
      <c r="U21" s="37">
        <v>735</v>
      </c>
      <c r="V21" s="36"/>
      <c r="W21" s="37">
        <v>674056144</v>
      </c>
      <c r="X21" s="36"/>
      <c r="Y21" s="37">
        <v>0</v>
      </c>
      <c r="Z21" s="36"/>
      <c r="AA21" s="37">
        <v>0</v>
      </c>
      <c r="AB21" s="36"/>
      <c r="AC21" s="37">
        <v>735</v>
      </c>
      <c r="AD21" s="36"/>
      <c r="AE21" s="37">
        <v>926000</v>
      </c>
      <c r="AF21" s="36"/>
      <c r="AG21" s="37">
        <v>674056144</v>
      </c>
      <c r="AH21" s="36"/>
      <c r="AI21" s="37">
        <v>680486639</v>
      </c>
      <c r="AJ21" s="36"/>
      <c r="AK21" s="38">
        <v>7.8858601922817548E-5</v>
      </c>
    </row>
    <row r="22" spans="1:37" ht="27.75" thickBot="1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9">
        <f>SUM(Q9:Q21)</f>
        <v>519756653648</v>
      </c>
      <c r="R22" s="36"/>
      <c r="S22" s="39">
        <f>SUM(S9:S21)</f>
        <v>541993284097</v>
      </c>
      <c r="T22" s="36"/>
      <c r="U22" s="36"/>
      <c r="V22" s="36"/>
      <c r="W22" s="39">
        <f>SUM(W9:W21)</f>
        <v>178397420879</v>
      </c>
      <c r="X22" s="36"/>
      <c r="Y22" s="36"/>
      <c r="Z22" s="36"/>
      <c r="AA22" s="39">
        <f>SUM(AA9:AA21)</f>
        <v>0</v>
      </c>
      <c r="AB22" s="36"/>
      <c r="AC22" s="36"/>
      <c r="AD22" s="36"/>
      <c r="AE22" s="36"/>
      <c r="AF22" s="36"/>
      <c r="AG22" s="39">
        <f>SUM(AG9:AG21)</f>
        <v>698154074515</v>
      </c>
      <c r="AH22" s="36"/>
      <c r="AI22" s="39">
        <f>SUM(AI9:AI21)</f>
        <v>729641510448</v>
      </c>
      <c r="AJ22" s="36"/>
      <c r="AK22" s="40">
        <f>SUM(AK9:AK21)</f>
        <v>8.4554943655230475E-2</v>
      </c>
    </row>
    <row r="23" spans="1:37" ht="22.5" thickTop="1"/>
    <row r="24" spans="1:37">
      <c r="AK24" s="3"/>
    </row>
    <row r="25" spans="1:37">
      <c r="AK25" s="3"/>
    </row>
    <row r="26" spans="1:37">
      <c r="AK26" s="6"/>
    </row>
    <row r="27" spans="1:37">
      <c r="AK27" s="3"/>
    </row>
    <row r="28" spans="1:37">
      <c r="AK28" s="3"/>
    </row>
    <row r="29" spans="1:37">
      <c r="AK29" s="3"/>
    </row>
    <row r="30" spans="1:37">
      <c r="AK30" s="3"/>
    </row>
    <row r="31" spans="1:37">
      <c r="AK31" s="3"/>
    </row>
    <row r="32" spans="1:37">
      <c r="AK32" s="3"/>
    </row>
    <row r="33" spans="37:37">
      <c r="AK33" s="3"/>
    </row>
    <row r="34" spans="37:37">
      <c r="AK34" s="3"/>
    </row>
    <row r="35" spans="37:37">
      <c r="AK35" s="3"/>
    </row>
    <row r="36" spans="37:37">
      <c r="AK36" s="3"/>
    </row>
    <row r="37" spans="37:37">
      <c r="AK37" s="3"/>
    </row>
    <row r="38" spans="37:37">
      <c r="AK38" s="3"/>
    </row>
    <row r="39" spans="37:37">
      <c r="AK39" s="3"/>
    </row>
    <row r="40" spans="37:37">
      <c r="AK40" s="3"/>
    </row>
    <row r="41" spans="37:37">
      <c r="AK41" s="3"/>
    </row>
    <row r="42" spans="37:37">
      <c r="AK42" s="3"/>
    </row>
    <row r="43" spans="37:37">
      <c r="AK43" s="3"/>
    </row>
    <row r="44" spans="37:37">
      <c r="AK44" s="3"/>
    </row>
    <row r="45" spans="37:37">
      <c r="AK45" s="3"/>
    </row>
    <row r="46" spans="37:37">
      <c r="AK46" s="3"/>
    </row>
    <row r="47" spans="37:37">
      <c r="AK47" s="3"/>
    </row>
    <row r="48" spans="37:37">
      <c r="AK48" s="3"/>
    </row>
    <row r="49" spans="37:37">
      <c r="AK49" s="3"/>
    </row>
    <row r="50" spans="37:37">
      <c r="AK50" s="3"/>
    </row>
    <row r="51" spans="37:37">
      <c r="AK51" s="3"/>
    </row>
    <row r="52" spans="37:37">
      <c r="AK52" s="3"/>
    </row>
    <row r="53" spans="37:37">
      <c r="AK53" s="3"/>
    </row>
    <row r="54" spans="37:37">
      <c r="AK54" s="3"/>
    </row>
    <row r="55" spans="37:37">
      <c r="AK55" s="3"/>
    </row>
    <row r="56" spans="37:37">
      <c r="AK56" s="3"/>
    </row>
    <row r="57" spans="37:37">
      <c r="AK57" s="3"/>
    </row>
    <row r="58" spans="37:37">
      <c r="AK58" s="3"/>
    </row>
    <row r="59" spans="37:37">
      <c r="AK59" s="3"/>
    </row>
    <row r="60" spans="37:37">
      <c r="AK60" s="3"/>
    </row>
    <row r="61" spans="37:37">
      <c r="AK61" s="3"/>
    </row>
    <row r="62" spans="37:37">
      <c r="AK62" s="3"/>
    </row>
    <row r="63" spans="37:37">
      <c r="AK63" s="3"/>
    </row>
    <row r="64" spans="37:37">
      <c r="AK64" s="3"/>
    </row>
    <row r="65" spans="37:37">
      <c r="AK65" s="3"/>
    </row>
    <row r="66" spans="37:37">
      <c r="AK66" s="3"/>
    </row>
    <row r="67" spans="37:37">
      <c r="AK67" s="3"/>
    </row>
    <row r="68" spans="37:37">
      <c r="AK68" s="3"/>
    </row>
    <row r="69" spans="37:37">
      <c r="AK69" s="3"/>
    </row>
    <row r="70" spans="37:37">
      <c r="AK70" s="3"/>
    </row>
    <row r="71" spans="37:37">
      <c r="AK71" s="3"/>
    </row>
    <row r="72" spans="37:37">
      <c r="AK72" s="3"/>
    </row>
    <row r="73" spans="37:37">
      <c r="AK73" s="3"/>
    </row>
    <row r="74" spans="37:37">
      <c r="AK74" s="3"/>
    </row>
    <row r="75" spans="37:37">
      <c r="AK75" s="3"/>
    </row>
    <row r="76" spans="37:37">
      <c r="AK76" s="3"/>
    </row>
    <row r="77" spans="37:37">
      <c r="AK77" s="3"/>
    </row>
    <row r="78" spans="37:37">
      <c r="AK78" s="3"/>
    </row>
    <row r="79" spans="37:37">
      <c r="AK79" s="3"/>
    </row>
    <row r="80" spans="37:37">
      <c r="AK80" s="3"/>
    </row>
    <row r="81" spans="37:37">
      <c r="AK81" s="3"/>
    </row>
    <row r="82" spans="37:37">
      <c r="AK82" s="3"/>
    </row>
    <row r="83" spans="37:37">
      <c r="AK83" s="3"/>
    </row>
    <row r="84" spans="37:37">
      <c r="AK84" s="3"/>
    </row>
    <row r="85" spans="37:37">
      <c r="AK85" s="3"/>
    </row>
    <row r="86" spans="37:37">
      <c r="AK86" s="3"/>
    </row>
    <row r="87" spans="37:37">
      <c r="AK87" s="3"/>
    </row>
    <row r="88" spans="37:37">
      <c r="AK88" s="3"/>
    </row>
    <row r="89" spans="37:37">
      <c r="AK89" s="3"/>
    </row>
    <row r="90" spans="37:37">
      <c r="AK90" s="3"/>
    </row>
    <row r="91" spans="37:37">
      <c r="AK91" s="3"/>
    </row>
    <row r="92" spans="37:37">
      <c r="AK92" s="3"/>
    </row>
    <row r="93" spans="37:37">
      <c r="AK93" s="3"/>
    </row>
    <row r="94" spans="37:37">
      <c r="AK94" s="3"/>
    </row>
    <row r="95" spans="37:37">
      <c r="AK95" s="3"/>
    </row>
    <row r="96" spans="37:37">
      <c r="AK96" s="3"/>
    </row>
    <row r="97" spans="37:37">
      <c r="AK97" s="3"/>
    </row>
    <row r="98" spans="37:37">
      <c r="AK98" s="3"/>
    </row>
    <row r="99" spans="37:37">
      <c r="AK99" s="3"/>
    </row>
    <row r="100" spans="37:37">
      <c r="AK100" s="3"/>
    </row>
    <row r="101" spans="37:37">
      <c r="AK101" s="3"/>
    </row>
    <row r="102" spans="37:37">
      <c r="AK102" s="3"/>
    </row>
    <row r="103" spans="37:37">
      <c r="AK103" s="3"/>
    </row>
    <row r="104" spans="37:37">
      <c r="AK104" s="3"/>
    </row>
    <row r="105" spans="37:37">
      <c r="AK105" s="3"/>
    </row>
    <row r="106" spans="37:37">
      <c r="AK106" s="3"/>
    </row>
    <row r="107" spans="37:37">
      <c r="AK107" s="3"/>
    </row>
    <row r="108" spans="37:37">
      <c r="AK108" s="3"/>
    </row>
    <row r="109" spans="37:37">
      <c r="AK109" s="3"/>
    </row>
    <row r="110" spans="37:37">
      <c r="AK110" s="3"/>
    </row>
    <row r="111" spans="37:37">
      <c r="AK111" s="3"/>
    </row>
    <row r="112" spans="37:37">
      <c r="AK112" s="3"/>
    </row>
    <row r="113" spans="37:37">
      <c r="AK113" s="3"/>
    </row>
    <row r="114" spans="37:37">
      <c r="AK114" s="3"/>
    </row>
    <row r="115" spans="37:37">
      <c r="AK115" s="3"/>
    </row>
    <row r="116" spans="37:37">
      <c r="AK116" s="3"/>
    </row>
    <row r="117" spans="37:37">
      <c r="AK117" s="3"/>
    </row>
    <row r="118" spans="37:37">
      <c r="AK118" s="3"/>
    </row>
    <row r="119" spans="37:37">
      <c r="AK119" s="3"/>
    </row>
    <row r="120" spans="37:37">
      <c r="AK120" s="3"/>
    </row>
    <row r="121" spans="37:37">
      <c r="AK121" s="3"/>
    </row>
    <row r="122" spans="37:37">
      <c r="AK122" s="3"/>
    </row>
    <row r="123" spans="37:37">
      <c r="AK123" s="3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3"/>
  <sheetViews>
    <sheetView rightToLeft="1" workbookViewId="0">
      <selection activeCell="I17" sqref="I17"/>
    </sheetView>
  </sheetViews>
  <sheetFormatPr defaultRowHeight="21.75"/>
  <cols>
    <col min="1" max="1" width="28.7109375" style="1" bestFit="1" customWidth="1"/>
    <col min="2" max="2" width="1" style="1" customWidth="1"/>
    <col min="3" max="3" width="23.140625" style="1" bestFit="1" customWidth="1"/>
    <col min="4" max="4" width="1" style="1" customWidth="1"/>
    <col min="5" max="5" width="14.140625" style="1" bestFit="1" customWidth="1"/>
    <col min="6" max="6" width="1" style="1" customWidth="1"/>
    <col min="7" max="7" width="12" style="1" bestFit="1" customWidth="1"/>
    <col min="8" max="8" width="1" style="1" customWidth="1"/>
    <col min="9" max="9" width="9.140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0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2.5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spans="1:19" ht="22.5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</row>
    <row r="4" spans="1:19" ht="22.5">
      <c r="A4" s="47" t="s">
        <v>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</row>
    <row r="6" spans="1:19" ht="22.5">
      <c r="A6" s="48" t="s">
        <v>137</v>
      </c>
      <c r="C6" s="49" t="s">
        <v>138</v>
      </c>
      <c r="D6" s="49" t="s">
        <v>138</v>
      </c>
      <c r="E6" s="49" t="s">
        <v>138</v>
      </c>
      <c r="F6" s="49" t="s">
        <v>138</v>
      </c>
      <c r="G6" s="49" t="s">
        <v>138</v>
      </c>
      <c r="H6" s="49" t="s">
        <v>138</v>
      </c>
      <c r="I6" s="49" t="s">
        <v>138</v>
      </c>
      <c r="K6" s="49" t="s">
        <v>209</v>
      </c>
      <c r="M6" s="49" t="s">
        <v>5</v>
      </c>
      <c r="N6" s="49" t="s">
        <v>5</v>
      </c>
      <c r="O6" s="49" t="s">
        <v>5</v>
      </c>
      <c r="Q6" s="49" t="s">
        <v>6</v>
      </c>
      <c r="R6" s="49" t="s">
        <v>6</v>
      </c>
      <c r="S6" s="49" t="s">
        <v>6</v>
      </c>
    </row>
    <row r="7" spans="1:19" ht="22.5">
      <c r="A7" s="49" t="s">
        <v>137</v>
      </c>
      <c r="C7" s="53" t="s">
        <v>139</v>
      </c>
      <c r="E7" s="53" t="s">
        <v>140</v>
      </c>
      <c r="G7" s="53" t="s">
        <v>141</v>
      </c>
      <c r="I7" s="53" t="s">
        <v>94</v>
      </c>
      <c r="K7" s="53" t="s">
        <v>142</v>
      </c>
      <c r="M7" s="49" t="s">
        <v>143</v>
      </c>
      <c r="O7" s="49" t="s">
        <v>144</v>
      </c>
      <c r="Q7" s="49" t="s">
        <v>142</v>
      </c>
      <c r="S7" s="49" t="s">
        <v>136</v>
      </c>
    </row>
    <row r="8" spans="1:19">
      <c r="A8" s="1" t="s">
        <v>145</v>
      </c>
      <c r="C8" s="1" t="s">
        <v>146</v>
      </c>
      <c r="E8" s="1" t="s">
        <v>147</v>
      </c>
      <c r="G8" s="1" t="s">
        <v>148</v>
      </c>
      <c r="I8" s="1">
        <v>8</v>
      </c>
      <c r="K8" s="3">
        <v>487948586256</v>
      </c>
      <c r="M8" s="3">
        <v>663748509838</v>
      </c>
      <c r="O8" s="3">
        <v>461086654327</v>
      </c>
      <c r="Q8" s="3">
        <v>690610441767</v>
      </c>
      <c r="S8" s="6">
        <v>8.0031804872872786E-2</v>
      </c>
    </row>
    <row r="9" spans="1:19">
      <c r="A9" s="1" t="s">
        <v>149</v>
      </c>
      <c r="C9" s="1" t="s">
        <v>150</v>
      </c>
      <c r="E9" s="1" t="s">
        <v>147</v>
      </c>
      <c r="G9" s="1" t="s">
        <v>151</v>
      </c>
      <c r="I9" s="1">
        <v>10</v>
      </c>
      <c r="K9" s="3">
        <v>490000</v>
      </c>
      <c r="M9" s="3">
        <v>0</v>
      </c>
      <c r="O9" s="3">
        <v>0</v>
      </c>
      <c r="Q9" s="3">
        <v>490000</v>
      </c>
      <c r="S9" s="6">
        <v>5.6783943618591165E-8</v>
      </c>
    </row>
    <row r="10" spans="1:19" ht="22.5" thickBot="1">
      <c r="I10" s="32"/>
      <c r="K10" s="5">
        <f>SUM(K8:K9)</f>
        <v>487949076256</v>
      </c>
      <c r="M10" s="5">
        <f>SUM(M8:M9)</f>
        <v>663748509838</v>
      </c>
      <c r="O10" s="5">
        <f>SUM(O8:O9)</f>
        <v>461086654327</v>
      </c>
      <c r="Q10" s="5">
        <f>SUM(Q8:Q9)</f>
        <v>690610931767</v>
      </c>
      <c r="S10" s="7">
        <f>SUM(S8:S9)</f>
        <v>8.0031861656816403E-2</v>
      </c>
    </row>
    <row r="11" spans="1:19" ht="22.5" thickTop="1"/>
    <row r="12" spans="1:19">
      <c r="K12" s="3"/>
      <c r="Q12" s="3"/>
    </row>
    <row r="13" spans="1:19">
      <c r="S13" s="3"/>
    </row>
  </sheetData>
  <mergeCells count="17">
    <mergeCell ref="G7"/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" right="0.7" top="0.75" bottom="0.75" header="0.3" footer="0.3"/>
  <ignoredErrors>
    <ignoredError sqref="C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K57"/>
  <sheetViews>
    <sheetView rightToLeft="1" topLeftCell="A4" workbookViewId="0">
      <selection activeCell="E15" sqref="E15"/>
    </sheetView>
  </sheetViews>
  <sheetFormatPr defaultRowHeight="21.75"/>
  <cols>
    <col min="1" max="1" width="24.28515625" style="1" bestFit="1" customWidth="1"/>
    <col min="2" max="2" width="1" style="1" customWidth="1"/>
    <col min="3" max="3" width="20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30" style="1" bestFit="1" customWidth="1"/>
    <col min="8" max="8" width="1" style="1" customWidth="1"/>
    <col min="9" max="9" width="18.42578125" style="1" bestFit="1" customWidth="1"/>
    <col min="10" max="10" width="9.5703125" style="1" bestFit="1" customWidth="1"/>
    <col min="11" max="11" width="18.42578125" style="32" bestFit="1" customWidth="1"/>
    <col min="12" max="16384" width="9.140625" style="1"/>
  </cols>
  <sheetData>
    <row r="2" spans="1:11" ht="22.5">
      <c r="A2" s="47" t="s">
        <v>0</v>
      </c>
      <c r="B2" s="47" t="s">
        <v>0</v>
      </c>
      <c r="C2" s="47" t="s">
        <v>0</v>
      </c>
      <c r="D2" s="47" t="s">
        <v>0</v>
      </c>
      <c r="E2" s="47" t="s">
        <v>0</v>
      </c>
    </row>
    <row r="3" spans="1:11" ht="22.5">
      <c r="A3" s="47" t="s">
        <v>152</v>
      </c>
      <c r="B3" s="47" t="s">
        <v>152</v>
      </c>
      <c r="C3" s="47" t="s">
        <v>152</v>
      </c>
      <c r="D3" s="47" t="s">
        <v>152</v>
      </c>
      <c r="E3" s="47" t="s">
        <v>152</v>
      </c>
    </row>
    <row r="4" spans="1:11" ht="22.5">
      <c r="A4" s="47" t="s">
        <v>2</v>
      </c>
      <c r="B4" s="47" t="s">
        <v>2</v>
      </c>
      <c r="C4" s="47" t="s">
        <v>2</v>
      </c>
      <c r="D4" s="47" t="s">
        <v>2</v>
      </c>
      <c r="E4" s="47" t="s">
        <v>2</v>
      </c>
    </row>
    <row r="6" spans="1:11" ht="22.5">
      <c r="A6" s="54" t="s">
        <v>156</v>
      </c>
      <c r="B6" s="23"/>
      <c r="C6" s="54" t="s">
        <v>142</v>
      </c>
      <c r="D6" s="23"/>
      <c r="E6" s="54" t="s">
        <v>197</v>
      </c>
      <c r="F6" s="23"/>
      <c r="G6" s="54" t="s">
        <v>13</v>
      </c>
      <c r="H6" s="23"/>
      <c r="I6" s="30"/>
      <c r="J6" s="31"/>
    </row>
    <row r="7" spans="1:11">
      <c r="A7" s="23" t="s">
        <v>206</v>
      </c>
      <c r="B7" s="23"/>
      <c r="C7" s="24">
        <f>'سرمایه‌گذاری در سهام'!I92</f>
        <v>520686826417</v>
      </c>
      <c r="D7" s="23"/>
      <c r="E7" s="25">
        <f>C7/C11</f>
        <v>0.97376073925965967</v>
      </c>
      <c r="F7" s="23"/>
      <c r="G7" s="26">
        <v>6.0313136278734483E-2</v>
      </c>
      <c r="H7" s="23"/>
      <c r="I7" s="43"/>
      <c r="J7" s="31"/>
      <c r="K7" s="43"/>
    </row>
    <row r="8" spans="1:11">
      <c r="A8" s="23" t="s">
        <v>207</v>
      </c>
      <c r="B8" s="23"/>
      <c r="C8" s="24">
        <v>9262944721</v>
      </c>
      <c r="D8" s="23"/>
      <c r="E8" s="26">
        <f>C8/C11</f>
        <v>1.7323065308394423E-2</v>
      </c>
      <c r="F8" s="23"/>
      <c r="G8" s="26">
        <v>1.0734418990862346E-3</v>
      </c>
      <c r="H8" s="23"/>
      <c r="I8" s="43"/>
      <c r="J8" s="34"/>
      <c r="K8" s="43"/>
    </row>
    <row r="9" spans="1:11">
      <c r="A9" s="23" t="s">
        <v>208</v>
      </c>
      <c r="B9" s="23"/>
      <c r="C9" s="24">
        <v>4178291189</v>
      </c>
      <c r="D9" s="23"/>
      <c r="E9" s="26">
        <f>C9/C11</f>
        <v>7.8140173912990777E-3</v>
      </c>
      <c r="F9" s="23"/>
      <c r="G9" s="26">
        <v>4.8420377815965764E-4</v>
      </c>
      <c r="H9" s="23"/>
      <c r="I9" s="43"/>
      <c r="J9" s="31"/>
      <c r="K9" s="43"/>
    </row>
    <row r="10" spans="1:11">
      <c r="A10" s="23" t="s">
        <v>204</v>
      </c>
      <c r="B10" s="23"/>
      <c r="C10" s="24">
        <f>'سایر درآمدها'!C10</f>
        <v>589353794</v>
      </c>
      <c r="D10" s="23"/>
      <c r="E10" s="26">
        <f>C10/C11</f>
        <v>1.1021780406468683E-3</v>
      </c>
      <c r="F10" s="23"/>
      <c r="G10" s="26">
        <v>6.8297617571222026E-5</v>
      </c>
      <c r="H10" s="23"/>
      <c r="I10" s="43"/>
      <c r="J10" s="31"/>
      <c r="K10" s="43"/>
    </row>
    <row r="11" spans="1:11" ht="22.5" thickBot="1">
      <c r="A11" s="23"/>
      <c r="B11" s="23"/>
      <c r="C11" s="27">
        <f>SUM(C7:C10)</f>
        <v>534717416121</v>
      </c>
      <c r="D11" s="23"/>
      <c r="E11" s="28">
        <f>SUM(E7:E10)</f>
        <v>1</v>
      </c>
      <c r="F11" s="23"/>
      <c r="G11" s="28">
        <f>SUM(G7:G10)</f>
        <v>6.1939079573551603E-2</v>
      </c>
      <c r="H11" s="23"/>
      <c r="I11" s="45"/>
      <c r="J11" s="31"/>
      <c r="K11" s="33"/>
    </row>
    <row r="12" spans="1:11" ht="22.5" thickTop="1">
      <c r="A12" s="23"/>
      <c r="B12" s="23"/>
      <c r="C12" s="23"/>
      <c r="D12" s="23"/>
      <c r="E12" s="23"/>
      <c r="F12" s="23"/>
      <c r="G12" s="23"/>
      <c r="H12" s="23"/>
      <c r="I12" s="44"/>
      <c r="J12" s="31"/>
      <c r="K12" s="33"/>
    </row>
    <row r="13" spans="1:11">
      <c r="A13" s="23"/>
      <c r="B13" s="23"/>
      <c r="C13" s="23"/>
      <c r="D13" s="23"/>
      <c r="E13" s="23"/>
      <c r="F13" s="23"/>
      <c r="G13" s="24"/>
      <c r="H13" s="23"/>
      <c r="I13" s="44"/>
      <c r="J13" s="31"/>
      <c r="K13" s="33"/>
    </row>
    <row r="14" spans="1:11">
      <c r="A14" s="23"/>
      <c r="B14" s="23"/>
      <c r="C14" s="23"/>
      <c r="D14" s="23"/>
      <c r="E14" s="23"/>
      <c r="F14" s="23"/>
      <c r="G14" s="24"/>
      <c r="H14" s="23"/>
      <c r="I14" s="46"/>
      <c r="J14" s="31"/>
    </row>
    <row r="15" spans="1:11">
      <c r="A15" s="23"/>
      <c r="B15" s="23"/>
      <c r="C15" s="23"/>
      <c r="D15" s="23"/>
      <c r="E15" s="23"/>
      <c r="F15" s="23"/>
      <c r="G15" s="24"/>
      <c r="H15" s="23"/>
      <c r="I15" s="29"/>
      <c r="J15" s="31"/>
    </row>
    <row r="16" spans="1:11">
      <c r="A16" s="21"/>
      <c r="B16" s="21"/>
      <c r="C16" s="21"/>
      <c r="D16" s="21"/>
      <c r="E16" s="21"/>
      <c r="F16" s="21"/>
      <c r="G16" s="22"/>
      <c r="H16" s="21"/>
      <c r="I16" s="31"/>
      <c r="J16" s="31"/>
    </row>
    <row r="17" spans="7:9">
      <c r="G17" s="3"/>
      <c r="I17" s="32"/>
    </row>
    <row r="18" spans="7:9">
      <c r="G18" s="3"/>
      <c r="I18" s="32"/>
    </row>
    <row r="19" spans="7:9">
      <c r="G19" s="3"/>
    </row>
    <row r="20" spans="7:9">
      <c r="G20" s="3"/>
      <c r="I20" s="3"/>
    </row>
    <row r="21" spans="7:9">
      <c r="G21" s="3"/>
    </row>
    <row r="22" spans="7:9">
      <c r="G22" s="3"/>
    </row>
    <row r="23" spans="7:9">
      <c r="G23" s="3"/>
    </row>
    <row r="24" spans="7:9">
      <c r="G24" s="3"/>
    </row>
    <row r="25" spans="7:9">
      <c r="G25" s="3"/>
    </row>
    <row r="26" spans="7:9">
      <c r="G26" s="3"/>
    </row>
    <row r="27" spans="7:9">
      <c r="G27" s="3"/>
    </row>
    <row r="28" spans="7:9">
      <c r="G28" s="3"/>
    </row>
    <row r="29" spans="7:9">
      <c r="G29" s="3"/>
    </row>
    <row r="30" spans="7:9">
      <c r="G30" s="3"/>
    </row>
    <row r="31" spans="7:9">
      <c r="G31" s="3"/>
    </row>
    <row r="32" spans="7:9">
      <c r="G32" s="3"/>
    </row>
    <row r="33" spans="7:7">
      <c r="G33" s="3"/>
    </row>
    <row r="34" spans="7:7">
      <c r="G34" s="3"/>
    </row>
    <row r="35" spans="7:7">
      <c r="G35" s="3"/>
    </row>
    <row r="36" spans="7:7">
      <c r="G36" s="3"/>
    </row>
    <row r="37" spans="7:7">
      <c r="G37" s="3"/>
    </row>
    <row r="38" spans="7:7">
      <c r="G38" s="3"/>
    </row>
    <row r="39" spans="7:7">
      <c r="G39" s="3"/>
    </row>
    <row r="40" spans="7:7">
      <c r="G40" s="3"/>
    </row>
    <row r="41" spans="7:7">
      <c r="G41" s="3"/>
    </row>
    <row r="42" spans="7:7">
      <c r="G42" s="3"/>
    </row>
    <row r="43" spans="7:7">
      <c r="G43" s="3"/>
    </row>
    <row r="44" spans="7:7">
      <c r="G44" s="3"/>
    </row>
    <row r="45" spans="7:7">
      <c r="G45" s="3"/>
    </row>
    <row r="46" spans="7:7">
      <c r="G46" s="3"/>
    </row>
    <row r="47" spans="7:7">
      <c r="G47" s="3"/>
    </row>
    <row r="48" spans="7:7">
      <c r="G48" s="3"/>
    </row>
    <row r="49" spans="7:7">
      <c r="G49" s="3"/>
    </row>
    <row r="50" spans="7:7">
      <c r="G50" s="3"/>
    </row>
    <row r="51" spans="7:7">
      <c r="G51" s="3"/>
    </row>
    <row r="52" spans="7:7">
      <c r="G52" s="3"/>
    </row>
    <row r="53" spans="7:7">
      <c r="G53" s="3"/>
    </row>
    <row r="54" spans="7:7">
      <c r="G54" s="3"/>
    </row>
    <row r="55" spans="7:7">
      <c r="G55" s="3"/>
    </row>
    <row r="56" spans="7:7">
      <c r="G56" s="3"/>
    </row>
    <row r="57" spans="7:7">
      <c r="G57" s="3"/>
    </row>
  </sheetData>
  <mergeCells count="7">
    <mergeCell ref="A6"/>
    <mergeCell ref="C6"/>
    <mergeCell ref="E6"/>
    <mergeCell ref="G6"/>
    <mergeCell ref="A2:E2"/>
    <mergeCell ref="A3:E3"/>
    <mergeCell ref="A4:E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2"/>
  <sheetViews>
    <sheetView rightToLeft="1" workbookViewId="0">
      <selection activeCell="E20" sqref="E20"/>
    </sheetView>
  </sheetViews>
  <sheetFormatPr defaultRowHeight="21.75"/>
  <cols>
    <col min="1" max="1" width="31.8554687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1.85546875" style="1" bestFit="1" customWidth="1"/>
    <col min="8" max="8" width="1" style="1" customWidth="1"/>
    <col min="9" max="9" width="16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2.5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spans="1:19" ht="22.5">
      <c r="A3" s="47" t="s">
        <v>152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</row>
    <row r="4" spans="1:19" ht="22.5">
      <c r="A4" s="47" t="s">
        <v>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</row>
    <row r="6" spans="1:19" ht="22.5">
      <c r="A6" s="49" t="s">
        <v>153</v>
      </c>
      <c r="B6" s="49" t="s">
        <v>153</v>
      </c>
      <c r="C6" s="49" t="s">
        <v>153</v>
      </c>
      <c r="D6" s="49" t="s">
        <v>153</v>
      </c>
      <c r="E6" s="49" t="s">
        <v>153</v>
      </c>
      <c r="F6" s="49" t="s">
        <v>153</v>
      </c>
      <c r="G6" s="49" t="s">
        <v>153</v>
      </c>
      <c r="I6" s="49" t="s">
        <v>154</v>
      </c>
      <c r="J6" s="49" t="s">
        <v>154</v>
      </c>
      <c r="K6" s="49" t="s">
        <v>154</v>
      </c>
      <c r="L6" s="49" t="s">
        <v>154</v>
      </c>
      <c r="M6" s="49" t="s">
        <v>154</v>
      </c>
      <c r="O6" s="49" t="s">
        <v>155</v>
      </c>
      <c r="P6" s="49" t="s">
        <v>155</v>
      </c>
      <c r="Q6" s="49" t="s">
        <v>155</v>
      </c>
      <c r="R6" s="49" t="s">
        <v>155</v>
      </c>
      <c r="S6" s="49" t="s">
        <v>155</v>
      </c>
    </row>
    <row r="7" spans="1:19" ht="22.5">
      <c r="A7" s="49" t="s">
        <v>156</v>
      </c>
      <c r="C7" s="49" t="s">
        <v>157</v>
      </c>
      <c r="E7" s="49" t="s">
        <v>93</v>
      </c>
      <c r="G7" s="49" t="s">
        <v>94</v>
      </c>
      <c r="I7" s="49" t="s">
        <v>158</v>
      </c>
      <c r="K7" s="49" t="s">
        <v>159</v>
      </c>
      <c r="M7" s="49" t="s">
        <v>160</v>
      </c>
      <c r="O7" s="49" t="s">
        <v>158</v>
      </c>
      <c r="Q7" s="49" t="s">
        <v>159</v>
      </c>
      <c r="S7" s="49" t="s">
        <v>160</v>
      </c>
    </row>
    <row r="8" spans="1:19">
      <c r="A8" s="1" t="s">
        <v>124</v>
      </c>
      <c r="C8" s="1" t="s">
        <v>210</v>
      </c>
      <c r="E8" s="1" t="s">
        <v>126</v>
      </c>
      <c r="G8" s="3">
        <v>15</v>
      </c>
      <c r="I8" s="3">
        <v>12139233</v>
      </c>
      <c r="K8" s="1">
        <v>0</v>
      </c>
      <c r="M8" s="3">
        <v>12139233</v>
      </c>
      <c r="O8" s="3">
        <v>13011842</v>
      </c>
      <c r="Q8" s="1">
        <v>0</v>
      </c>
      <c r="S8" s="3">
        <v>13011842</v>
      </c>
    </row>
    <row r="9" spans="1:19">
      <c r="A9" s="1" t="s">
        <v>145</v>
      </c>
      <c r="C9" s="1" t="s">
        <v>210</v>
      </c>
      <c r="E9" s="1" t="s">
        <v>210</v>
      </c>
      <c r="G9" s="1">
        <v>8</v>
      </c>
      <c r="I9" s="3">
        <v>4178291189</v>
      </c>
      <c r="K9" s="3">
        <v>0</v>
      </c>
      <c r="M9" s="3">
        <v>4178291189</v>
      </c>
      <c r="O9" s="3">
        <v>16107571436</v>
      </c>
      <c r="Q9" s="3">
        <v>0</v>
      </c>
      <c r="S9" s="3">
        <v>16107571436</v>
      </c>
    </row>
    <row r="10" spans="1:19" ht="22.5" thickBot="1">
      <c r="I10" s="5">
        <f>SUM(I8:I9)</f>
        <v>4190430422</v>
      </c>
      <c r="K10" s="9">
        <f>SUM(K8:K9)</f>
        <v>0</v>
      </c>
      <c r="M10" s="5">
        <f>SUM(M8:M9)</f>
        <v>4190430422</v>
      </c>
      <c r="O10" s="5">
        <f>SUM(O8:O9)</f>
        <v>16120583278</v>
      </c>
      <c r="Q10" s="9">
        <f>SUM(Q8:Q9)</f>
        <v>0</v>
      </c>
      <c r="S10" s="5">
        <f>SUM(S8:S9)</f>
        <v>16120583278</v>
      </c>
    </row>
    <row r="11" spans="1:19" ht="22.5" thickTop="1">
      <c r="M11" s="15"/>
    </row>
    <row r="12" spans="1:19">
      <c r="S12" s="15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6"/>
  <sheetViews>
    <sheetView rightToLeft="1" topLeftCell="A4" workbookViewId="0">
      <selection activeCell="A11" sqref="A11"/>
    </sheetView>
  </sheetViews>
  <sheetFormatPr defaultRowHeight="21.75"/>
  <cols>
    <col min="1" max="1" width="28.85546875" style="1" bestFit="1" customWidth="1"/>
    <col min="2" max="2" width="1" style="1" customWidth="1"/>
    <col min="3" max="3" width="12.140625" style="1" bestFit="1" customWidth="1"/>
    <col min="4" max="4" width="1" style="1" customWidth="1"/>
    <col min="5" max="5" width="32.28515625" style="1" bestFit="1" customWidth="1"/>
    <col min="6" max="6" width="1" style="1" customWidth="1"/>
    <col min="7" max="7" width="21.85546875" style="1" bestFit="1" customWidth="1"/>
    <col min="8" max="8" width="1" style="1" customWidth="1"/>
    <col min="9" max="9" width="21.28515625" style="1" bestFit="1" customWidth="1"/>
    <col min="10" max="10" width="1" style="1" customWidth="1"/>
    <col min="11" max="11" width="14.28515625" style="1" bestFit="1" customWidth="1"/>
    <col min="12" max="12" width="1" style="1" customWidth="1"/>
    <col min="13" max="13" width="23.140625" style="1" bestFit="1" customWidth="1"/>
    <col min="14" max="14" width="1" style="1" customWidth="1"/>
    <col min="15" max="15" width="21.28515625" style="1" bestFit="1" customWidth="1"/>
    <col min="16" max="16" width="1" style="1" customWidth="1"/>
    <col min="17" max="17" width="14.28515625" style="1" bestFit="1" customWidth="1"/>
    <col min="18" max="18" width="1" style="1" customWidth="1"/>
    <col min="19" max="19" width="23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2.5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spans="1:19" ht="22.5">
      <c r="A3" s="47" t="s">
        <v>152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</row>
    <row r="4" spans="1:19" ht="22.5">
      <c r="A4" s="47" t="s">
        <v>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</row>
    <row r="6" spans="1:19" ht="22.5">
      <c r="A6" s="48" t="s">
        <v>3</v>
      </c>
      <c r="C6" s="49" t="s">
        <v>162</v>
      </c>
      <c r="D6" s="49" t="s">
        <v>162</v>
      </c>
      <c r="E6" s="49" t="s">
        <v>162</v>
      </c>
      <c r="F6" s="49" t="s">
        <v>162</v>
      </c>
      <c r="G6" s="49" t="s">
        <v>162</v>
      </c>
      <c r="I6" s="49" t="s">
        <v>154</v>
      </c>
      <c r="J6" s="49" t="s">
        <v>154</v>
      </c>
      <c r="K6" s="49" t="s">
        <v>154</v>
      </c>
      <c r="L6" s="49" t="s">
        <v>154</v>
      </c>
      <c r="M6" s="49" t="s">
        <v>154</v>
      </c>
      <c r="O6" s="49" t="s">
        <v>155</v>
      </c>
      <c r="P6" s="49" t="s">
        <v>155</v>
      </c>
      <c r="Q6" s="49" t="s">
        <v>155</v>
      </c>
      <c r="R6" s="49" t="s">
        <v>155</v>
      </c>
      <c r="S6" s="49" t="s">
        <v>155</v>
      </c>
    </row>
    <row r="7" spans="1:19" ht="22.5">
      <c r="A7" s="49" t="s">
        <v>3</v>
      </c>
      <c r="C7" s="49" t="s">
        <v>163</v>
      </c>
      <c r="E7" s="49" t="s">
        <v>164</v>
      </c>
      <c r="G7" s="49" t="s">
        <v>165</v>
      </c>
      <c r="I7" s="49" t="s">
        <v>166</v>
      </c>
      <c r="J7" s="10"/>
      <c r="K7" s="49" t="s">
        <v>159</v>
      </c>
      <c r="L7" s="10"/>
      <c r="M7" s="49" t="s">
        <v>167</v>
      </c>
      <c r="O7" s="49" t="s">
        <v>166</v>
      </c>
      <c r="Q7" s="49" t="s">
        <v>159</v>
      </c>
      <c r="S7" s="49" t="s">
        <v>167</v>
      </c>
    </row>
    <row r="8" spans="1:19" ht="22.5">
      <c r="A8" s="2" t="s">
        <v>50</v>
      </c>
      <c r="C8" s="1" t="s">
        <v>168</v>
      </c>
      <c r="E8" s="3">
        <v>5000000</v>
      </c>
      <c r="G8" s="3">
        <v>1300</v>
      </c>
      <c r="I8" s="3">
        <v>6500000000</v>
      </c>
      <c r="K8" s="3">
        <v>466942149</v>
      </c>
      <c r="M8" s="3">
        <v>6033057851</v>
      </c>
      <c r="O8" s="3">
        <v>6500000000</v>
      </c>
      <c r="Q8" s="3">
        <v>466942149</v>
      </c>
      <c r="S8" s="3">
        <v>6033057851</v>
      </c>
    </row>
    <row r="9" spans="1:19" ht="22.5">
      <c r="A9" s="2" t="s">
        <v>53</v>
      </c>
      <c r="C9" s="1" t="s">
        <v>169</v>
      </c>
      <c r="E9" s="3">
        <v>11000000</v>
      </c>
      <c r="G9" s="3">
        <v>800</v>
      </c>
      <c r="I9" s="3">
        <v>8800000000</v>
      </c>
      <c r="K9" s="3">
        <v>188739946</v>
      </c>
      <c r="M9" s="3">
        <v>8611260054</v>
      </c>
      <c r="O9" s="3">
        <v>8800000000</v>
      </c>
      <c r="Q9" s="3">
        <v>188739946</v>
      </c>
      <c r="S9" s="3">
        <v>8611260054</v>
      </c>
    </row>
    <row r="10" spans="1:19" ht="22.5">
      <c r="A10" s="2" t="s">
        <v>20</v>
      </c>
      <c r="C10" s="1" t="s">
        <v>170</v>
      </c>
      <c r="E10" s="3">
        <v>1000000</v>
      </c>
      <c r="G10" s="3">
        <v>1250</v>
      </c>
      <c r="I10" s="3">
        <v>1250000000</v>
      </c>
      <c r="K10" s="3">
        <v>74855119</v>
      </c>
      <c r="M10" s="3">
        <v>1175144881</v>
      </c>
      <c r="O10" s="3">
        <v>1250000000</v>
      </c>
      <c r="Q10" s="3">
        <v>74855119</v>
      </c>
      <c r="S10" s="3">
        <v>1175144881</v>
      </c>
    </row>
    <row r="11" spans="1:19" ht="22.5">
      <c r="A11" s="2" t="s">
        <v>24</v>
      </c>
      <c r="C11" s="1" t="s">
        <v>171</v>
      </c>
      <c r="E11" s="3">
        <v>1800000</v>
      </c>
      <c r="G11" s="3">
        <v>6800</v>
      </c>
      <c r="I11" s="3">
        <v>0</v>
      </c>
      <c r="K11" s="3">
        <v>0</v>
      </c>
      <c r="M11" s="3">
        <v>0</v>
      </c>
      <c r="O11" s="3">
        <v>12240000000</v>
      </c>
      <c r="Q11" s="3">
        <v>0</v>
      </c>
      <c r="S11" s="3">
        <v>12240000000</v>
      </c>
    </row>
    <row r="12" spans="1:19" ht="22.5">
      <c r="A12" s="2" t="s">
        <v>74</v>
      </c>
      <c r="C12" s="1" t="s">
        <v>172</v>
      </c>
      <c r="E12" s="3">
        <v>1864726</v>
      </c>
      <c r="G12" s="3">
        <v>350</v>
      </c>
      <c r="I12" s="3">
        <v>652654100</v>
      </c>
      <c r="K12" s="3">
        <v>69855943</v>
      </c>
      <c r="M12" s="3">
        <v>582798157</v>
      </c>
      <c r="O12" s="3">
        <v>652654100</v>
      </c>
      <c r="Q12" s="3">
        <v>69855943</v>
      </c>
      <c r="S12" s="3">
        <v>582798157</v>
      </c>
    </row>
    <row r="13" spans="1:19" ht="22.5">
      <c r="A13" s="2" t="s">
        <v>33</v>
      </c>
      <c r="C13" s="1" t="s">
        <v>173</v>
      </c>
      <c r="E13" s="3">
        <v>3600000</v>
      </c>
      <c r="G13" s="3">
        <v>867</v>
      </c>
      <c r="I13" s="3">
        <v>3121200000</v>
      </c>
      <c r="K13" s="3">
        <v>432732743</v>
      </c>
      <c r="M13" s="3">
        <v>2688467257</v>
      </c>
      <c r="O13" s="3">
        <v>3121200000</v>
      </c>
      <c r="Q13" s="3">
        <v>432732743</v>
      </c>
      <c r="S13" s="3">
        <v>2688467257</v>
      </c>
    </row>
    <row r="14" spans="1:19" ht="22.5" thickBot="1">
      <c r="I14" s="5">
        <f>SUM(I8:I13)</f>
        <v>20323854100</v>
      </c>
      <c r="K14" s="5">
        <f>SUM(K8:K13)</f>
        <v>1233125900</v>
      </c>
      <c r="M14" s="5">
        <f>SUM(M8:M13)</f>
        <v>19090728200</v>
      </c>
      <c r="O14" s="5">
        <f>SUM(O8:O13)</f>
        <v>32563854100</v>
      </c>
      <c r="Q14" s="5">
        <f>SUM(Q8:Q13)</f>
        <v>1233125900</v>
      </c>
      <c r="S14" s="5">
        <f>SUM(S8:S13)</f>
        <v>31330728200</v>
      </c>
    </row>
    <row r="15" spans="1:19" ht="22.5" thickTop="1"/>
    <row r="16" spans="1:19">
      <c r="I16" s="3"/>
      <c r="K16" s="3"/>
      <c r="M16" s="3"/>
      <c r="O16" s="3"/>
      <c r="Q16" s="3"/>
      <c r="S16" s="3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W99"/>
  <sheetViews>
    <sheetView rightToLeft="1" topLeftCell="A58" workbookViewId="0">
      <selection activeCell="I76" sqref="I76"/>
    </sheetView>
  </sheetViews>
  <sheetFormatPr defaultRowHeight="21.75"/>
  <cols>
    <col min="1" max="1" width="35.5703125" style="1" bestFit="1" customWidth="1"/>
    <col min="2" max="2" width="1" style="1" customWidth="1"/>
    <col min="3" max="3" width="12.42578125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8.42578125" style="1" bestFit="1" customWidth="1"/>
    <col min="8" max="8" width="1" style="1" customWidth="1"/>
    <col min="9" max="9" width="30.28515625" style="1" bestFit="1" customWidth="1"/>
    <col min="10" max="10" width="1" style="1" customWidth="1"/>
    <col min="11" max="11" width="12.42578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30.28515625" style="1" bestFit="1" customWidth="1"/>
    <col min="18" max="18" width="1" style="1" customWidth="1"/>
    <col min="19" max="19" width="17.28515625" style="1" bestFit="1" customWidth="1"/>
    <col min="20" max="20" width="4.42578125" style="1" bestFit="1" customWidth="1"/>
    <col min="21" max="21" width="3.5703125" style="1" customWidth="1"/>
    <col min="22" max="22" width="17.28515625" style="1" bestFit="1" customWidth="1"/>
    <col min="23" max="16384" width="9.140625" style="1"/>
  </cols>
  <sheetData>
    <row r="2" spans="1:23" ht="22.5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23" ht="22.5">
      <c r="A3" s="47" t="s">
        <v>152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1:23" ht="22.5">
      <c r="A4" s="47" t="s">
        <v>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</row>
    <row r="6" spans="1:23" ht="22.5">
      <c r="A6" s="48" t="s">
        <v>3</v>
      </c>
      <c r="C6" s="49" t="s">
        <v>154</v>
      </c>
      <c r="D6" s="49" t="s">
        <v>154</v>
      </c>
      <c r="E6" s="49" t="s">
        <v>154</v>
      </c>
      <c r="F6" s="49" t="s">
        <v>154</v>
      </c>
      <c r="G6" s="49" t="s">
        <v>154</v>
      </c>
      <c r="H6" s="49" t="s">
        <v>154</v>
      </c>
      <c r="I6" s="49" t="s">
        <v>154</v>
      </c>
      <c r="K6" s="49" t="s">
        <v>155</v>
      </c>
      <c r="L6" s="49" t="s">
        <v>155</v>
      </c>
      <c r="M6" s="49" t="s">
        <v>155</v>
      </c>
      <c r="N6" s="49" t="s">
        <v>155</v>
      </c>
      <c r="O6" s="49" t="s">
        <v>155</v>
      </c>
      <c r="P6" s="49" t="s">
        <v>155</v>
      </c>
      <c r="Q6" s="49" t="s">
        <v>155</v>
      </c>
    </row>
    <row r="7" spans="1:23" ht="22.5">
      <c r="A7" s="49" t="s">
        <v>3</v>
      </c>
      <c r="C7" s="49" t="s">
        <v>7</v>
      </c>
      <c r="E7" s="49" t="s">
        <v>174</v>
      </c>
      <c r="G7" s="49" t="s">
        <v>175</v>
      </c>
      <c r="I7" s="49" t="s">
        <v>176</v>
      </c>
      <c r="K7" s="49" t="s">
        <v>7</v>
      </c>
      <c r="M7" s="49" t="s">
        <v>174</v>
      </c>
      <c r="O7" s="49" t="s">
        <v>175</v>
      </c>
      <c r="Q7" s="49" t="s">
        <v>176</v>
      </c>
    </row>
    <row r="8" spans="1:23" ht="24">
      <c r="A8" s="35" t="s">
        <v>19</v>
      </c>
      <c r="C8" s="8">
        <v>1180933</v>
      </c>
      <c r="D8" s="8"/>
      <c r="E8" s="11">
        <v>134999241594</v>
      </c>
      <c r="F8" s="8"/>
      <c r="G8" s="8">
        <v>127158720424</v>
      </c>
      <c r="H8" s="8"/>
      <c r="I8" s="8">
        <v>7840521170</v>
      </c>
      <c r="J8" s="8"/>
      <c r="K8" s="8">
        <v>1180933</v>
      </c>
      <c r="L8" s="8"/>
      <c r="M8" s="11">
        <v>134999241594</v>
      </c>
      <c r="N8" s="8"/>
      <c r="O8" s="8">
        <v>123221438195</v>
      </c>
      <c r="P8" s="8"/>
      <c r="Q8" s="8">
        <v>11777803399</v>
      </c>
      <c r="S8" s="8"/>
      <c r="T8" s="8"/>
      <c r="V8" s="8"/>
      <c r="W8" s="8"/>
    </row>
    <row r="9" spans="1:23" ht="24">
      <c r="A9" s="35" t="s">
        <v>24</v>
      </c>
      <c r="C9" s="8">
        <v>2486664</v>
      </c>
      <c r="D9" s="8"/>
      <c r="E9" s="11">
        <v>254602439967</v>
      </c>
      <c r="F9" s="8"/>
      <c r="G9" s="8">
        <v>231847875235</v>
      </c>
      <c r="H9" s="8"/>
      <c r="I9" s="8">
        <v>22754564732</v>
      </c>
      <c r="J9" s="8"/>
      <c r="K9" s="8">
        <v>2486664</v>
      </c>
      <c r="L9" s="8"/>
      <c r="M9" s="11">
        <v>254602439967</v>
      </c>
      <c r="N9" s="8"/>
      <c r="O9" s="8">
        <v>227535686335</v>
      </c>
      <c r="P9" s="8"/>
      <c r="Q9" s="8">
        <v>27066753632</v>
      </c>
      <c r="S9" s="8"/>
      <c r="T9" s="8"/>
      <c r="V9" s="8"/>
      <c r="W9" s="8"/>
    </row>
    <row r="10" spans="1:23" ht="24">
      <c r="A10" s="35" t="s">
        <v>37</v>
      </c>
      <c r="C10" s="8">
        <v>116416</v>
      </c>
      <c r="D10" s="8"/>
      <c r="E10" s="11">
        <v>8332079386</v>
      </c>
      <c r="F10" s="8"/>
      <c r="G10" s="8">
        <v>10466398789</v>
      </c>
      <c r="H10" s="8"/>
      <c r="I10" s="8">
        <v>-2134319403</v>
      </c>
      <c r="J10" s="8"/>
      <c r="K10" s="8">
        <v>116416</v>
      </c>
      <c r="L10" s="8"/>
      <c r="M10" s="11">
        <v>8332079385</v>
      </c>
      <c r="N10" s="8"/>
      <c r="O10" s="8">
        <v>7288254882</v>
      </c>
      <c r="P10" s="8"/>
      <c r="Q10" s="8">
        <v>1043824503</v>
      </c>
      <c r="S10" s="8"/>
      <c r="T10" s="8"/>
      <c r="V10" s="8"/>
      <c r="W10" s="8"/>
    </row>
    <row r="11" spans="1:23" ht="24">
      <c r="A11" s="35" t="s">
        <v>27</v>
      </c>
      <c r="C11" s="8">
        <v>600000</v>
      </c>
      <c r="D11" s="8"/>
      <c r="E11" s="11">
        <v>42090065100</v>
      </c>
      <c r="F11" s="8"/>
      <c r="G11" s="8">
        <v>36113836500</v>
      </c>
      <c r="H11" s="8"/>
      <c r="I11" s="8">
        <v>5976228600</v>
      </c>
      <c r="J11" s="8"/>
      <c r="K11" s="8">
        <v>600000</v>
      </c>
      <c r="L11" s="8"/>
      <c r="M11" s="11">
        <v>42090065100</v>
      </c>
      <c r="N11" s="8"/>
      <c r="O11" s="8">
        <v>26177312702</v>
      </c>
      <c r="P11" s="8"/>
      <c r="Q11" s="8">
        <v>15912752398</v>
      </c>
      <c r="S11" s="8"/>
      <c r="T11" s="8"/>
      <c r="V11" s="8"/>
      <c r="W11" s="8"/>
    </row>
    <row r="12" spans="1:23" ht="24">
      <c r="A12" s="35" t="s">
        <v>64</v>
      </c>
      <c r="C12" s="8">
        <v>3100000</v>
      </c>
      <c r="D12" s="8"/>
      <c r="E12" s="11">
        <v>84733517835</v>
      </c>
      <c r="F12" s="8"/>
      <c r="G12" s="8">
        <v>87959905920</v>
      </c>
      <c r="H12" s="8"/>
      <c r="I12" s="8">
        <v>-3226388085</v>
      </c>
      <c r="J12" s="8"/>
      <c r="K12" s="8">
        <v>3100000</v>
      </c>
      <c r="L12" s="8"/>
      <c r="M12" s="11">
        <v>84733517835</v>
      </c>
      <c r="N12" s="8"/>
      <c r="O12" s="8">
        <v>94662052516</v>
      </c>
      <c r="P12" s="8"/>
      <c r="Q12" s="8">
        <v>-9928534681</v>
      </c>
      <c r="S12" s="8"/>
      <c r="T12" s="8"/>
      <c r="V12" s="8"/>
      <c r="W12" s="8"/>
    </row>
    <row r="13" spans="1:23" ht="24">
      <c r="A13" s="35" t="s">
        <v>60</v>
      </c>
      <c r="C13" s="8">
        <v>9347168</v>
      </c>
      <c r="D13" s="8"/>
      <c r="E13" s="11">
        <v>144019061431</v>
      </c>
      <c r="F13" s="8"/>
      <c r="G13" s="8">
        <v>124042223877</v>
      </c>
      <c r="H13" s="8"/>
      <c r="I13" s="8">
        <v>19976837554</v>
      </c>
      <c r="J13" s="8"/>
      <c r="K13" s="8">
        <v>9347168</v>
      </c>
      <c r="L13" s="8"/>
      <c r="M13" s="11">
        <v>144019061431</v>
      </c>
      <c r="N13" s="8"/>
      <c r="O13" s="8">
        <v>104571700240</v>
      </c>
      <c r="P13" s="8"/>
      <c r="Q13" s="8">
        <v>39447361191</v>
      </c>
      <c r="S13" s="8"/>
      <c r="T13" s="8"/>
      <c r="V13" s="8"/>
      <c r="W13" s="8"/>
    </row>
    <row r="14" spans="1:23" ht="24">
      <c r="A14" s="35" t="s">
        <v>40</v>
      </c>
      <c r="C14" s="8">
        <v>277779</v>
      </c>
      <c r="D14" s="8"/>
      <c r="E14" s="11">
        <v>6758189111</v>
      </c>
      <c r="F14" s="8"/>
      <c r="G14" s="8">
        <v>7035695956</v>
      </c>
      <c r="H14" s="8"/>
      <c r="I14" s="8">
        <v>-277506845</v>
      </c>
      <c r="J14" s="8"/>
      <c r="K14" s="8">
        <v>277779</v>
      </c>
      <c r="L14" s="8"/>
      <c r="M14" s="11">
        <v>6758189111</v>
      </c>
      <c r="N14" s="8"/>
      <c r="O14" s="8">
        <v>6903155374</v>
      </c>
      <c r="P14" s="8"/>
      <c r="Q14" s="8">
        <v>-144966263</v>
      </c>
      <c r="S14" s="8"/>
      <c r="T14" s="8"/>
      <c r="V14" s="8"/>
      <c r="W14" s="8"/>
    </row>
    <row r="15" spans="1:23" ht="24">
      <c r="A15" s="35" t="s">
        <v>62</v>
      </c>
      <c r="C15" s="8">
        <v>5000000</v>
      </c>
      <c r="D15" s="8"/>
      <c r="E15" s="11">
        <v>40934979000</v>
      </c>
      <c r="F15" s="8"/>
      <c r="G15" s="8">
        <v>42137779500</v>
      </c>
      <c r="H15" s="8"/>
      <c r="I15" s="8">
        <v>-1202800500</v>
      </c>
      <c r="J15" s="8"/>
      <c r="K15" s="8">
        <v>5000000</v>
      </c>
      <c r="L15" s="8"/>
      <c r="M15" s="11">
        <v>40934979000</v>
      </c>
      <c r="N15" s="8"/>
      <c r="O15" s="8">
        <v>39223782512</v>
      </c>
      <c r="P15" s="8"/>
      <c r="Q15" s="8">
        <v>1711196488</v>
      </c>
      <c r="S15" s="8"/>
      <c r="T15" s="8"/>
      <c r="V15" s="8"/>
      <c r="W15" s="8"/>
    </row>
    <row r="16" spans="1:23" ht="24">
      <c r="A16" s="35" t="s">
        <v>21</v>
      </c>
      <c r="C16" s="8">
        <v>1240188</v>
      </c>
      <c r="D16" s="8"/>
      <c r="E16" s="11">
        <v>114896554937</v>
      </c>
      <c r="F16" s="8"/>
      <c r="G16" s="8">
        <v>113788259753</v>
      </c>
      <c r="H16" s="8"/>
      <c r="I16" s="8">
        <v>1108295184</v>
      </c>
      <c r="J16" s="8"/>
      <c r="K16" s="8">
        <v>1240188</v>
      </c>
      <c r="L16" s="8"/>
      <c r="M16" s="11">
        <v>114896554937</v>
      </c>
      <c r="N16" s="8"/>
      <c r="O16" s="8">
        <v>102151355351</v>
      </c>
      <c r="P16" s="8"/>
      <c r="Q16" s="8">
        <v>12745199586</v>
      </c>
      <c r="S16" s="8"/>
      <c r="T16" s="8"/>
      <c r="V16" s="8"/>
      <c r="W16" s="8"/>
    </row>
    <row r="17" spans="1:23" ht="24">
      <c r="A17" s="35" t="s">
        <v>42</v>
      </c>
      <c r="C17" s="8">
        <v>2780253</v>
      </c>
      <c r="D17" s="8"/>
      <c r="E17" s="11">
        <v>95754277509</v>
      </c>
      <c r="F17" s="8"/>
      <c r="G17" s="8">
        <v>97431849778</v>
      </c>
      <c r="H17" s="8"/>
      <c r="I17" s="8">
        <v>-1677572269</v>
      </c>
      <c r="J17" s="8"/>
      <c r="K17" s="8">
        <v>2780253</v>
      </c>
      <c r="L17" s="8"/>
      <c r="M17" s="11">
        <v>95754277508</v>
      </c>
      <c r="N17" s="8"/>
      <c r="O17" s="8">
        <v>68715603915</v>
      </c>
      <c r="P17" s="8"/>
      <c r="Q17" s="8">
        <v>27038673593</v>
      </c>
      <c r="S17" s="8"/>
      <c r="T17" s="8"/>
      <c r="V17" s="8"/>
      <c r="W17" s="8"/>
    </row>
    <row r="18" spans="1:23" ht="24">
      <c r="A18" s="35" t="s">
        <v>75</v>
      </c>
      <c r="C18" s="8">
        <v>19047711</v>
      </c>
      <c r="D18" s="8"/>
      <c r="E18" s="11">
        <v>325103255142</v>
      </c>
      <c r="F18" s="8"/>
      <c r="G18" s="8">
        <v>280796812682</v>
      </c>
      <c r="H18" s="8"/>
      <c r="I18" s="8">
        <v>44306442460</v>
      </c>
      <c r="J18" s="8"/>
      <c r="K18" s="8">
        <v>19047711</v>
      </c>
      <c r="L18" s="8"/>
      <c r="M18" s="11">
        <v>325103255142</v>
      </c>
      <c r="N18" s="8"/>
      <c r="O18" s="8">
        <v>310683793917</v>
      </c>
      <c r="P18" s="8"/>
      <c r="Q18" s="8">
        <v>14419461225</v>
      </c>
      <c r="S18" s="8"/>
      <c r="T18" s="8"/>
      <c r="V18" s="8"/>
      <c r="W18" s="8"/>
    </row>
    <row r="19" spans="1:23" ht="24">
      <c r="A19" s="35" t="s">
        <v>63</v>
      </c>
      <c r="C19" s="8">
        <v>3000000</v>
      </c>
      <c r="D19" s="8"/>
      <c r="E19" s="11">
        <v>14555874150</v>
      </c>
      <c r="F19" s="8"/>
      <c r="G19" s="8">
        <v>15051353327</v>
      </c>
      <c r="H19" s="8"/>
      <c r="I19" s="8">
        <v>-495479177</v>
      </c>
      <c r="J19" s="8"/>
      <c r="K19" s="8">
        <v>3000000</v>
      </c>
      <c r="L19" s="8"/>
      <c r="M19" s="11">
        <v>14555874150</v>
      </c>
      <c r="N19" s="8"/>
      <c r="O19" s="8">
        <v>15034638862</v>
      </c>
      <c r="P19" s="8"/>
      <c r="Q19" s="8">
        <v>-478764712</v>
      </c>
      <c r="S19" s="8"/>
      <c r="T19" s="8"/>
      <c r="V19" s="8"/>
      <c r="W19" s="8"/>
    </row>
    <row r="20" spans="1:23" ht="24">
      <c r="A20" s="35" t="s">
        <v>69</v>
      </c>
      <c r="C20" s="8">
        <v>5303373</v>
      </c>
      <c r="D20" s="8"/>
      <c r="E20" s="11">
        <v>127577993921</v>
      </c>
      <c r="F20" s="8"/>
      <c r="G20" s="8">
        <v>123202385039</v>
      </c>
      <c r="H20" s="8"/>
      <c r="I20" s="8">
        <v>4375608882</v>
      </c>
      <c r="J20" s="8"/>
      <c r="K20" s="8">
        <v>5303373</v>
      </c>
      <c r="L20" s="8"/>
      <c r="M20" s="11">
        <v>127577993922</v>
      </c>
      <c r="N20" s="8"/>
      <c r="O20" s="8">
        <v>168012837457</v>
      </c>
      <c r="P20" s="8"/>
      <c r="Q20" s="8">
        <v>-40434843535</v>
      </c>
      <c r="S20" s="8"/>
      <c r="T20" s="8"/>
      <c r="V20" s="8"/>
      <c r="W20" s="8"/>
    </row>
    <row r="21" spans="1:23" ht="24">
      <c r="A21" s="35" t="s">
        <v>81</v>
      </c>
      <c r="C21" s="8">
        <v>6485523</v>
      </c>
      <c r="D21" s="8"/>
      <c r="E21" s="11">
        <v>51768881130</v>
      </c>
      <c r="F21" s="8"/>
      <c r="G21" s="8">
        <v>53767430712</v>
      </c>
      <c r="H21" s="8"/>
      <c r="I21" s="8">
        <v>-1998549582</v>
      </c>
      <c r="J21" s="8"/>
      <c r="K21" s="8">
        <v>6485523</v>
      </c>
      <c r="L21" s="8"/>
      <c r="M21" s="11">
        <v>51768881139</v>
      </c>
      <c r="N21" s="8"/>
      <c r="O21" s="8">
        <v>67201484780</v>
      </c>
      <c r="P21" s="8"/>
      <c r="Q21" s="8">
        <f>M21-O21</f>
        <v>-15432603641</v>
      </c>
      <c r="S21" s="8"/>
      <c r="T21" s="8"/>
      <c r="V21" s="8"/>
      <c r="W21" s="8"/>
    </row>
    <row r="22" spans="1:23" ht="24">
      <c r="A22" s="35" t="s">
        <v>73</v>
      </c>
      <c r="C22" s="8">
        <v>8293376</v>
      </c>
      <c r="D22" s="8"/>
      <c r="E22" s="11">
        <v>91014095757</v>
      </c>
      <c r="F22" s="8"/>
      <c r="G22" s="8">
        <v>82110542911</v>
      </c>
      <c r="H22" s="8"/>
      <c r="I22" s="8">
        <v>8903552846</v>
      </c>
      <c r="J22" s="8"/>
      <c r="K22" s="8">
        <v>8293376</v>
      </c>
      <c r="L22" s="8"/>
      <c r="M22" s="11">
        <v>91014095758</v>
      </c>
      <c r="N22" s="8"/>
      <c r="O22" s="8">
        <v>115746186995</v>
      </c>
      <c r="P22" s="8"/>
      <c r="Q22" s="8">
        <v>-24732091237</v>
      </c>
      <c r="S22" s="8"/>
      <c r="T22" s="8"/>
      <c r="V22" s="8"/>
      <c r="W22" s="8"/>
    </row>
    <row r="23" spans="1:23" ht="24">
      <c r="A23" s="35" t="s">
        <v>17</v>
      </c>
      <c r="C23" s="8">
        <v>598340</v>
      </c>
      <c r="D23" s="8"/>
      <c r="E23" s="11">
        <v>20656705129</v>
      </c>
      <c r="F23" s="8"/>
      <c r="G23" s="8">
        <v>21227693810</v>
      </c>
      <c r="H23" s="8"/>
      <c r="I23" s="8">
        <v>-570988681</v>
      </c>
      <c r="J23" s="8"/>
      <c r="K23" s="8">
        <v>598340</v>
      </c>
      <c r="L23" s="8"/>
      <c r="M23" s="11">
        <v>20656705128</v>
      </c>
      <c r="N23" s="8"/>
      <c r="O23" s="8">
        <v>12876087230</v>
      </c>
      <c r="P23" s="8"/>
      <c r="Q23" s="8">
        <v>7780617898</v>
      </c>
      <c r="S23" s="8"/>
      <c r="T23" s="8"/>
      <c r="V23" s="8"/>
      <c r="W23" s="8"/>
    </row>
    <row r="24" spans="1:23" ht="24">
      <c r="A24" s="35" t="s">
        <v>74</v>
      </c>
      <c r="C24" s="8">
        <v>1864726</v>
      </c>
      <c r="D24" s="8"/>
      <c r="E24" s="11">
        <v>9268154402</v>
      </c>
      <c r="F24" s="8"/>
      <c r="G24" s="8">
        <v>10324724003</v>
      </c>
      <c r="H24" s="8"/>
      <c r="I24" s="8">
        <v>-1056569601</v>
      </c>
      <c r="J24" s="8"/>
      <c r="K24" s="8">
        <v>1864726</v>
      </c>
      <c r="L24" s="8"/>
      <c r="M24" s="11">
        <v>9268154401</v>
      </c>
      <c r="N24" s="8"/>
      <c r="O24" s="8">
        <v>8563774666</v>
      </c>
      <c r="P24" s="8"/>
      <c r="Q24" s="8">
        <v>704379735</v>
      </c>
      <c r="S24" s="8"/>
      <c r="T24" s="8"/>
      <c r="V24" s="8"/>
      <c r="W24" s="8"/>
    </row>
    <row r="25" spans="1:23" ht="24">
      <c r="A25" s="35" t="s">
        <v>23</v>
      </c>
      <c r="C25" s="8">
        <v>866817</v>
      </c>
      <c r="D25" s="8"/>
      <c r="E25" s="11">
        <v>137046933749</v>
      </c>
      <c r="F25" s="8"/>
      <c r="G25" s="8">
        <v>111688296463</v>
      </c>
      <c r="H25" s="8"/>
      <c r="I25" s="8">
        <v>25358637286</v>
      </c>
      <c r="J25" s="8"/>
      <c r="K25" s="8">
        <v>866817</v>
      </c>
      <c r="L25" s="8"/>
      <c r="M25" s="11">
        <v>137046933749</v>
      </c>
      <c r="N25" s="8"/>
      <c r="O25" s="8">
        <v>124242674612</v>
      </c>
      <c r="P25" s="8"/>
      <c r="Q25" s="8">
        <v>12804259137</v>
      </c>
      <c r="S25" s="8"/>
      <c r="T25" s="8"/>
      <c r="V25" s="8"/>
      <c r="W25" s="8"/>
    </row>
    <row r="26" spans="1:23" ht="24">
      <c r="A26" s="35" t="s">
        <v>33</v>
      </c>
      <c r="C26" s="8">
        <v>3600000</v>
      </c>
      <c r="D26" s="8"/>
      <c r="E26" s="11">
        <v>37825590600</v>
      </c>
      <c r="F26" s="8"/>
      <c r="G26" s="8">
        <v>36608873400</v>
      </c>
      <c r="H26" s="8"/>
      <c r="I26" s="8">
        <v>1216717200</v>
      </c>
      <c r="J26" s="8"/>
      <c r="K26" s="8">
        <v>3600000</v>
      </c>
      <c r="L26" s="8"/>
      <c r="M26" s="11">
        <v>37825590600</v>
      </c>
      <c r="N26" s="8"/>
      <c r="O26" s="8">
        <v>54966988800</v>
      </c>
      <c r="P26" s="8"/>
      <c r="Q26" s="8">
        <v>-17141398200</v>
      </c>
      <c r="S26" s="8"/>
      <c r="T26" s="8"/>
      <c r="V26" s="8"/>
      <c r="W26" s="8"/>
    </row>
    <row r="27" spans="1:23" ht="24">
      <c r="A27" s="35" t="s">
        <v>34</v>
      </c>
      <c r="C27" s="8">
        <v>28041811</v>
      </c>
      <c r="D27" s="8"/>
      <c r="E27" s="11">
        <v>217424705351</v>
      </c>
      <c r="F27" s="8"/>
      <c r="G27" s="8">
        <v>176448510881</v>
      </c>
      <c r="H27" s="8"/>
      <c r="I27" s="8">
        <v>40976194470</v>
      </c>
      <c r="J27" s="8"/>
      <c r="K27" s="8">
        <v>28041811</v>
      </c>
      <c r="L27" s="8"/>
      <c r="M27" s="11">
        <v>217424705351</v>
      </c>
      <c r="N27" s="8"/>
      <c r="O27" s="8">
        <v>167093516465</v>
      </c>
      <c r="P27" s="8"/>
      <c r="Q27" s="8">
        <v>50331188886</v>
      </c>
      <c r="S27" s="8"/>
      <c r="T27" s="8"/>
      <c r="V27" s="8"/>
      <c r="W27" s="8"/>
    </row>
    <row r="28" spans="1:23" ht="24">
      <c r="A28" s="35" t="s">
        <v>55</v>
      </c>
      <c r="C28" s="8">
        <v>5000</v>
      </c>
      <c r="D28" s="8"/>
      <c r="E28" s="11">
        <v>5453295313</v>
      </c>
      <c r="F28" s="8"/>
      <c r="G28" s="8">
        <v>5879662031</v>
      </c>
      <c r="H28" s="8"/>
      <c r="I28" s="8">
        <v>-426366718</v>
      </c>
      <c r="J28" s="8"/>
      <c r="K28" s="8">
        <v>5000</v>
      </c>
      <c r="L28" s="8"/>
      <c r="M28" s="11">
        <v>5453295313</v>
      </c>
      <c r="N28" s="8"/>
      <c r="O28" s="8">
        <v>6909505104</v>
      </c>
      <c r="P28" s="8"/>
      <c r="Q28" s="8">
        <v>-1456209791</v>
      </c>
      <c r="S28" s="8"/>
      <c r="T28" s="8"/>
      <c r="V28" s="8"/>
      <c r="W28" s="8"/>
    </row>
    <row r="29" spans="1:23" ht="24">
      <c r="A29" s="35" t="s">
        <v>68</v>
      </c>
      <c r="C29" s="8">
        <v>2300793</v>
      </c>
      <c r="D29" s="8"/>
      <c r="E29" s="11">
        <v>84348369027</v>
      </c>
      <c r="F29" s="8"/>
      <c r="G29" s="8">
        <v>80868064887</v>
      </c>
      <c r="H29" s="8"/>
      <c r="I29" s="8">
        <v>3480304140</v>
      </c>
      <c r="J29" s="8"/>
      <c r="K29" s="8">
        <v>2300793</v>
      </c>
      <c r="L29" s="8"/>
      <c r="M29" s="11">
        <v>84348369027</v>
      </c>
      <c r="N29" s="8"/>
      <c r="O29" s="8">
        <v>72079710335</v>
      </c>
      <c r="P29" s="8"/>
      <c r="Q29" s="8">
        <v>12268658692</v>
      </c>
      <c r="S29" s="8"/>
      <c r="T29" s="8"/>
      <c r="V29" s="8"/>
      <c r="W29" s="8"/>
    </row>
    <row r="30" spans="1:23" ht="24">
      <c r="A30" s="35" t="s">
        <v>28</v>
      </c>
      <c r="C30" s="8">
        <v>4000000</v>
      </c>
      <c r="D30" s="8"/>
      <c r="E30" s="11">
        <v>255788946000</v>
      </c>
      <c r="F30" s="8"/>
      <c r="G30" s="8">
        <v>211653126000</v>
      </c>
      <c r="H30" s="8"/>
      <c r="I30" s="8">
        <v>44135820000</v>
      </c>
      <c r="J30" s="8"/>
      <c r="K30" s="8">
        <v>4000000</v>
      </c>
      <c r="L30" s="8"/>
      <c r="M30" s="11">
        <v>255788946000</v>
      </c>
      <c r="N30" s="8"/>
      <c r="O30" s="8">
        <v>219645288233</v>
      </c>
      <c r="P30" s="8"/>
      <c r="Q30" s="8">
        <v>36143657767</v>
      </c>
      <c r="S30" s="8"/>
      <c r="T30" s="8"/>
      <c r="V30" s="8"/>
      <c r="W30" s="8"/>
    </row>
    <row r="31" spans="1:23" ht="24">
      <c r="A31" s="35" t="s">
        <v>85</v>
      </c>
      <c r="C31" s="8">
        <v>450000</v>
      </c>
      <c r="D31" s="8"/>
      <c r="E31" s="11">
        <v>36913052700</v>
      </c>
      <c r="F31" s="8"/>
      <c r="G31" s="8">
        <v>32266575565</v>
      </c>
      <c r="H31" s="8"/>
      <c r="I31" s="8">
        <v>4646477135</v>
      </c>
      <c r="J31" s="8"/>
      <c r="K31" s="8">
        <v>450000</v>
      </c>
      <c r="L31" s="8"/>
      <c r="M31" s="11">
        <v>36913052700</v>
      </c>
      <c r="N31" s="8"/>
      <c r="O31" s="8">
        <v>32266575565</v>
      </c>
      <c r="P31" s="8"/>
      <c r="Q31" s="8">
        <v>4646477135</v>
      </c>
      <c r="S31" s="8"/>
      <c r="T31" s="8"/>
      <c r="V31" s="8"/>
      <c r="W31" s="8"/>
    </row>
    <row r="32" spans="1:23" ht="24">
      <c r="A32" s="35" t="s">
        <v>46</v>
      </c>
      <c r="C32" s="8">
        <v>8868106</v>
      </c>
      <c r="D32" s="8"/>
      <c r="E32" s="11">
        <v>85632220233</v>
      </c>
      <c r="F32" s="8"/>
      <c r="G32" s="8">
        <v>89079018473</v>
      </c>
      <c r="H32" s="8"/>
      <c r="I32" s="8">
        <v>-3446798240</v>
      </c>
      <c r="J32" s="8"/>
      <c r="K32" s="8">
        <v>8868106</v>
      </c>
      <c r="L32" s="8"/>
      <c r="M32" s="11">
        <v>85632220232</v>
      </c>
      <c r="N32" s="8"/>
      <c r="O32" s="8">
        <v>79055976019</v>
      </c>
      <c r="P32" s="8"/>
      <c r="Q32" s="8">
        <v>6576244213</v>
      </c>
      <c r="S32" s="8"/>
      <c r="T32" s="8"/>
      <c r="V32" s="8"/>
      <c r="W32" s="8"/>
    </row>
    <row r="33" spans="1:23" ht="24">
      <c r="A33" s="35" t="s">
        <v>31</v>
      </c>
      <c r="C33" s="8">
        <v>1752468</v>
      </c>
      <c r="D33" s="8"/>
      <c r="E33" s="11">
        <v>48517578749</v>
      </c>
      <c r="F33" s="8"/>
      <c r="G33" s="8">
        <v>48325954260</v>
      </c>
      <c r="H33" s="8"/>
      <c r="I33" s="8">
        <v>191624489</v>
      </c>
      <c r="J33" s="8"/>
      <c r="K33" s="8">
        <v>1752468</v>
      </c>
      <c r="L33" s="8"/>
      <c r="M33" s="11">
        <v>48517578749</v>
      </c>
      <c r="N33" s="8"/>
      <c r="O33" s="8">
        <v>46823080808</v>
      </c>
      <c r="P33" s="8"/>
      <c r="Q33" s="8">
        <v>1694497941</v>
      </c>
      <c r="S33" s="8"/>
      <c r="T33" s="8"/>
      <c r="V33" s="8"/>
      <c r="W33" s="8"/>
    </row>
    <row r="34" spans="1:23" ht="24">
      <c r="A34" s="35" t="s">
        <v>67</v>
      </c>
      <c r="C34" s="8">
        <v>459854</v>
      </c>
      <c r="D34" s="8"/>
      <c r="E34" s="11">
        <v>14060488527</v>
      </c>
      <c r="F34" s="8"/>
      <c r="G34" s="8">
        <v>13633540433</v>
      </c>
      <c r="H34" s="8"/>
      <c r="I34" s="8">
        <f>E34-G34</f>
        <v>426948094</v>
      </c>
      <c r="J34" s="8"/>
      <c r="K34" s="8">
        <v>459854</v>
      </c>
      <c r="L34" s="8"/>
      <c r="M34" s="11">
        <v>14060488523</v>
      </c>
      <c r="N34" s="8"/>
      <c r="O34" s="8">
        <v>10311664882</v>
      </c>
      <c r="P34" s="8"/>
      <c r="Q34" s="8">
        <v>3748823641</v>
      </c>
      <c r="S34" s="8"/>
      <c r="T34" s="8"/>
      <c r="V34" s="8"/>
      <c r="W34" s="8"/>
    </row>
    <row r="35" spans="1:23" ht="24">
      <c r="A35" s="35" t="s">
        <v>76</v>
      </c>
      <c r="C35" s="8">
        <v>17253</v>
      </c>
      <c r="D35" s="8"/>
      <c r="E35" s="11">
        <v>1161764346</v>
      </c>
      <c r="F35" s="8"/>
      <c r="G35" s="8">
        <v>-1716601940</v>
      </c>
      <c r="H35" s="8"/>
      <c r="I35" s="8">
        <v>2878366286</v>
      </c>
      <c r="J35" s="8"/>
      <c r="K35" s="8">
        <v>17253</v>
      </c>
      <c r="L35" s="8"/>
      <c r="M35" s="11">
        <v>1161764347</v>
      </c>
      <c r="N35" s="8"/>
      <c r="O35" s="8">
        <v>1657357864</v>
      </c>
      <c r="P35" s="8"/>
      <c r="Q35" s="8">
        <v>-495593517</v>
      </c>
      <c r="S35" s="8"/>
      <c r="T35" s="8"/>
      <c r="V35" s="8"/>
      <c r="W35" s="8"/>
    </row>
    <row r="36" spans="1:23" ht="24">
      <c r="A36" s="35" t="s">
        <v>56</v>
      </c>
      <c r="C36" s="8">
        <v>1600</v>
      </c>
      <c r="D36" s="8"/>
      <c r="E36" s="11">
        <v>1733624791</v>
      </c>
      <c r="F36" s="8"/>
      <c r="G36" s="8">
        <v>1870404480</v>
      </c>
      <c r="H36" s="8"/>
      <c r="I36" s="8">
        <v>-136779689</v>
      </c>
      <c r="J36" s="8"/>
      <c r="K36" s="8">
        <v>1600</v>
      </c>
      <c r="L36" s="8"/>
      <c r="M36" s="11">
        <v>1733624791</v>
      </c>
      <c r="N36" s="8"/>
      <c r="O36" s="8">
        <v>2202814800</v>
      </c>
      <c r="P36" s="8"/>
      <c r="Q36" s="8">
        <v>-469190009</v>
      </c>
      <c r="S36" s="8"/>
      <c r="T36" s="8"/>
      <c r="V36" s="8"/>
      <c r="W36" s="8"/>
    </row>
    <row r="37" spans="1:23" ht="24">
      <c r="A37" s="35" t="s">
        <v>65</v>
      </c>
      <c r="C37" s="8">
        <v>120000</v>
      </c>
      <c r="D37" s="8"/>
      <c r="E37" s="11">
        <v>2865726864</v>
      </c>
      <c r="F37" s="8"/>
      <c r="G37" s="8">
        <v>2810497446</v>
      </c>
      <c r="H37" s="8"/>
      <c r="I37" s="8">
        <v>55229418</v>
      </c>
      <c r="J37" s="8"/>
      <c r="K37" s="8">
        <v>120000</v>
      </c>
      <c r="L37" s="8"/>
      <c r="M37" s="11">
        <v>2865726864</v>
      </c>
      <c r="N37" s="8"/>
      <c r="O37" s="8">
        <v>2025356994</v>
      </c>
      <c r="P37" s="8"/>
      <c r="Q37" s="8">
        <v>840369870</v>
      </c>
      <c r="S37" s="8"/>
      <c r="T37" s="8"/>
      <c r="V37" s="8"/>
      <c r="W37" s="8"/>
    </row>
    <row r="38" spans="1:23" ht="24">
      <c r="A38" s="35" t="s">
        <v>43</v>
      </c>
      <c r="C38" s="8">
        <v>63539</v>
      </c>
      <c r="D38" s="8"/>
      <c r="E38" s="11">
        <v>6043428504</v>
      </c>
      <c r="F38" s="8"/>
      <c r="G38" s="8">
        <v>2805482763</v>
      </c>
      <c r="H38" s="8"/>
      <c r="I38" s="8">
        <v>3237945741</v>
      </c>
      <c r="J38" s="8"/>
      <c r="K38" s="8">
        <v>63539</v>
      </c>
      <c r="L38" s="8"/>
      <c r="M38" s="11">
        <v>6043428504</v>
      </c>
      <c r="N38" s="8"/>
      <c r="O38" s="8">
        <v>2129408030</v>
      </c>
      <c r="P38" s="8"/>
      <c r="Q38" s="8">
        <v>3914020474</v>
      </c>
      <c r="S38" s="8"/>
      <c r="T38" s="8"/>
      <c r="V38" s="8"/>
      <c r="W38" s="8"/>
    </row>
    <row r="39" spans="1:23" ht="24">
      <c r="A39" s="35" t="s">
        <v>25</v>
      </c>
      <c r="C39" s="8">
        <v>8000000</v>
      </c>
      <c r="D39" s="8"/>
      <c r="E39" s="11">
        <v>79007094000</v>
      </c>
      <c r="F39" s="8"/>
      <c r="G39" s="8">
        <v>68348046819</v>
      </c>
      <c r="H39" s="8"/>
      <c r="I39" s="8">
        <v>10659047181</v>
      </c>
      <c r="J39" s="8"/>
      <c r="K39" s="8">
        <v>8000000</v>
      </c>
      <c r="L39" s="8"/>
      <c r="M39" s="11">
        <v>79007094000</v>
      </c>
      <c r="N39" s="8"/>
      <c r="O39" s="8">
        <v>70554818723</v>
      </c>
      <c r="P39" s="8"/>
      <c r="Q39" s="8">
        <v>8452275277</v>
      </c>
      <c r="S39" s="8"/>
      <c r="T39" s="8"/>
      <c r="V39" s="8"/>
      <c r="W39" s="8"/>
    </row>
    <row r="40" spans="1:23" ht="24">
      <c r="A40" s="35" t="s">
        <v>32</v>
      </c>
      <c r="C40" s="8">
        <v>2913123</v>
      </c>
      <c r="D40" s="8"/>
      <c r="E40" s="11">
        <v>266412672469</v>
      </c>
      <c r="F40" s="8"/>
      <c r="G40" s="8">
        <v>220055942673</v>
      </c>
      <c r="H40" s="8"/>
      <c r="I40" s="8">
        <v>46356729796</v>
      </c>
      <c r="J40" s="8"/>
      <c r="K40" s="8">
        <v>2913123</v>
      </c>
      <c r="L40" s="8"/>
      <c r="M40" s="11">
        <v>266412672469</v>
      </c>
      <c r="N40" s="8"/>
      <c r="O40" s="8">
        <v>238740213194</v>
      </c>
      <c r="P40" s="8"/>
      <c r="Q40" s="8">
        <v>27672459275</v>
      </c>
      <c r="S40" s="8"/>
      <c r="T40" s="8"/>
      <c r="V40" s="8"/>
      <c r="W40" s="8"/>
    </row>
    <row r="41" spans="1:23" ht="24">
      <c r="A41" s="35" t="s">
        <v>48</v>
      </c>
      <c r="C41" s="8">
        <v>15509000</v>
      </c>
      <c r="D41" s="8"/>
      <c r="E41" s="11">
        <v>126417115890</v>
      </c>
      <c r="F41" s="8"/>
      <c r="G41" s="8">
        <v>116118745961</v>
      </c>
      <c r="H41" s="8"/>
      <c r="I41" s="8">
        <v>10298369929</v>
      </c>
      <c r="J41" s="8"/>
      <c r="K41" s="8">
        <v>15509000</v>
      </c>
      <c r="L41" s="8"/>
      <c r="M41" s="11">
        <v>126417115890</v>
      </c>
      <c r="N41" s="8"/>
      <c r="O41" s="8">
        <v>79472133288</v>
      </c>
      <c r="P41" s="8"/>
      <c r="Q41" s="8">
        <v>46944982602</v>
      </c>
      <c r="S41" s="8"/>
      <c r="T41" s="8"/>
      <c r="V41" s="8"/>
      <c r="W41" s="8"/>
    </row>
    <row r="42" spans="1:23" ht="24">
      <c r="A42" s="35" t="s">
        <v>47</v>
      </c>
      <c r="C42" s="8">
        <v>2306861</v>
      </c>
      <c r="D42" s="8"/>
      <c r="E42" s="11">
        <v>24183403578</v>
      </c>
      <c r="F42" s="8"/>
      <c r="G42" s="8">
        <v>28486552481</v>
      </c>
      <c r="H42" s="8"/>
      <c r="I42" s="8">
        <v>-4303148903</v>
      </c>
      <c r="J42" s="8"/>
      <c r="K42" s="8">
        <v>2306861</v>
      </c>
      <c r="L42" s="8"/>
      <c r="M42" s="11">
        <v>24183403578</v>
      </c>
      <c r="N42" s="8"/>
      <c r="O42" s="8">
        <v>45281345327</v>
      </c>
      <c r="P42" s="8"/>
      <c r="Q42" s="8">
        <v>-21097941749</v>
      </c>
      <c r="S42" s="8"/>
      <c r="T42" s="8"/>
      <c r="V42" s="8"/>
      <c r="W42" s="8"/>
    </row>
    <row r="43" spans="1:23" ht="24">
      <c r="A43" s="35" t="s">
        <v>22</v>
      </c>
      <c r="C43" s="8">
        <v>1861297</v>
      </c>
      <c r="D43" s="8"/>
      <c r="E43" s="11">
        <v>84740180554</v>
      </c>
      <c r="F43" s="8"/>
      <c r="G43" s="8">
        <v>79319029265</v>
      </c>
      <c r="H43" s="8"/>
      <c r="I43" s="8">
        <v>5421151289</v>
      </c>
      <c r="J43" s="8"/>
      <c r="K43" s="8">
        <v>1861297</v>
      </c>
      <c r="L43" s="8"/>
      <c r="M43" s="11">
        <v>84740180554</v>
      </c>
      <c r="N43" s="8"/>
      <c r="O43" s="8">
        <v>77185096068</v>
      </c>
      <c r="P43" s="8"/>
      <c r="Q43" s="8">
        <v>7555084486</v>
      </c>
      <c r="S43" s="8"/>
      <c r="T43" s="8"/>
      <c r="V43" s="8"/>
      <c r="W43" s="8"/>
    </row>
    <row r="44" spans="1:23" ht="24">
      <c r="A44" s="35" t="s">
        <v>26</v>
      </c>
      <c r="C44" s="8">
        <v>497153</v>
      </c>
      <c r="D44" s="8"/>
      <c r="E44" s="11">
        <v>110694724532</v>
      </c>
      <c r="F44" s="8"/>
      <c r="G44" s="8">
        <v>95329709663</v>
      </c>
      <c r="H44" s="8"/>
      <c r="I44" s="8">
        <v>15365014869</v>
      </c>
      <c r="J44" s="8"/>
      <c r="K44" s="8">
        <v>497153</v>
      </c>
      <c r="L44" s="8"/>
      <c r="M44" s="11">
        <v>110694724532</v>
      </c>
      <c r="N44" s="8"/>
      <c r="O44" s="8">
        <v>77583663575</v>
      </c>
      <c r="P44" s="8"/>
      <c r="Q44" s="8">
        <v>33111060957</v>
      </c>
      <c r="S44" s="8"/>
      <c r="T44" s="8"/>
      <c r="V44" s="8"/>
      <c r="W44" s="8"/>
    </row>
    <row r="45" spans="1:23" ht="24">
      <c r="A45" s="35" t="s">
        <v>71</v>
      </c>
      <c r="C45" s="8">
        <v>5000000</v>
      </c>
      <c r="D45" s="8"/>
      <c r="E45" s="11">
        <v>317300760000</v>
      </c>
      <c r="F45" s="8"/>
      <c r="G45" s="8">
        <v>312678427500</v>
      </c>
      <c r="H45" s="8"/>
      <c r="I45" s="8">
        <v>4622332500</v>
      </c>
      <c r="J45" s="8"/>
      <c r="K45" s="8">
        <v>5000000</v>
      </c>
      <c r="L45" s="8"/>
      <c r="M45" s="11">
        <v>317300760000</v>
      </c>
      <c r="N45" s="8"/>
      <c r="O45" s="8">
        <v>249705360057</v>
      </c>
      <c r="P45" s="8"/>
      <c r="Q45" s="8">
        <v>67595399943</v>
      </c>
      <c r="S45" s="8"/>
      <c r="T45" s="8"/>
      <c r="V45" s="8"/>
      <c r="W45" s="8"/>
    </row>
    <row r="46" spans="1:23" ht="24">
      <c r="A46" s="35" t="s">
        <v>35</v>
      </c>
      <c r="C46" s="8">
        <v>2150000</v>
      </c>
      <c r="D46" s="8"/>
      <c r="E46" s="11">
        <v>57597742125</v>
      </c>
      <c r="F46" s="8"/>
      <c r="G46" s="8">
        <v>52105118850</v>
      </c>
      <c r="H46" s="8"/>
      <c r="I46" s="8">
        <v>5492623275</v>
      </c>
      <c r="J46" s="8"/>
      <c r="K46" s="8">
        <v>2150000</v>
      </c>
      <c r="L46" s="8"/>
      <c r="M46" s="11">
        <v>57597742125</v>
      </c>
      <c r="N46" s="8"/>
      <c r="O46" s="8">
        <v>34900598476</v>
      </c>
      <c r="P46" s="8"/>
      <c r="Q46" s="8">
        <v>22697143649</v>
      </c>
      <c r="S46" s="8"/>
      <c r="T46" s="8"/>
      <c r="V46" s="8"/>
      <c r="W46" s="8"/>
    </row>
    <row r="47" spans="1:23" ht="24">
      <c r="A47" s="35" t="s">
        <v>77</v>
      </c>
      <c r="C47" s="8">
        <v>9313336</v>
      </c>
      <c r="D47" s="8"/>
      <c r="E47" s="11">
        <v>95634330653</v>
      </c>
      <c r="F47" s="8"/>
      <c r="G47" s="8">
        <v>96103696236</v>
      </c>
      <c r="H47" s="8"/>
      <c r="I47" s="8">
        <v>-469365583</v>
      </c>
      <c r="J47" s="8"/>
      <c r="K47" s="8">
        <v>9313336</v>
      </c>
      <c r="L47" s="8"/>
      <c r="M47" s="11">
        <v>95634330653</v>
      </c>
      <c r="N47" s="8"/>
      <c r="O47" s="8">
        <v>116087785916</v>
      </c>
      <c r="P47" s="8"/>
      <c r="Q47" s="8">
        <v>-20453455263</v>
      </c>
      <c r="S47" s="8"/>
      <c r="T47" s="8"/>
      <c r="V47" s="8"/>
      <c r="W47" s="8"/>
    </row>
    <row r="48" spans="1:23" ht="24">
      <c r="A48" s="35" t="s">
        <v>51</v>
      </c>
      <c r="C48" s="8">
        <v>16509798</v>
      </c>
      <c r="D48" s="8"/>
      <c r="E48" s="11">
        <v>281622450285</v>
      </c>
      <c r="F48" s="8"/>
      <c r="G48" s="8">
        <v>295211968990</v>
      </c>
      <c r="H48" s="8"/>
      <c r="I48" s="8">
        <v>-13589518705</v>
      </c>
      <c r="J48" s="8"/>
      <c r="K48" s="8">
        <v>16509798</v>
      </c>
      <c r="L48" s="8"/>
      <c r="M48" s="11">
        <v>281622450284</v>
      </c>
      <c r="N48" s="8"/>
      <c r="O48" s="8">
        <v>219858890598</v>
      </c>
      <c r="P48" s="8"/>
      <c r="Q48" s="8">
        <v>61763559686</v>
      </c>
      <c r="S48" s="8"/>
      <c r="T48" s="8"/>
      <c r="V48" s="8"/>
      <c r="W48" s="8"/>
    </row>
    <row r="49" spans="1:23" ht="24">
      <c r="A49" s="35" t="s">
        <v>50</v>
      </c>
      <c r="C49" s="8">
        <v>11849128</v>
      </c>
      <c r="D49" s="8"/>
      <c r="E49" s="11">
        <v>85866181268</v>
      </c>
      <c r="F49" s="8"/>
      <c r="G49" s="8">
        <v>76275548714</v>
      </c>
      <c r="H49" s="8"/>
      <c r="I49" s="8">
        <v>9590632554</v>
      </c>
      <c r="J49" s="8"/>
      <c r="K49" s="8">
        <v>11849128</v>
      </c>
      <c r="L49" s="8"/>
      <c r="M49" s="11">
        <v>85866181269</v>
      </c>
      <c r="N49" s="8"/>
      <c r="O49" s="8">
        <v>86958359779</v>
      </c>
      <c r="P49" s="8"/>
      <c r="Q49" s="8">
        <v>-1092178510</v>
      </c>
      <c r="S49" s="8"/>
      <c r="T49" s="8"/>
      <c r="V49" s="8"/>
      <c r="W49" s="8"/>
    </row>
    <row r="50" spans="1:23" ht="24">
      <c r="A50" s="35" t="s">
        <v>49</v>
      </c>
      <c r="C50" s="8">
        <v>11915119</v>
      </c>
      <c r="D50" s="8"/>
      <c r="E50" s="11">
        <v>258677853077</v>
      </c>
      <c r="F50" s="8"/>
      <c r="G50" s="8">
        <v>277983938264</v>
      </c>
      <c r="H50" s="8"/>
      <c r="I50" s="8">
        <v>-19306085187</v>
      </c>
      <c r="J50" s="8"/>
      <c r="K50" s="8">
        <v>11915119</v>
      </c>
      <c r="L50" s="8"/>
      <c r="M50" s="11">
        <v>258677853075</v>
      </c>
      <c r="N50" s="8"/>
      <c r="O50" s="8">
        <v>245064609423</v>
      </c>
      <c r="P50" s="8"/>
      <c r="Q50" s="8">
        <f>M50-O50</f>
        <v>13613243652</v>
      </c>
      <c r="S50" s="8"/>
      <c r="T50" s="8"/>
      <c r="V50" s="8"/>
      <c r="W50" s="8"/>
    </row>
    <row r="51" spans="1:23" ht="24">
      <c r="A51" s="35" t="s">
        <v>52</v>
      </c>
      <c r="C51" s="8">
        <v>8700000</v>
      </c>
      <c r="D51" s="8"/>
      <c r="E51" s="11">
        <v>130761313200</v>
      </c>
      <c r="F51" s="8"/>
      <c r="G51" s="8">
        <v>117664704464</v>
      </c>
      <c r="H51" s="8"/>
      <c r="I51" s="8">
        <v>13096608736</v>
      </c>
      <c r="J51" s="8"/>
      <c r="K51" s="8">
        <v>8700000</v>
      </c>
      <c r="L51" s="8"/>
      <c r="M51" s="11">
        <v>130761313200</v>
      </c>
      <c r="N51" s="8"/>
      <c r="O51" s="8">
        <v>127907395664</v>
      </c>
      <c r="P51" s="8"/>
      <c r="Q51" s="8">
        <v>2853917536</v>
      </c>
      <c r="S51" s="8"/>
      <c r="T51" s="8"/>
      <c r="V51" s="8"/>
      <c r="W51" s="8"/>
    </row>
    <row r="52" spans="1:23" ht="24">
      <c r="A52" s="35" t="s">
        <v>53</v>
      </c>
      <c r="C52" s="8">
        <v>11000000</v>
      </c>
      <c r="D52" s="8"/>
      <c r="E52" s="11">
        <v>128480962500</v>
      </c>
      <c r="F52" s="8"/>
      <c r="G52" s="8">
        <v>132308055000</v>
      </c>
      <c r="H52" s="8"/>
      <c r="I52" s="8">
        <v>-3827092500</v>
      </c>
      <c r="J52" s="8"/>
      <c r="K52" s="8">
        <v>11000000</v>
      </c>
      <c r="L52" s="8"/>
      <c r="M52" s="11">
        <v>128480962500</v>
      </c>
      <c r="N52" s="8"/>
      <c r="O52" s="8">
        <v>127482312549</v>
      </c>
      <c r="P52" s="8"/>
      <c r="Q52" s="8">
        <v>998649951</v>
      </c>
      <c r="S52" s="8"/>
      <c r="T52" s="8"/>
      <c r="V52" s="8"/>
      <c r="W52" s="8"/>
    </row>
    <row r="53" spans="1:23" ht="24">
      <c r="A53" s="35" t="s">
        <v>36</v>
      </c>
      <c r="C53" s="8">
        <v>4400785</v>
      </c>
      <c r="D53" s="8"/>
      <c r="E53" s="11">
        <v>127694583610</v>
      </c>
      <c r="F53" s="8"/>
      <c r="G53" s="8">
        <v>114702020632</v>
      </c>
      <c r="H53" s="8"/>
      <c r="I53" s="8">
        <v>12992562978</v>
      </c>
      <c r="J53" s="8"/>
      <c r="K53" s="8">
        <v>4400785</v>
      </c>
      <c r="L53" s="8"/>
      <c r="M53" s="11">
        <v>127694583610</v>
      </c>
      <c r="N53" s="8"/>
      <c r="O53" s="8">
        <v>101184505615</v>
      </c>
      <c r="P53" s="8"/>
      <c r="Q53" s="8">
        <v>26510077995</v>
      </c>
      <c r="S53" s="8"/>
      <c r="T53" s="8"/>
      <c r="V53" s="8"/>
      <c r="W53" s="8"/>
    </row>
    <row r="54" spans="1:23" ht="24">
      <c r="A54" s="35" t="s">
        <v>84</v>
      </c>
      <c r="C54" s="8">
        <v>4500000</v>
      </c>
      <c r="D54" s="8"/>
      <c r="E54" s="11">
        <v>61327914750</v>
      </c>
      <c r="F54" s="8"/>
      <c r="G54" s="8">
        <v>52285316898</v>
      </c>
      <c r="H54" s="8"/>
      <c r="I54" s="8">
        <v>9042597852</v>
      </c>
      <c r="J54" s="8"/>
      <c r="K54" s="8">
        <v>4500000</v>
      </c>
      <c r="L54" s="8"/>
      <c r="M54" s="11">
        <v>61327914750</v>
      </c>
      <c r="N54" s="8"/>
      <c r="O54" s="8">
        <v>52285316898</v>
      </c>
      <c r="P54" s="8"/>
      <c r="Q54" s="8">
        <v>9042597852</v>
      </c>
      <c r="S54" s="8"/>
      <c r="T54" s="8"/>
      <c r="V54" s="8"/>
      <c r="W54" s="8"/>
    </row>
    <row r="55" spans="1:23" ht="24">
      <c r="A55" s="35" t="s">
        <v>30</v>
      </c>
      <c r="C55" s="8">
        <v>1500000</v>
      </c>
      <c r="D55" s="8"/>
      <c r="E55" s="11">
        <v>86243778000</v>
      </c>
      <c r="F55" s="8"/>
      <c r="G55" s="8">
        <v>78564741750</v>
      </c>
      <c r="H55" s="8"/>
      <c r="I55" s="8">
        <v>7679036250</v>
      </c>
      <c r="J55" s="8"/>
      <c r="K55" s="8">
        <v>1500000</v>
      </c>
      <c r="L55" s="8"/>
      <c r="M55" s="11">
        <v>86243778000</v>
      </c>
      <c r="N55" s="8"/>
      <c r="O55" s="8">
        <v>78579652500</v>
      </c>
      <c r="P55" s="8"/>
      <c r="Q55" s="8">
        <v>7664125500</v>
      </c>
      <c r="S55" s="8"/>
      <c r="T55" s="8"/>
      <c r="V55" s="8"/>
      <c r="W55" s="8"/>
    </row>
    <row r="56" spans="1:23" ht="24">
      <c r="A56" s="35" t="s">
        <v>82</v>
      </c>
      <c r="C56" s="8">
        <v>886900</v>
      </c>
      <c r="D56" s="8"/>
      <c r="E56" s="11">
        <v>30706927174</v>
      </c>
      <c r="F56" s="8"/>
      <c r="G56" s="8">
        <v>29305146691</v>
      </c>
      <c r="H56" s="8"/>
      <c r="I56" s="8">
        <v>1401780483</v>
      </c>
      <c r="J56" s="8"/>
      <c r="K56" s="8">
        <v>886900</v>
      </c>
      <c r="L56" s="8"/>
      <c r="M56" s="11">
        <v>30706927174</v>
      </c>
      <c r="N56" s="8"/>
      <c r="O56" s="8">
        <v>11337242700</v>
      </c>
      <c r="P56" s="8"/>
      <c r="Q56" s="8">
        <v>19369684474</v>
      </c>
      <c r="S56" s="8"/>
      <c r="T56" s="8"/>
      <c r="V56" s="8"/>
      <c r="W56" s="8"/>
    </row>
    <row r="57" spans="1:23" ht="24">
      <c r="A57" s="35" t="s">
        <v>20</v>
      </c>
      <c r="C57" s="8">
        <v>1000000</v>
      </c>
      <c r="D57" s="8"/>
      <c r="E57" s="11">
        <v>28529235000</v>
      </c>
      <c r="F57" s="8"/>
      <c r="G57" s="8">
        <v>30318525000</v>
      </c>
      <c r="H57" s="8"/>
      <c r="I57" s="8">
        <v>-1789290000</v>
      </c>
      <c r="J57" s="8"/>
      <c r="K57" s="8">
        <v>1000000</v>
      </c>
      <c r="L57" s="8"/>
      <c r="M57" s="11">
        <v>28529235000</v>
      </c>
      <c r="N57" s="8"/>
      <c r="O57" s="8">
        <v>27823459500</v>
      </c>
      <c r="P57" s="8"/>
      <c r="Q57" s="8">
        <v>705775500</v>
      </c>
      <c r="S57" s="8"/>
      <c r="T57" s="8"/>
      <c r="V57" s="8"/>
      <c r="W57" s="8"/>
    </row>
    <row r="58" spans="1:23" ht="24">
      <c r="A58" s="35" t="s">
        <v>59</v>
      </c>
      <c r="C58" s="8">
        <v>6301363</v>
      </c>
      <c r="D58" s="8"/>
      <c r="E58" s="11">
        <v>234769843482</v>
      </c>
      <c r="F58" s="8"/>
      <c r="G58" s="8">
        <v>196685514550</v>
      </c>
      <c r="H58" s="8"/>
      <c r="I58" s="8">
        <v>38084328932</v>
      </c>
      <c r="J58" s="8"/>
      <c r="K58" s="8">
        <v>6301363</v>
      </c>
      <c r="L58" s="8"/>
      <c r="M58" s="11">
        <v>234769843482</v>
      </c>
      <c r="N58" s="8"/>
      <c r="O58" s="8">
        <v>116612279893</v>
      </c>
      <c r="P58" s="8"/>
      <c r="Q58" s="8">
        <v>118157563589</v>
      </c>
      <c r="S58" s="8"/>
      <c r="T58" s="8"/>
      <c r="V58" s="8"/>
      <c r="W58" s="8"/>
    </row>
    <row r="59" spans="1:23" ht="24">
      <c r="A59" s="35" t="s">
        <v>58</v>
      </c>
      <c r="C59" s="8">
        <v>5856078</v>
      </c>
      <c r="D59" s="8"/>
      <c r="E59" s="11">
        <v>239834854639</v>
      </c>
      <c r="F59" s="8"/>
      <c r="G59" s="8">
        <v>238437758398</v>
      </c>
      <c r="H59" s="8"/>
      <c r="I59" s="8">
        <v>1397096241</v>
      </c>
      <c r="J59" s="8"/>
      <c r="K59" s="8">
        <v>5856078</v>
      </c>
      <c r="L59" s="8"/>
      <c r="M59" s="11">
        <v>239834854639</v>
      </c>
      <c r="N59" s="8"/>
      <c r="O59" s="8">
        <v>146094502480</v>
      </c>
      <c r="P59" s="8"/>
      <c r="Q59" s="8">
        <v>93740352159</v>
      </c>
      <c r="S59" s="8"/>
      <c r="T59" s="8"/>
      <c r="V59" s="8"/>
      <c r="W59" s="8"/>
    </row>
    <row r="60" spans="1:23" ht="24">
      <c r="A60" s="35" t="s">
        <v>57</v>
      </c>
      <c r="C60" s="8">
        <v>20</v>
      </c>
      <c r="D60" s="8"/>
      <c r="E60" s="11">
        <v>2816542</v>
      </c>
      <c r="F60" s="8"/>
      <c r="G60" s="8">
        <v>2918331</v>
      </c>
      <c r="H60" s="8"/>
      <c r="I60" s="8">
        <v>-101789</v>
      </c>
      <c r="J60" s="8"/>
      <c r="K60" s="8">
        <v>20</v>
      </c>
      <c r="L60" s="8"/>
      <c r="M60" s="11">
        <v>2816541</v>
      </c>
      <c r="N60" s="8"/>
      <c r="O60" s="8">
        <v>1129520</v>
      </c>
      <c r="P60" s="8"/>
      <c r="Q60" s="8">
        <v>1687021</v>
      </c>
      <c r="S60" s="8"/>
      <c r="T60" s="8"/>
      <c r="V60" s="8"/>
      <c r="W60" s="8"/>
    </row>
    <row r="61" spans="1:23" ht="24">
      <c r="A61" s="35" t="s">
        <v>44</v>
      </c>
      <c r="C61" s="8">
        <v>507833</v>
      </c>
      <c r="D61" s="8"/>
      <c r="E61" s="11">
        <v>203307740679</v>
      </c>
      <c r="F61" s="8"/>
      <c r="G61" s="8">
        <v>207194788409</v>
      </c>
      <c r="H61" s="8"/>
      <c r="I61" s="8">
        <v>-3887047730</v>
      </c>
      <c r="J61" s="8"/>
      <c r="K61" s="8">
        <v>507833</v>
      </c>
      <c r="L61" s="8"/>
      <c r="M61" s="11">
        <v>203307740678</v>
      </c>
      <c r="N61" s="8"/>
      <c r="O61" s="8">
        <v>185415670024</v>
      </c>
      <c r="P61" s="8"/>
      <c r="Q61" s="8">
        <v>17892070654</v>
      </c>
      <c r="S61" s="8"/>
      <c r="T61" s="8"/>
      <c r="V61" s="8"/>
      <c r="W61" s="8"/>
    </row>
    <row r="62" spans="1:23" ht="24">
      <c r="A62" s="35" t="s">
        <v>18</v>
      </c>
      <c r="C62" s="8">
        <v>1100000</v>
      </c>
      <c r="D62" s="8"/>
      <c r="E62" s="11">
        <v>35723174850</v>
      </c>
      <c r="F62" s="8"/>
      <c r="G62" s="8">
        <v>31841409600</v>
      </c>
      <c r="H62" s="8"/>
      <c r="I62" s="8">
        <v>3881765250</v>
      </c>
      <c r="J62" s="8"/>
      <c r="K62" s="8">
        <v>1100000</v>
      </c>
      <c r="L62" s="8"/>
      <c r="M62" s="11">
        <v>35723174850</v>
      </c>
      <c r="N62" s="8"/>
      <c r="O62" s="8">
        <v>35187381900</v>
      </c>
      <c r="P62" s="8"/>
      <c r="Q62" s="8">
        <v>535792950</v>
      </c>
      <c r="S62" s="8"/>
      <c r="T62" s="8"/>
      <c r="V62" s="8"/>
      <c r="W62" s="8"/>
    </row>
    <row r="63" spans="1:23" ht="24">
      <c r="A63" s="35" t="s">
        <v>79</v>
      </c>
      <c r="C63" s="8">
        <v>1000000</v>
      </c>
      <c r="D63" s="8"/>
      <c r="E63" s="11">
        <v>23718033000</v>
      </c>
      <c r="F63" s="8"/>
      <c r="G63" s="8">
        <v>19980405000</v>
      </c>
      <c r="H63" s="8"/>
      <c r="I63" s="8">
        <v>3737628000</v>
      </c>
      <c r="J63" s="8"/>
      <c r="K63" s="8">
        <v>1000000</v>
      </c>
      <c r="L63" s="8"/>
      <c r="M63" s="11">
        <v>23718033000</v>
      </c>
      <c r="N63" s="8"/>
      <c r="O63" s="8">
        <v>15694551040</v>
      </c>
      <c r="P63" s="8"/>
      <c r="Q63" s="8">
        <v>8023481960</v>
      </c>
      <c r="S63" s="8"/>
      <c r="T63" s="8"/>
      <c r="V63" s="8"/>
      <c r="W63" s="8"/>
    </row>
    <row r="64" spans="1:23" ht="24">
      <c r="A64" s="35" t="s">
        <v>78</v>
      </c>
      <c r="C64" s="8">
        <v>2035000</v>
      </c>
      <c r="D64" s="8"/>
      <c r="E64" s="11">
        <v>40862413350</v>
      </c>
      <c r="F64" s="8"/>
      <c r="G64" s="8">
        <v>37200979282</v>
      </c>
      <c r="H64" s="8"/>
      <c r="I64" s="8">
        <v>3661434068</v>
      </c>
      <c r="J64" s="8"/>
      <c r="K64" s="8">
        <v>2035000</v>
      </c>
      <c r="L64" s="8"/>
      <c r="M64" s="11">
        <v>40862413350</v>
      </c>
      <c r="N64" s="8"/>
      <c r="O64" s="8">
        <v>33782292225</v>
      </c>
      <c r="P64" s="8"/>
      <c r="Q64" s="8">
        <v>7080121125</v>
      </c>
      <c r="S64" s="8"/>
      <c r="T64" s="8"/>
      <c r="V64" s="8"/>
      <c r="W64" s="8"/>
    </row>
    <row r="65" spans="1:23" ht="24">
      <c r="A65" s="35" t="s">
        <v>72</v>
      </c>
      <c r="C65" s="8">
        <v>19900000</v>
      </c>
      <c r="D65" s="8"/>
      <c r="E65" s="11">
        <v>276744514050</v>
      </c>
      <c r="F65" s="8"/>
      <c r="G65" s="8">
        <v>241191381609</v>
      </c>
      <c r="H65" s="8"/>
      <c r="I65" s="8">
        <v>35553132441</v>
      </c>
      <c r="J65" s="8"/>
      <c r="K65" s="8">
        <v>19900000</v>
      </c>
      <c r="L65" s="8"/>
      <c r="M65" s="11">
        <v>276744514050</v>
      </c>
      <c r="N65" s="8"/>
      <c r="O65" s="8">
        <v>261532770136</v>
      </c>
      <c r="P65" s="8"/>
      <c r="Q65" s="8">
        <v>15211743914</v>
      </c>
      <c r="S65" s="8"/>
      <c r="T65" s="8"/>
      <c r="V65" s="8"/>
      <c r="W65" s="8"/>
    </row>
    <row r="66" spans="1:23" ht="24">
      <c r="A66" s="35" t="s">
        <v>70</v>
      </c>
      <c r="C66" s="8">
        <v>32145484</v>
      </c>
      <c r="D66" s="8"/>
      <c r="E66" s="11">
        <v>493053589452</v>
      </c>
      <c r="F66" s="8"/>
      <c r="G66" s="8">
        <v>422434766854</v>
      </c>
      <c r="H66" s="8"/>
      <c r="I66" s="8">
        <v>70618822598</v>
      </c>
      <c r="J66" s="8"/>
      <c r="K66" s="8">
        <v>32145484</v>
      </c>
      <c r="L66" s="8"/>
      <c r="M66" s="11">
        <v>493053589452</v>
      </c>
      <c r="N66" s="8"/>
      <c r="O66" s="8">
        <v>401779600401</v>
      </c>
      <c r="P66" s="8"/>
      <c r="Q66" s="8">
        <v>91273989051</v>
      </c>
      <c r="S66" s="8"/>
      <c r="T66" s="8"/>
      <c r="V66" s="8"/>
      <c r="W66" s="8"/>
    </row>
    <row r="67" spans="1:23" ht="24">
      <c r="A67" s="35" t="s">
        <v>29</v>
      </c>
      <c r="C67" s="8">
        <v>300000</v>
      </c>
      <c r="D67" s="8"/>
      <c r="E67" s="11">
        <v>13726836450</v>
      </c>
      <c r="F67" s="8"/>
      <c r="G67" s="8">
        <v>12689048250</v>
      </c>
      <c r="H67" s="8"/>
      <c r="I67" s="8">
        <v>1037788200</v>
      </c>
      <c r="J67" s="8"/>
      <c r="K67" s="8">
        <v>300000</v>
      </c>
      <c r="L67" s="8"/>
      <c r="M67" s="11">
        <v>13726836450</v>
      </c>
      <c r="N67" s="8"/>
      <c r="O67" s="8">
        <v>12993731223</v>
      </c>
      <c r="P67" s="8"/>
      <c r="Q67" s="8">
        <v>733105227</v>
      </c>
      <c r="S67" s="8"/>
      <c r="T67" s="8"/>
      <c r="V67" s="8"/>
      <c r="W67" s="8"/>
    </row>
    <row r="68" spans="1:23" ht="24">
      <c r="A68" s="35" t="s">
        <v>41</v>
      </c>
      <c r="C68" s="8">
        <v>936145</v>
      </c>
      <c r="D68" s="8"/>
      <c r="E68" s="11">
        <v>36106307566</v>
      </c>
      <c r="F68" s="8"/>
      <c r="G68" s="8">
        <v>38656082893</v>
      </c>
      <c r="H68" s="8"/>
      <c r="I68" s="8">
        <v>-2549775327</v>
      </c>
      <c r="J68" s="8"/>
      <c r="K68" s="8">
        <v>936145</v>
      </c>
      <c r="L68" s="8"/>
      <c r="M68" s="11">
        <v>36106307566</v>
      </c>
      <c r="N68" s="8"/>
      <c r="O68" s="8">
        <v>41968929676</v>
      </c>
      <c r="P68" s="8"/>
      <c r="Q68" s="8">
        <v>-5862622110</v>
      </c>
      <c r="S68" s="8"/>
      <c r="T68" s="8"/>
      <c r="V68" s="8"/>
      <c r="W68" s="8"/>
    </row>
    <row r="69" spans="1:23" ht="24">
      <c r="A69" s="35" t="s">
        <v>15</v>
      </c>
      <c r="C69" s="8">
        <v>51449352</v>
      </c>
      <c r="D69" s="8"/>
      <c r="E69" s="11">
        <v>148315362231</v>
      </c>
      <c r="F69" s="8"/>
      <c r="G69" s="8">
        <v>144923199058</v>
      </c>
      <c r="H69" s="8"/>
      <c r="I69" s="8">
        <v>3392163173</v>
      </c>
      <c r="J69" s="8"/>
      <c r="K69" s="8">
        <v>51449352</v>
      </c>
      <c r="L69" s="8"/>
      <c r="M69" s="11">
        <v>148315362232</v>
      </c>
      <c r="N69" s="8"/>
      <c r="O69" s="8">
        <v>156498279008</v>
      </c>
      <c r="P69" s="8"/>
      <c r="Q69" s="8">
        <v>-8182916776</v>
      </c>
      <c r="S69" s="8"/>
      <c r="T69" s="8"/>
      <c r="V69" s="8"/>
      <c r="W69" s="8"/>
    </row>
    <row r="70" spans="1:23" ht="24">
      <c r="A70" s="35" t="s">
        <v>16</v>
      </c>
      <c r="C70" s="8">
        <v>50100000</v>
      </c>
      <c r="D70" s="8"/>
      <c r="E70" s="11">
        <v>133967124450</v>
      </c>
      <c r="F70" s="8"/>
      <c r="G70" s="8">
        <v>129982972050</v>
      </c>
      <c r="H70" s="8"/>
      <c r="I70" s="8">
        <v>3984152400</v>
      </c>
      <c r="J70" s="8"/>
      <c r="K70" s="8">
        <v>50100000</v>
      </c>
      <c r="L70" s="8"/>
      <c r="M70" s="11">
        <v>133967124450</v>
      </c>
      <c r="N70" s="8"/>
      <c r="O70" s="8">
        <v>191737334263</v>
      </c>
      <c r="P70" s="8"/>
      <c r="Q70" s="8">
        <v>-57770209813</v>
      </c>
      <c r="S70" s="8"/>
      <c r="T70" s="8"/>
      <c r="V70" s="8"/>
      <c r="W70" s="8"/>
    </row>
    <row r="71" spans="1:23" ht="24">
      <c r="A71" s="35" t="s">
        <v>39</v>
      </c>
      <c r="C71" s="8">
        <v>17337940</v>
      </c>
      <c r="D71" s="8"/>
      <c r="E71" s="11">
        <v>130294931182</v>
      </c>
      <c r="F71" s="8"/>
      <c r="G71" s="8">
        <v>121040091812</v>
      </c>
      <c r="H71" s="8"/>
      <c r="I71" s="8">
        <v>9254839370</v>
      </c>
      <c r="J71" s="8"/>
      <c r="K71" s="8">
        <v>17337940</v>
      </c>
      <c r="L71" s="8"/>
      <c r="M71" s="11">
        <v>130294931182</v>
      </c>
      <c r="N71" s="8"/>
      <c r="O71" s="8">
        <v>116618853528</v>
      </c>
      <c r="P71" s="8"/>
      <c r="Q71" s="8">
        <v>13676077654</v>
      </c>
      <c r="S71" s="8"/>
      <c r="T71" s="8"/>
      <c r="V71" s="8"/>
      <c r="W71" s="8"/>
    </row>
    <row r="72" spans="1:23" ht="24">
      <c r="A72" s="35" t="s">
        <v>80</v>
      </c>
      <c r="C72" s="8">
        <v>3168111</v>
      </c>
      <c r="D72" s="8"/>
      <c r="E72" s="11">
        <v>127545059951</v>
      </c>
      <c r="F72" s="8"/>
      <c r="G72" s="8">
        <v>119067742774</v>
      </c>
      <c r="H72" s="8"/>
      <c r="I72" s="8">
        <v>8477317177</v>
      </c>
      <c r="J72" s="8"/>
      <c r="K72" s="8">
        <v>3168111</v>
      </c>
      <c r="L72" s="8"/>
      <c r="M72" s="11">
        <v>127545059951</v>
      </c>
      <c r="N72" s="8"/>
      <c r="O72" s="8">
        <v>100355321638</v>
      </c>
      <c r="P72" s="8"/>
      <c r="Q72" s="8">
        <v>27189738313</v>
      </c>
      <c r="S72" s="8"/>
      <c r="T72" s="8"/>
      <c r="V72" s="8"/>
      <c r="W72" s="8"/>
    </row>
    <row r="73" spans="1:23" ht="24">
      <c r="A73" s="35" t="s">
        <v>61</v>
      </c>
      <c r="C73" s="8">
        <v>2000000</v>
      </c>
      <c r="D73" s="8"/>
      <c r="E73" s="11">
        <v>54076320000</v>
      </c>
      <c r="F73" s="8"/>
      <c r="G73" s="8">
        <v>45898997546</v>
      </c>
      <c r="H73" s="8"/>
      <c r="I73" s="8">
        <v>8177322454</v>
      </c>
      <c r="J73" s="8"/>
      <c r="K73" s="8">
        <v>2000000</v>
      </c>
      <c r="L73" s="8"/>
      <c r="M73" s="11">
        <v>54076320000</v>
      </c>
      <c r="N73" s="8"/>
      <c r="O73" s="8">
        <v>53169295200</v>
      </c>
      <c r="P73" s="8"/>
      <c r="Q73" s="8">
        <v>907024800</v>
      </c>
      <c r="S73" s="8"/>
      <c r="T73" s="8"/>
      <c r="V73" s="8"/>
      <c r="W73" s="8"/>
    </row>
    <row r="74" spans="1:23" ht="24">
      <c r="A74" s="35" t="s">
        <v>38</v>
      </c>
      <c r="C74" s="8">
        <v>0</v>
      </c>
      <c r="D74" s="8"/>
      <c r="E74" s="11">
        <v>0</v>
      </c>
      <c r="F74" s="8"/>
      <c r="G74" s="8">
        <v>10339931551</v>
      </c>
      <c r="H74" s="8"/>
      <c r="I74" s="8">
        <v>-10339931551</v>
      </c>
      <c r="J74" s="8"/>
      <c r="K74" s="8">
        <v>0</v>
      </c>
      <c r="L74" s="8"/>
      <c r="M74" s="11">
        <v>0</v>
      </c>
      <c r="N74" s="8"/>
      <c r="O74" s="8">
        <v>0</v>
      </c>
      <c r="P74" s="8"/>
      <c r="Q74" s="8">
        <v>0</v>
      </c>
      <c r="S74" s="8"/>
      <c r="T74" s="8"/>
      <c r="V74" s="8"/>
      <c r="W74" s="8"/>
    </row>
    <row r="75" spans="1:23" ht="24">
      <c r="A75" s="35" t="s">
        <v>54</v>
      </c>
      <c r="C75" s="8">
        <v>0</v>
      </c>
      <c r="D75" s="8"/>
      <c r="E75" s="11">
        <v>0</v>
      </c>
      <c r="F75" s="8"/>
      <c r="G75" s="8">
        <v>-3426719063</v>
      </c>
      <c r="H75" s="8"/>
      <c r="I75" s="8">
        <v>3426719063</v>
      </c>
      <c r="J75" s="8"/>
      <c r="K75" s="8">
        <v>0</v>
      </c>
      <c r="L75" s="8"/>
      <c r="M75" s="11">
        <v>0</v>
      </c>
      <c r="N75" s="8"/>
      <c r="O75" s="8">
        <v>0</v>
      </c>
      <c r="P75" s="8"/>
      <c r="Q75" s="8">
        <v>0</v>
      </c>
      <c r="S75" s="8"/>
      <c r="T75" s="8"/>
      <c r="V75" s="8"/>
      <c r="W75" s="8"/>
    </row>
    <row r="76" spans="1:23" ht="24">
      <c r="A76" s="35" t="s">
        <v>66</v>
      </c>
      <c r="C76" s="8">
        <v>0</v>
      </c>
      <c r="D76" s="8"/>
      <c r="E76" s="11">
        <v>0</v>
      </c>
      <c r="F76" s="8"/>
      <c r="G76" s="8">
        <v>4540489646</v>
      </c>
      <c r="H76" s="8"/>
      <c r="I76" s="8">
        <v>-4540489646</v>
      </c>
      <c r="J76" s="8"/>
      <c r="K76" s="8">
        <v>0</v>
      </c>
      <c r="L76" s="8"/>
      <c r="M76" s="11">
        <v>0</v>
      </c>
      <c r="N76" s="8"/>
      <c r="O76" s="8">
        <v>0</v>
      </c>
      <c r="P76" s="8"/>
      <c r="Q76" s="8">
        <v>0</v>
      </c>
      <c r="S76" s="8"/>
      <c r="T76" s="8"/>
      <c r="V76" s="8"/>
      <c r="W76" s="8"/>
    </row>
    <row r="77" spans="1:23" ht="24">
      <c r="A77" s="35" t="s">
        <v>45</v>
      </c>
      <c r="C77" s="8">
        <v>0</v>
      </c>
      <c r="D77" s="8"/>
      <c r="E77" s="11">
        <v>0</v>
      </c>
      <c r="F77" s="8"/>
      <c r="G77" s="8">
        <v>1758383719</v>
      </c>
      <c r="H77" s="8"/>
      <c r="I77" s="8">
        <v>-1758383719</v>
      </c>
      <c r="J77" s="8"/>
      <c r="K77" s="8">
        <v>0</v>
      </c>
      <c r="L77" s="8"/>
      <c r="M77" s="11">
        <v>0</v>
      </c>
      <c r="N77" s="8"/>
      <c r="O77" s="8">
        <v>0</v>
      </c>
      <c r="P77" s="8"/>
      <c r="Q77" s="8">
        <v>0</v>
      </c>
      <c r="S77" s="8"/>
      <c r="T77" s="8"/>
      <c r="V77" s="8"/>
      <c r="W77" s="8"/>
    </row>
    <row r="78" spans="1:23" ht="24">
      <c r="A78" s="35" t="s">
        <v>112</v>
      </c>
      <c r="C78" s="8">
        <v>5000</v>
      </c>
      <c r="D78" s="8"/>
      <c r="E78" s="11">
        <v>4431196700</v>
      </c>
      <c r="F78" s="8"/>
      <c r="G78" s="8">
        <v>4349481513</v>
      </c>
      <c r="H78" s="8"/>
      <c r="I78" s="8">
        <v>81715187</v>
      </c>
      <c r="J78" s="8"/>
      <c r="K78" s="8">
        <v>5000</v>
      </c>
      <c r="L78" s="8"/>
      <c r="M78" s="11">
        <v>4431196700</v>
      </c>
      <c r="N78" s="8"/>
      <c r="O78" s="8">
        <v>4340786625</v>
      </c>
      <c r="P78" s="8"/>
      <c r="Q78" s="8">
        <v>90410075</v>
      </c>
      <c r="S78" s="8"/>
      <c r="T78" s="8"/>
      <c r="V78" s="8"/>
      <c r="W78" s="8"/>
    </row>
    <row r="79" spans="1:23" ht="24">
      <c r="A79" s="35" t="s">
        <v>127</v>
      </c>
      <c r="C79" s="8">
        <v>50</v>
      </c>
      <c r="D79" s="8"/>
      <c r="E79" s="11">
        <v>47841327</v>
      </c>
      <c r="F79" s="8"/>
      <c r="G79" s="8">
        <v>47162194</v>
      </c>
      <c r="H79" s="8"/>
      <c r="I79" s="8">
        <v>679133</v>
      </c>
      <c r="J79" s="8"/>
      <c r="K79" s="8">
        <v>50</v>
      </c>
      <c r="L79" s="8"/>
      <c r="M79" s="11">
        <v>47841327</v>
      </c>
      <c r="N79" s="8"/>
      <c r="O79" s="8">
        <v>47162194</v>
      </c>
      <c r="P79" s="8"/>
      <c r="Q79" s="8">
        <v>679133</v>
      </c>
      <c r="S79" s="8"/>
      <c r="T79" s="8"/>
      <c r="V79" s="8"/>
      <c r="W79" s="8"/>
    </row>
    <row r="80" spans="1:23" ht="24">
      <c r="A80" s="35" t="s">
        <v>109</v>
      </c>
      <c r="C80" s="8">
        <v>14881</v>
      </c>
      <c r="D80" s="8"/>
      <c r="E80" s="11">
        <v>11619076681</v>
      </c>
      <c r="F80" s="8"/>
      <c r="G80" s="8">
        <v>11381901656</v>
      </c>
      <c r="H80" s="8"/>
      <c r="I80" s="8">
        <v>237175025</v>
      </c>
      <c r="J80" s="8"/>
      <c r="K80" s="8">
        <v>14881</v>
      </c>
      <c r="L80" s="8"/>
      <c r="M80" s="11">
        <v>11619076681</v>
      </c>
      <c r="N80" s="8"/>
      <c r="O80" s="8">
        <v>10883478511</v>
      </c>
      <c r="P80" s="8"/>
      <c r="Q80" s="8">
        <v>735598170</v>
      </c>
      <c r="S80" s="8"/>
      <c r="T80" s="8"/>
      <c r="V80" s="8"/>
      <c r="W80" s="8"/>
    </row>
    <row r="81" spans="1:23" ht="24">
      <c r="A81" s="35" t="s">
        <v>100</v>
      </c>
      <c r="C81" s="8">
        <v>91619</v>
      </c>
      <c r="D81" s="8"/>
      <c r="E81" s="11">
        <v>78686456494</v>
      </c>
      <c r="F81" s="8"/>
      <c r="G81" s="8">
        <v>77890933862</v>
      </c>
      <c r="H81" s="8"/>
      <c r="I81" s="8">
        <v>795522632</v>
      </c>
      <c r="J81" s="8"/>
      <c r="K81" s="8">
        <v>91619</v>
      </c>
      <c r="L81" s="8"/>
      <c r="M81" s="11">
        <v>78686456494</v>
      </c>
      <c r="N81" s="8"/>
      <c r="O81" s="8">
        <v>75993819410</v>
      </c>
      <c r="P81" s="8"/>
      <c r="Q81" s="8">
        <v>2692637084</v>
      </c>
      <c r="S81" s="8"/>
      <c r="T81" s="8"/>
      <c r="V81" s="8"/>
      <c r="W81" s="8"/>
    </row>
    <row r="82" spans="1:23" ht="24">
      <c r="A82" s="35" t="s">
        <v>115</v>
      </c>
      <c r="C82" s="8">
        <v>5000</v>
      </c>
      <c r="D82" s="8"/>
      <c r="E82" s="11">
        <v>4491680735</v>
      </c>
      <c r="F82" s="8"/>
      <c r="G82" s="8">
        <v>4426402569</v>
      </c>
      <c r="H82" s="8"/>
      <c r="I82" s="8">
        <v>65278166</v>
      </c>
      <c r="J82" s="8"/>
      <c r="K82" s="8">
        <v>5000</v>
      </c>
      <c r="L82" s="8"/>
      <c r="M82" s="11">
        <v>4491680735</v>
      </c>
      <c r="N82" s="8"/>
      <c r="O82" s="8">
        <v>4425802030</v>
      </c>
      <c r="P82" s="8"/>
      <c r="Q82" s="8">
        <v>65878705</v>
      </c>
      <c r="S82" s="8"/>
      <c r="T82" s="8"/>
      <c r="V82" s="8"/>
      <c r="W82" s="8"/>
    </row>
    <row r="83" spans="1:23" ht="24">
      <c r="A83" s="35" t="s">
        <v>121</v>
      </c>
      <c r="C83" s="8">
        <v>56965</v>
      </c>
      <c r="D83" s="8"/>
      <c r="E83" s="11">
        <v>49436487117</v>
      </c>
      <c r="F83" s="8"/>
      <c r="G83" s="8">
        <v>49236122572</v>
      </c>
      <c r="H83" s="8"/>
      <c r="I83" s="8">
        <v>200364545</v>
      </c>
      <c r="J83" s="8"/>
      <c r="K83" s="8">
        <v>56965</v>
      </c>
      <c r="L83" s="8"/>
      <c r="M83" s="11">
        <v>49436487117</v>
      </c>
      <c r="N83" s="8"/>
      <c r="O83" s="8">
        <v>49202683598</v>
      </c>
      <c r="P83" s="8"/>
      <c r="Q83" s="8">
        <v>233803519</v>
      </c>
      <c r="S83" s="8"/>
      <c r="T83" s="8"/>
      <c r="V83" s="8"/>
      <c r="W83" s="8"/>
    </row>
    <row r="84" spans="1:23" ht="24">
      <c r="A84" s="35" t="s">
        <v>106</v>
      </c>
      <c r="C84" s="8">
        <v>156584</v>
      </c>
      <c r="D84" s="8"/>
      <c r="E84" s="11">
        <v>124461717224</v>
      </c>
      <c r="F84" s="8"/>
      <c r="G84" s="8">
        <v>121363676189</v>
      </c>
      <c r="H84" s="8"/>
      <c r="I84" s="8">
        <v>3098041035</v>
      </c>
      <c r="J84" s="8"/>
      <c r="K84" s="8">
        <v>156584</v>
      </c>
      <c r="L84" s="8"/>
      <c r="M84" s="11">
        <v>124461717224</v>
      </c>
      <c r="N84" s="8"/>
      <c r="O84" s="8">
        <v>117995508588</v>
      </c>
      <c r="P84" s="8"/>
      <c r="Q84" s="8">
        <v>6466208636</v>
      </c>
      <c r="S84" s="8"/>
      <c r="T84" s="8"/>
      <c r="V84" s="8"/>
      <c r="W84" s="8"/>
    </row>
    <row r="85" spans="1:23" ht="24">
      <c r="A85" s="35" t="s">
        <v>133</v>
      </c>
      <c r="C85" s="8">
        <v>735</v>
      </c>
      <c r="D85" s="8"/>
      <c r="E85" s="11">
        <v>680486639</v>
      </c>
      <c r="F85" s="8"/>
      <c r="G85" s="8">
        <v>674056144</v>
      </c>
      <c r="H85" s="8"/>
      <c r="I85" s="8">
        <v>6430495</v>
      </c>
      <c r="J85" s="8"/>
      <c r="K85" s="8">
        <v>735</v>
      </c>
      <c r="L85" s="8"/>
      <c r="M85" s="11">
        <v>680486639</v>
      </c>
      <c r="N85" s="8"/>
      <c r="O85" s="8">
        <v>674056144</v>
      </c>
      <c r="P85" s="8"/>
      <c r="Q85" s="8">
        <v>6430495</v>
      </c>
      <c r="S85" s="8"/>
      <c r="T85" s="8"/>
      <c r="V85" s="8"/>
      <c r="W85" s="8"/>
    </row>
    <row r="86" spans="1:23" ht="24">
      <c r="A86" s="35" t="s">
        <v>130</v>
      </c>
      <c r="C86" s="8">
        <v>2348</v>
      </c>
      <c r="D86" s="8"/>
      <c r="E86" s="11">
        <v>1875711965</v>
      </c>
      <c r="F86" s="8"/>
      <c r="G86" s="8">
        <v>1874064383</v>
      </c>
      <c r="H86" s="8"/>
      <c r="I86" s="8">
        <v>1647582</v>
      </c>
      <c r="J86" s="8"/>
      <c r="K86" s="8">
        <v>2348</v>
      </c>
      <c r="L86" s="8"/>
      <c r="M86" s="11">
        <v>1875711965</v>
      </c>
      <c r="N86" s="8"/>
      <c r="O86" s="8">
        <v>1874064383</v>
      </c>
      <c r="P86" s="8"/>
      <c r="Q86" s="8">
        <v>1647582</v>
      </c>
      <c r="S86" s="8"/>
      <c r="T86" s="8"/>
      <c r="V86" s="8"/>
      <c r="W86" s="8"/>
    </row>
    <row r="87" spans="1:23" ht="24">
      <c r="A87" s="35" t="s">
        <v>118</v>
      </c>
      <c r="C87" s="8">
        <v>21824</v>
      </c>
      <c r="D87" s="8"/>
      <c r="E87" s="11">
        <v>19207115903</v>
      </c>
      <c r="F87" s="8"/>
      <c r="G87" s="8">
        <v>19080143268</v>
      </c>
      <c r="H87" s="8"/>
      <c r="I87" s="8">
        <v>126972635</v>
      </c>
      <c r="J87" s="8"/>
      <c r="K87" s="8">
        <v>21824</v>
      </c>
      <c r="L87" s="8"/>
      <c r="M87" s="11">
        <v>19207115907</v>
      </c>
      <c r="N87" s="8"/>
      <c r="O87" s="8">
        <v>19025679048</v>
      </c>
      <c r="P87" s="8"/>
      <c r="Q87" s="8">
        <f>M87-O87</f>
        <v>181436859</v>
      </c>
      <c r="S87" s="8"/>
      <c r="T87" s="8"/>
      <c r="V87" s="8"/>
      <c r="W87" s="8"/>
    </row>
    <row r="88" spans="1:23" ht="24">
      <c r="A88" s="35" t="s">
        <v>103</v>
      </c>
      <c r="C88" s="8">
        <v>482778</v>
      </c>
      <c r="D88" s="8"/>
      <c r="E88" s="11">
        <v>409321541025</v>
      </c>
      <c r="F88" s="8"/>
      <c r="G88" s="8">
        <v>404852670124</v>
      </c>
      <c r="H88" s="8"/>
      <c r="I88" s="8">
        <f>E88-G88</f>
        <v>4468870901</v>
      </c>
      <c r="J88" s="8"/>
      <c r="K88" s="8">
        <v>482778</v>
      </c>
      <c r="L88" s="8"/>
      <c r="M88" s="11">
        <v>409321541021</v>
      </c>
      <c r="N88" s="8"/>
      <c r="O88" s="8">
        <v>390022882733</v>
      </c>
      <c r="P88" s="8"/>
      <c r="Q88" s="8">
        <v>19298658288</v>
      </c>
      <c r="S88" s="8"/>
      <c r="T88" s="8"/>
      <c r="V88" s="8"/>
      <c r="W88" s="8"/>
    </row>
    <row r="89" spans="1:23" ht="24">
      <c r="A89" s="35" t="s">
        <v>96</v>
      </c>
      <c r="C89" s="8">
        <v>28380</v>
      </c>
      <c r="D89" s="8"/>
      <c r="E89" s="11">
        <v>24402376267</v>
      </c>
      <c r="F89" s="8"/>
      <c r="G89" s="8">
        <v>24214273740</v>
      </c>
      <c r="H89" s="8"/>
      <c r="I89" s="8">
        <v>188102527</v>
      </c>
      <c r="J89" s="8"/>
      <c r="K89" s="8">
        <v>28380</v>
      </c>
      <c r="L89" s="8"/>
      <c r="M89" s="11">
        <v>24402376267</v>
      </c>
      <c r="N89" s="8"/>
      <c r="O89" s="8">
        <v>23665738180</v>
      </c>
      <c r="P89" s="8"/>
      <c r="Q89" s="8">
        <v>736638087</v>
      </c>
      <c r="S89" s="8"/>
      <c r="T89" s="8"/>
      <c r="V89" s="8"/>
      <c r="W89" s="8"/>
    </row>
    <row r="90" spans="1:23" ht="24">
      <c r="A90" s="35" t="s">
        <v>124</v>
      </c>
      <c r="C90" s="8">
        <v>1000</v>
      </c>
      <c r="D90" s="8"/>
      <c r="E90" s="11">
        <v>979822375</v>
      </c>
      <c r="F90" s="8"/>
      <c r="G90" s="8">
        <v>999816750</v>
      </c>
      <c r="H90" s="8"/>
      <c r="I90" s="8">
        <v>-19994375</v>
      </c>
      <c r="J90" s="8"/>
      <c r="K90" s="8">
        <v>1000</v>
      </c>
      <c r="L90" s="8"/>
      <c r="M90" s="11">
        <v>979822375</v>
      </c>
      <c r="N90" s="8"/>
      <c r="O90" s="8">
        <v>1000179245</v>
      </c>
      <c r="P90" s="8"/>
      <c r="Q90" s="8">
        <v>-20356870</v>
      </c>
      <c r="S90" s="8"/>
      <c r="T90" s="8"/>
      <c r="V90" s="8"/>
      <c r="W90" s="8"/>
    </row>
    <row r="91" spans="1:23" ht="22.5" thickBot="1">
      <c r="E91" s="12">
        <f>SUM(E8:E90)</f>
        <v>7805470745246</v>
      </c>
      <c r="G91" s="5">
        <f>SUM(G8:G90)</f>
        <v>7290680976442</v>
      </c>
      <c r="I91" s="5">
        <f>SUM(I8:I90)</f>
        <v>514789768804</v>
      </c>
      <c r="M91" s="12">
        <f>SUM(M8:M90)</f>
        <v>7805470745246</v>
      </c>
      <c r="O91" s="5">
        <f>SUM(O8:O90)</f>
        <v>6956565587134</v>
      </c>
      <c r="Q91" s="5">
        <f>SUM(Q8:Q90)</f>
        <v>848905158112</v>
      </c>
      <c r="S91" s="8"/>
      <c r="T91" s="8"/>
      <c r="V91" s="8"/>
      <c r="W91" s="8"/>
    </row>
    <row r="92" spans="1:23" ht="22.5" thickTop="1">
      <c r="E92" s="13"/>
      <c r="I92" s="8"/>
    </row>
    <row r="93" spans="1:23"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23">
      <c r="G94" s="3"/>
      <c r="I94" s="3"/>
      <c r="O94" s="3"/>
      <c r="Q94" s="3"/>
    </row>
    <row r="95" spans="1:23">
      <c r="E95" s="8"/>
      <c r="F95" s="8"/>
      <c r="G95" s="8"/>
      <c r="H95" s="8"/>
      <c r="I95" s="8"/>
      <c r="Q95" s="3"/>
    </row>
    <row r="97" spans="5:17"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5:17">
      <c r="G98" s="3"/>
      <c r="I98" s="3"/>
      <c r="O98" s="3"/>
      <c r="Q98" s="3"/>
    </row>
    <row r="99" spans="5:17">
      <c r="E99" s="8"/>
      <c r="F99" s="8"/>
      <c r="G99" s="8"/>
      <c r="H99" s="8"/>
      <c r="I99" s="8"/>
      <c r="Q99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59"/>
  <sheetViews>
    <sheetView rightToLeft="1" topLeftCell="A49" workbookViewId="0">
      <selection activeCell="Q58" sqref="Q58"/>
    </sheetView>
  </sheetViews>
  <sheetFormatPr defaultRowHeight="21.75"/>
  <cols>
    <col min="1" max="1" width="36.140625" style="1" bestFit="1" customWidth="1"/>
    <col min="2" max="2" width="1" style="1" customWidth="1"/>
    <col min="3" max="3" width="10.140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26" style="1" bestFit="1" customWidth="1"/>
    <col min="10" max="10" width="1" style="1" customWidth="1"/>
    <col min="11" max="11" width="12.42578125" style="1" bestFit="1" customWidth="1"/>
    <col min="12" max="12" width="1" style="1" customWidth="1"/>
    <col min="13" max="13" width="19" style="1" bestFit="1" customWidth="1"/>
    <col min="14" max="14" width="1" style="1" customWidth="1"/>
    <col min="15" max="15" width="19" style="1" bestFit="1" customWidth="1"/>
    <col min="16" max="16" width="1" style="1" customWidth="1"/>
    <col min="17" max="17" width="26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ht="22.5">
      <c r="A3" s="47" t="s">
        <v>152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1:17" ht="22.5">
      <c r="A4" s="47" t="s">
        <v>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</row>
    <row r="6" spans="1:17" ht="22.5">
      <c r="A6" s="48" t="s">
        <v>3</v>
      </c>
      <c r="C6" s="49" t="s">
        <v>154</v>
      </c>
      <c r="D6" s="49" t="s">
        <v>154</v>
      </c>
      <c r="E6" s="49" t="s">
        <v>154</v>
      </c>
      <c r="F6" s="49" t="s">
        <v>154</v>
      </c>
      <c r="G6" s="49" t="s">
        <v>154</v>
      </c>
      <c r="H6" s="49" t="s">
        <v>154</v>
      </c>
      <c r="I6" s="49" t="s">
        <v>154</v>
      </c>
      <c r="K6" s="49" t="s">
        <v>155</v>
      </c>
      <c r="L6" s="49" t="s">
        <v>155</v>
      </c>
      <c r="M6" s="49" t="s">
        <v>155</v>
      </c>
      <c r="N6" s="49" t="s">
        <v>155</v>
      </c>
      <c r="O6" s="49" t="s">
        <v>155</v>
      </c>
      <c r="P6" s="49" t="s">
        <v>155</v>
      </c>
      <c r="Q6" s="49" t="s">
        <v>155</v>
      </c>
    </row>
    <row r="7" spans="1:17" ht="22.5">
      <c r="A7" s="49" t="s">
        <v>3</v>
      </c>
      <c r="C7" s="49" t="s">
        <v>7</v>
      </c>
      <c r="E7" s="49" t="s">
        <v>174</v>
      </c>
      <c r="G7" s="49" t="s">
        <v>175</v>
      </c>
      <c r="I7" s="49" t="s">
        <v>177</v>
      </c>
      <c r="K7" s="49" t="s">
        <v>7</v>
      </c>
      <c r="M7" s="49" t="s">
        <v>174</v>
      </c>
      <c r="O7" s="49" t="s">
        <v>175</v>
      </c>
      <c r="Q7" s="49" t="s">
        <v>177</v>
      </c>
    </row>
    <row r="8" spans="1:17" ht="24">
      <c r="A8" s="35" t="s">
        <v>66</v>
      </c>
      <c r="C8" s="3">
        <v>119693</v>
      </c>
      <c r="E8" s="8">
        <v>7159671281</v>
      </c>
      <c r="F8" s="8"/>
      <c r="G8" s="8">
        <v>2995042029</v>
      </c>
      <c r="H8" s="8"/>
      <c r="I8" s="8">
        <v>4164629252</v>
      </c>
      <c r="J8" s="8"/>
      <c r="K8" s="8">
        <v>119693</v>
      </c>
      <c r="L8" s="8"/>
      <c r="M8" s="8">
        <v>7159671281</v>
      </c>
      <c r="N8" s="8"/>
      <c r="O8" s="8">
        <v>2995042029</v>
      </c>
      <c r="P8" s="8"/>
      <c r="Q8" s="8">
        <v>4164629252</v>
      </c>
    </row>
    <row r="9" spans="1:17" ht="24">
      <c r="A9" s="35" t="s">
        <v>77</v>
      </c>
      <c r="C9" s="3">
        <v>1000000</v>
      </c>
      <c r="E9" s="8">
        <v>9950440586</v>
      </c>
      <c r="F9" s="8"/>
      <c r="G9" s="8">
        <v>12464683545</v>
      </c>
      <c r="H9" s="8"/>
      <c r="I9" s="8">
        <v>-2514242959</v>
      </c>
      <c r="J9" s="8"/>
      <c r="K9" s="8">
        <v>2000000</v>
      </c>
      <c r="L9" s="8"/>
      <c r="M9" s="8">
        <v>26133574672</v>
      </c>
      <c r="N9" s="8"/>
      <c r="O9" s="8">
        <v>24929367086</v>
      </c>
      <c r="P9" s="8"/>
      <c r="Q9" s="8">
        <v>1204207586</v>
      </c>
    </row>
    <row r="10" spans="1:17" ht="24">
      <c r="A10" s="35" t="s">
        <v>61</v>
      </c>
      <c r="C10" s="3">
        <v>1390779</v>
      </c>
      <c r="E10" s="8">
        <v>36191285883</v>
      </c>
      <c r="F10" s="8"/>
      <c r="G10" s="8">
        <v>43339823490</v>
      </c>
      <c r="H10" s="8"/>
      <c r="I10" s="8">
        <v>-7148537607</v>
      </c>
      <c r="J10" s="8"/>
      <c r="K10" s="8">
        <v>1490779</v>
      </c>
      <c r="L10" s="8"/>
      <c r="M10" s="8">
        <v>39973687503</v>
      </c>
      <c r="N10" s="8"/>
      <c r="O10" s="8">
        <v>46456049970</v>
      </c>
      <c r="P10" s="8"/>
      <c r="Q10" s="8">
        <v>-6482362467</v>
      </c>
    </row>
    <row r="11" spans="1:17" ht="24">
      <c r="A11" s="35" t="s">
        <v>37</v>
      </c>
      <c r="C11" s="3">
        <v>420923</v>
      </c>
      <c r="E11" s="8">
        <v>29673559285</v>
      </c>
      <c r="F11" s="8"/>
      <c r="G11" s="8">
        <v>26351997756</v>
      </c>
      <c r="H11" s="8"/>
      <c r="I11" s="8">
        <v>3321561529</v>
      </c>
      <c r="J11" s="8"/>
      <c r="K11" s="8">
        <v>470923</v>
      </c>
      <c r="L11" s="8"/>
      <c r="M11" s="8">
        <v>32655709290</v>
      </c>
      <c r="N11" s="8"/>
      <c r="O11" s="8">
        <v>29482261207</v>
      </c>
      <c r="P11" s="8"/>
      <c r="Q11" s="8">
        <v>3173448083</v>
      </c>
    </row>
    <row r="12" spans="1:17" ht="24">
      <c r="A12" s="35" t="s">
        <v>45</v>
      </c>
      <c r="C12" s="3">
        <v>60390</v>
      </c>
      <c r="E12" s="8">
        <v>4413875781</v>
      </c>
      <c r="F12" s="8"/>
      <c r="G12" s="8">
        <v>2405704395</v>
      </c>
      <c r="H12" s="8"/>
      <c r="I12" s="8">
        <v>2008171386</v>
      </c>
      <c r="J12" s="8"/>
      <c r="K12" s="8">
        <v>60390</v>
      </c>
      <c r="L12" s="8"/>
      <c r="M12" s="8">
        <v>4413875781</v>
      </c>
      <c r="N12" s="8"/>
      <c r="O12" s="8">
        <v>2405704395</v>
      </c>
      <c r="P12" s="8"/>
      <c r="Q12" s="8">
        <v>2008171386</v>
      </c>
    </row>
    <row r="13" spans="1:17" ht="24">
      <c r="A13" s="35" t="s">
        <v>68</v>
      </c>
      <c r="C13" s="3">
        <v>186620</v>
      </c>
      <c r="E13" s="8">
        <v>6544779201</v>
      </c>
      <c r="F13" s="8"/>
      <c r="G13" s="8">
        <v>5846469258</v>
      </c>
      <c r="H13" s="8"/>
      <c r="I13" s="8">
        <v>698309943</v>
      </c>
      <c r="J13" s="8"/>
      <c r="K13" s="8">
        <v>486620</v>
      </c>
      <c r="L13" s="8"/>
      <c r="M13" s="8">
        <v>17620656125</v>
      </c>
      <c r="N13" s="8"/>
      <c r="O13" s="8">
        <v>15079155212</v>
      </c>
      <c r="P13" s="8"/>
      <c r="Q13" s="8">
        <v>2541500913</v>
      </c>
    </row>
    <row r="14" spans="1:17" ht="24">
      <c r="A14" s="35" t="s">
        <v>84</v>
      </c>
      <c r="C14" s="3">
        <v>1500000</v>
      </c>
      <c r="E14" s="8">
        <v>18116561327</v>
      </c>
      <c r="F14" s="8"/>
      <c r="G14" s="8">
        <v>17428438979</v>
      </c>
      <c r="H14" s="8"/>
      <c r="I14" s="8">
        <v>688122348</v>
      </c>
      <c r="J14" s="8"/>
      <c r="K14" s="8">
        <v>1500000</v>
      </c>
      <c r="L14" s="8"/>
      <c r="M14" s="8">
        <v>18116561327</v>
      </c>
      <c r="N14" s="8"/>
      <c r="O14" s="8">
        <v>17428438979</v>
      </c>
      <c r="P14" s="8"/>
      <c r="Q14" s="8">
        <v>688122348</v>
      </c>
    </row>
    <row r="15" spans="1:17" ht="24">
      <c r="A15" s="35" t="s">
        <v>52</v>
      </c>
      <c r="C15" s="3">
        <v>500000</v>
      </c>
      <c r="E15" s="8">
        <v>6486176284</v>
      </c>
      <c r="F15" s="8"/>
      <c r="G15" s="8">
        <v>7350999736</v>
      </c>
      <c r="H15" s="8"/>
      <c r="I15" s="8">
        <v>-864823452</v>
      </c>
      <c r="J15" s="8"/>
      <c r="K15" s="8">
        <v>500000</v>
      </c>
      <c r="L15" s="8"/>
      <c r="M15" s="8">
        <v>6486176284</v>
      </c>
      <c r="N15" s="8"/>
      <c r="O15" s="8">
        <v>7350999736</v>
      </c>
      <c r="P15" s="8"/>
      <c r="Q15" s="8">
        <v>-864823452</v>
      </c>
    </row>
    <row r="16" spans="1:17" ht="24">
      <c r="A16" s="35" t="s">
        <v>76</v>
      </c>
      <c r="C16" s="3">
        <v>126342</v>
      </c>
      <c r="E16" s="8">
        <v>9003374984</v>
      </c>
      <c r="F16" s="8"/>
      <c r="G16" s="8">
        <v>12136666451</v>
      </c>
      <c r="H16" s="8"/>
      <c r="I16" s="8">
        <v>-3133291467</v>
      </c>
      <c r="J16" s="8"/>
      <c r="K16" s="8">
        <v>153147</v>
      </c>
      <c r="L16" s="8"/>
      <c r="M16" s="8">
        <v>10950430146</v>
      </c>
      <c r="N16" s="8"/>
      <c r="O16" s="8">
        <v>14711608614</v>
      </c>
      <c r="P16" s="8"/>
      <c r="Q16" s="8">
        <v>-3761178468</v>
      </c>
    </row>
    <row r="17" spans="1:17" ht="24">
      <c r="A17" s="35" t="s">
        <v>38</v>
      </c>
      <c r="C17" s="3">
        <v>2472724</v>
      </c>
      <c r="E17" s="8">
        <v>2220506152</v>
      </c>
      <c r="F17" s="8"/>
      <c r="G17" s="8">
        <v>2220506152</v>
      </c>
      <c r="H17" s="8"/>
      <c r="I17" s="8">
        <v>0</v>
      </c>
      <c r="J17" s="8"/>
      <c r="K17" s="8">
        <v>2472724</v>
      </c>
      <c r="L17" s="8"/>
      <c r="M17" s="8">
        <v>2220506152</v>
      </c>
      <c r="N17" s="8"/>
      <c r="O17" s="8">
        <v>2220506152</v>
      </c>
      <c r="P17" s="8"/>
      <c r="Q17" s="8">
        <v>0</v>
      </c>
    </row>
    <row r="18" spans="1:17" ht="24">
      <c r="A18" s="35" t="s">
        <v>15</v>
      </c>
      <c r="C18" s="3">
        <v>4000000</v>
      </c>
      <c r="E18" s="8">
        <v>10695978348</v>
      </c>
      <c r="F18" s="8"/>
      <c r="G18" s="8">
        <v>12167171755</v>
      </c>
      <c r="H18" s="8"/>
      <c r="I18" s="8">
        <v>-1471193407</v>
      </c>
      <c r="J18" s="8"/>
      <c r="K18" s="8">
        <v>15000000</v>
      </c>
      <c r="L18" s="8"/>
      <c r="M18" s="8">
        <v>50726372032</v>
      </c>
      <c r="N18" s="8"/>
      <c r="O18" s="8">
        <v>45626894760</v>
      </c>
      <c r="P18" s="8"/>
      <c r="Q18" s="8">
        <v>5099477272</v>
      </c>
    </row>
    <row r="19" spans="1:17" ht="24">
      <c r="A19" s="35" t="s">
        <v>54</v>
      </c>
      <c r="C19" s="3">
        <v>15000</v>
      </c>
      <c r="E19" s="8">
        <v>16020000000</v>
      </c>
      <c r="F19" s="8"/>
      <c r="G19" s="8">
        <v>20843484375</v>
      </c>
      <c r="H19" s="8"/>
      <c r="I19" s="8">
        <v>-4823484375</v>
      </c>
      <c r="J19" s="8"/>
      <c r="K19" s="8">
        <v>15000</v>
      </c>
      <c r="L19" s="8"/>
      <c r="M19" s="8">
        <v>16020000000</v>
      </c>
      <c r="N19" s="8"/>
      <c r="O19" s="8">
        <v>20843484375</v>
      </c>
      <c r="P19" s="8"/>
      <c r="Q19" s="8">
        <v>-4823484375</v>
      </c>
    </row>
    <row r="20" spans="1:17" ht="24">
      <c r="A20" s="35" t="s">
        <v>86</v>
      </c>
      <c r="C20" s="3">
        <v>3600000</v>
      </c>
      <c r="E20" s="8">
        <v>49885406446</v>
      </c>
      <c r="F20" s="8"/>
      <c r="G20" s="8">
        <v>44753492736</v>
      </c>
      <c r="H20" s="8"/>
      <c r="I20" s="8">
        <v>5131913710</v>
      </c>
      <c r="J20" s="8"/>
      <c r="K20" s="8">
        <v>3600000</v>
      </c>
      <c r="L20" s="8"/>
      <c r="M20" s="8">
        <v>49885406446</v>
      </c>
      <c r="N20" s="8"/>
      <c r="O20" s="8">
        <v>44753492736</v>
      </c>
      <c r="P20" s="8"/>
      <c r="Q20" s="8">
        <v>5131913710</v>
      </c>
    </row>
    <row r="21" spans="1:17" ht="24">
      <c r="A21" s="35" t="s">
        <v>178</v>
      </c>
      <c r="C21" s="3">
        <v>0</v>
      </c>
      <c r="E21" s="8">
        <v>0</v>
      </c>
      <c r="F21" s="8"/>
      <c r="G21" s="8">
        <v>0</v>
      </c>
      <c r="H21" s="8"/>
      <c r="I21" s="8">
        <v>0</v>
      </c>
      <c r="J21" s="8"/>
      <c r="K21" s="8">
        <v>1032820</v>
      </c>
      <c r="L21" s="8"/>
      <c r="M21" s="8">
        <v>27843418512</v>
      </c>
      <c r="N21" s="8"/>
      <c r="O21" s="8">
        <v>20217313531</v>
      </c>
      <c r="P21" s="8"/>
      <c r="Q21" s="8">
        <v>7626104981</v>
      </c>
    </row>
    <row r="22" spans="1:17" ht="24">
      <c r="A22" s="35" t="s">
        <v>58</v>
      </c>
      <c r="C22" s="3">
        <v>0</v>
      </c>
      <c r="E22" s="8">
        <v>0</v>
      </c>
      <c r="F22" s="8"/>
      <c r="G22" s="8">
        <v>0</v>
      </c>
      <c r="H22" s="8"/>
      <c r="I22" s="8">
        <v>0</v>
      </c>
      <c r="J22" s="8"/>
      <c r="K22" s="8">
        <v>2000000</v>
      </c>
      <c r="L22" s="8"/>
      <c r="M22" s="8">
        <v>79205904457</v>
      </c>
      <c r="N22" s="8"/>
      <c r="O22" s="8">
        <v>49894998871</v>
      </c>
      <c r="P22" s="8"/>
      <c r="Q22" s="8">
        <v>29310905586</v>
      </c>
    </row>
    <row r="23" spans="1:17" ht="24">
      <c r="A23" s="35" t="s">
        <v>179</v>
      </c>
      <c r="C23" s="3">
        <v>0</v>
      </c>
      <c r="E23" s="8">
        <v>0</v>
      </c>
      <c r="F23" s="8"/>
      <c r="G23" s="8">
        <v>0</v>
      </c>
      <c r="H23" s="8"/>
      <c r="I23" s="8">
        <v>0</v>
      </c>
      <c r="J23" s="8"/>
      <c r="K23" s="8">
        <v>4186181</v>
      </c>
      <c r="L23" s="8"/>
      <c r="M23" s="8">
        <v>62420045403</v>
      </c>
      <c r="N23" s="8"/>
      <c r="O23" s="8">
        <v>74694854353</v>
      </c>
      <c r="P23" s="8"/>
      <c r="Q23" s="8">
        <v>-12274808950</v>
      </c>
    </row>
    <row r="24" spans="1:17" ht="24">
      <c r="A24" s="35" t="s">
        <v>27</v>
      </c>
      <c r="C24" s="3">
        <v>0</v>
      </c>
      <c r="E24" s="8">
        <v>0</v>
      </c>
      <c r="F24" s="8"/>
      <c r="G24" s="8">
        <v>0</v>
      </c>
      <c r="H24" s="8"/>
      <c r="I24" s="8">
        <v>0</v>
      </c>
      <c r="J24" s="8"/>
      <c r="K24" s="8">
        <v>200000</v>
      </c>
      <c r="L24" s="8"/>
      <c r="M24" s="8">
        <v>14567206456</v>
      </c>
      <c r="N24" s="8"/>
      <c r="O24" s="8">
        <v>8725770898</v>
      </c>
      <c r="P24" s="8"/>
      <c r="Q24" s="8">
        <v>5841435558</v>
      </c>
    </row>
    <row r="25" spans="1:17" ht="24">
      <c r="A25" s="35" t="s">
        <v>42</v>
      </c>
      <c r="C25" s="3">
        <v>0</v>
      </c>
      <c r="E25" s="8">
        <v>0</v>
      </c>
      <c r="F25" s="8"/>
      <c r="G25" s="8">
        <v>0</v>
      </c>
      <c r="H25" s="8"/>
      <c r="I25" s="8">
        <v>0</v>
      </c>
      <c r="J25" s="8"/>
      <c r="K25" s="8">
        <v>600000</v>
      </c>
      <c r="L25" s="8"/>
      <c r="M25" s="8">
        <v>20526337520</v>
      </c>
      <c r="N25" s="8"/>
      <c r="O25" s="8">
        <v>13819083258</v>
      </c>
      <c r="P25" s="8"/>
      <c r="Q25" s="8">
        <v>6707254262</v>
      </c>
    </row>
    <row r="26" spans="1:17" ht="24">
      <c r="A26" s="35" t="s">
        <v>180</v>
      </c>
      <c r="C26" s="3">
        <v>0</v>
      </c>
      <c r="E26" s="8">
        <v>0</v>
      </c>
      <c r="F26" s="8"/>
      <c r="G26" s="8">
        <v>0</v>
      </c>
      <c r="H26" s="8"/>
      <c r="I26" s="8">
        <v>0</v>
      </c>
      <c r="J26" s="8"/>
      <c r="K26" s="8">
        <v>741669</v>
      </c>
      <c r="L26" s="8"/>
      <c r="M26" s="8">
        <v>294018578238</v>
      </c>
      <c r="N26" s="8"/>
      <c r="O26" s="8">
        <v>114731789527</v>
      </c>
      <c r="P26" s="8"/>
      <c r="Q26" s="8">
        <v>179286788711</v>
      </c>
    </row>
    <row r="27" spans="1:17" ht="24">
      <c r="A27" s="35" t="s">
        <v>17</v>
      </c>
      <c r="C27" s="3">
        <v>0</v>
      </c>
      <c r="E27" s="8">
        <v>0</v>
      </c>
      <c r="F27" s="8"/>
      <c r="G27" s="8">
        <v>0</v>
      </c>
      <c r="H27" s="8"/>
      <c r="I27" s="8">
        <v>0</v>
      </c>
      <c r="J27" s="8"/>
      <c r="K27" s="8">
        <v>860009</v>
      </c>
      <c r="L27" s="8"/>
      <c r="M27" s="8">
        <v>27721038454</v>
      </c>
      <c r="N27" s="8"/>
      <c r="O27" s="8">
        <v>25414523051</v>
      </c>
      <c r="P27" s="8"/>
      <c r="Q27" s="8">
        <v>2306515403</v>
      </c>
    </row>
    <row r="28" spans="1:17" ht="24">
      <c r="A28" s="35" t="s">
        <v>181</v>
      </c>
      <c r="C28" s="3">
        <v>0</v>
      </c>
      <c r="E28" s="8">
        <v>0</v>
      </c>
      <c r="F28" s="8"/>
      <c r="G28" s="8">
        <v>0</v>
      </c>
      <c r="H28" s="8"/>
      <c r="I28" s="8">
        <v>0</v>
      </c>
      <c r="J28" s="8"/>
      <c r="K28" s="8">
        <v>300000</v>
      </c>
      <c r="L28" s="8"/>
      <c r="M28" s="8">
        <v>6097999976</v>
      </c>
      <c r="N28" s="8"/>
      <c r="O28" s="8">
        <v>5765345256</v>
      </c>
      <c r="P28" s="8"/>
      <c r="Q28" s="8">
        <v>332654720</v>
      </c>
    </row>
    <row r="29" spans="1:17" ht="24">
      <c r="A29" s="35" t="s">
        <v>71</v>
      </c>
      <c r="C29" s="3">
        <v>0</v>
      </c>
      <c r="E29" s="8">
        <v>0</v>
      </c>
      <c r="F29" s="8"/>
      <c r="G29" s="8">
        <v>0</v>
      </c>
      <c r="H29" s="8"/>
      <c r="I29" s="8">
        <v>0</v>
      </c>
      <c r="J29" s="8"/>
      <c r="K29" s="8">
        <v>228778</v>
      </c>
      <c r="L29" s="8"/>
      <c r="M29" s="8">
        <v>11875530863</v>
      </c>
      <c r="N29" s="8"/>
      <c r="O29" s="8">
        <v>11425418513</v>
      </c>
      <c r="P29" s="8"/>
      <c r="Q29" s="8">
        <v>450112350</v>
      </c>
    </row>
    <row r="30" spans="1:17" ht="24">
      <c r="A30" s="35" t="s">
        <v>182</v>
      </c>
      <c r="C30" s="3">
        <v>0</v>
      </c>
      <c r="E30" s="8">
        <v>0</v>
      </c>
      <c r="F30" s="8"/>
      <c r="G30" s="8">
        <v>0</v>
      </c>
      <c r="H30" s="8"/>
      <c r="I30" s="8">
        <v>0</v>
      </c>
      <c r="J30" s="8"/>
      <c r="K30" s="8">
        <v>100000</v>
      </c>
      <c r="L30" s="8"/>
      <c r="M30" s="8">
        <v>1789330031</v>
      </c>
      <c r="N30" s="8"/>
      <c r="O30" s="8">
        <v>1582467017</v>
      </c>
      <c r="P30" s="8"/>
      <c r="Q30" s="8">
        <v>206863014</v>
      </c>
    </row>
    <row r="31" spans="1:17" ht="24">
      <c r="A31" s="35" t="s">
        <v>59</v>
      </c>
      <c r="C31" s="3">
        <v>0</v>
      </c>
      <c r="E31" s="8">
        <v>0</v>
      </c>
      <c r="F31" s="8"/>
      <c r="G31" s="8">
        <v>0</v>
      </c>
      <c r="H31" s="8"/>
      <c r="I31" s="8">
        <v>0</v>
      </c>
      <c r="J31" s="8"/>
      <c r="K31" s="8">
        <v>1200000</v>
      </c>
      <c r="L31" s="8"/>
      <c r="M31" s="8">
        <v>35010441603</v>
      </c>
      <c r="N31" s="8"/>
      <c r="O31" s="8">
        <v>22207058322</v>
      </c>
      <c r="P31" s="8"/>
      <c r="Q31" s="8">
        <v>12803383281</v>
      </c>
    </row>
    <row r="32" spans="1:17" ht="24">
      <c r="A32" s="35" t="s">
        <v>28</v>
      </c>
      <c r="C32" s="3">
        <v>0</v>
      </c>
      <c r="E32" s="8">
        <v>0</v>
      </c>
      <c r="F32" s="8"/>
      <c r="G32" s="8">
        <v>0</v>
      </c>
      <c r="H32" s="8"/>
      <c r="I32" s="8">
        <v>0</v>
      </c>
      <c r="J32" s="8"/>
      <c r="K32" s="8">
        <v>700000</v>
      </c>
      <c r="L32" s="8"/>
      <c r="M32" s="8">
        <v>62843841499</v>
      </c>
      <c r="N32" s="8"/>
      <c r="O32" s="8">
        <v>60402453967</v>
      </c>
      <c r="P32" s="8"/>
      <c r="Q32" s="8">
        <v>2441387532</v>
      </c>
    </row>
    <row r="33" spans="1:17" ht="24">
      <c r="A33" s="35" t="s">
        <v>82</v>
      </c>
      <c r="C33" s="3">
        <v>0</v>
      </c>
      <c r="E33" s="8">
        <v>0</v>
      </c>
      <c r="F33" s="8"/>
      <c r="G33" s="8">
        <v>0</v>
      </c>
      <c r="H33" s="8"/>
      <c r="I33" s="8">
        <v>0</v>
      </c>
      <c r="J33" s="8"/>
      <c r="K33" s="8">
        <v>886900</v>
      </c>
      <c r="L33" s="8"/>
      <c r="M33" s="8">
        <v>27897800729</v>
      </c>
      <c r="N33" s="8"/>
      <c r="O33" s="8">
        <v>41071702205</v>
      </c>
      <c r="P33" s="8"/>
      <c r="Q33" s="8">
        <v>-13173901476</v>
      </c>
    </row>
    <row r="34" spans="1:17" ht="24">
      <c r="A34" s="35" t="s">
        <v>183</v>
      </c>
      <c r="C34" s="3">
        <v>0</v>
      </c>
      <c r="E34" s="8">
        <v>0</v>
      </c>
      <c r="F34" s="8"/>
      <c r="G34" s="8">
        <v>0</v>
      </c>
      <c r="H34" s="8"/>
      <c r="I34" s="8">
        <v>0</v>
      </c>
      <c r="J34" s="8"/>
      <c r="K34" s="8">
        <v>760914</v>
      </c>
      <c r="L34" s="8"/>
      <c r="M34" s="8">
        <v>9885979725</v>
      </c>
      <c r="N34" s="8"/>
      <c r="O34" s="8">
        <v>11031085513</v>
      </c>
      <c r="P34" s="8"/>
      <c r="Q34" s="8">
        <v>-1145105788</v>
      </c>
    </row>
    <row r="35" spans="1:17" ht="24">
      <c r="A35" s="35" t="s">
        <v>184</v>
      </c>
      <c r="C35" s="3">
        <v>0</v>
      </c>
      <c r="E35" s="8">
        <v>0</v>
      </c>
      <c r="F35" s="8"/>
      <c r="G35" s="8">
        <v>0</v>
      </c>
      <c r="H35" s="8"/>
      <c r="I35" s="8">
        <v>0</v>
      </c>
      <c r="J35" s="8"/>
      <c r="K35" s="8">
        <v>963857</v>
      </c>
      <c r="L35" s="8"/>
      <c r="M35" s="8">
        <v>20254490998</v>
      </c>
      <c r="N35" s="8"/>
      <c r="O35" s="8">
        <v>20254490998</v>
      </c>
      <c r="P35" s="8"/>
      <c r="Q35" s="8">
        <v>0</v>
      </c>
    </row>
    <row r="36" spans="1:17" ht="24">
      <c r="A36" s="35" t="s">
        <v>185</v>
      </c>
      <c r="C36" s="3">
        <v>0</v>
      </c>
      <c r="E36" s="8">
        <v>0</v>
      </c>
      <c r="F36" s="8"/>
      <c r="G36" s="8">
        <v>0</v>
      </c>
      <c r="H36" s="8"/>
      <c r="I36" s="8">
        <v>0</v>
      </c>
      <c r="J36" s="8"/>
      <c r="K36" s="8">
        <v>886900</v>
      </c>
      <c r="L36" s="8"/>
      <c r="M36" s="8">
        <v>10450342700</v>
      </c>
      <c r="N36" s="8"/>
      <c r="O36" s="8">
        <v>10450342700</v>
      </c>
      <c r="P36" s="8"/>
      <c r="Q36" s="8">
        <v>0</v>
      </c>
    </row>
    <row r="37" spans="1:17" ht="24">
      <c r="A37" s="35" t="s">
        <v>75</v>
      </c>
      <c r="C37" s="3">
        <v>0</v>
      </c>
      <c r="E37" s="8">
        <v>0</v>
      </c>
      <c r="F37" s="8"/>
      <c r="G37" s="8">
        <v>0</v>
      </c>
      <c r="H37" s="8"/>
      <c r="I37" s="8">
        <v>0</v>
      </c>
      <c r="J37" s="8"/>
      <c r="K37" s="8">
        <v>1000000</v>
      </c>
      <c r="L37" s="8"/>
      <c r="M37" s="8">
        <v>19821357000</v>
      </c>
      <c r="N37" s="8"/>
      <c r="O37" s="8">
        <v>23161364990</v>
      </c>
      <c r="P37" s="8"/>
      <c r="Q37" s="8">
        <v>-3340007990</v>
      </c>
    </row>
    <row r="38" spans="1:17" ht="24">
      <c r="A38" s="35" t="s">
        <v>81</v>
      </c>
      <c r="C38" s="3">
        <v>0</v>
      </c>
      <c r="E38" s="8">
        <v>0</v>
      </c>
      <c r="F38" s="8"/>
      <c r="G38" s="8">
        <v>0</v>
      </c>
      <c r="H38" s="8"/>
      <c r="I38" s="8">
        <v>0</v>
      </c>
      <c r="J38" s="8"/>
      <c r="K38" s="8">
        <v>200000</v>
      </c>
      <c r="L38" s="8"/>
      <c r="M38" s="8">
        <v>1936409422</v>
      </c>
      <c r="N38" s="8"/>
      <c r="O38" s="8">
        <v>2115229479</v>
      </c>
      <c r="P38" s="8"/>
      <c r="Q38" s="8">
        <v>-178820057</v>
      </c>
    </row>
    <row r="39" spans="1:17" ht="24">
      <c r="A39" s="35" t="s">
        <v>23</v>
      </c>
      <c r="C39" s="3">
        <v>0</v>
      </c>
      <c r="E39" s="8">
        <v>0</v>
      </c>
      <c r="F39" s="8"/>
      <c r="G39" s="8">
        <v>0</v>
      </c>
      <c r="H39" s="8"/>
      <c r="I39" s="8">
        <v>0</v>
      </c>
      <c r="J39" s="8"/>
      <c r="K39" s="8">
        <v>360209</v>
      </c>
      <c r="L39" s="8"/>
      <c r="M39" s="8">
        <v>47836362278</v>
      </c>
      <c r="N39" s="8"/>
      <c r="O39" s="8">
        <v>51629501298</v>
      </c>
      <c r="P39" s="8"/>
      <c r="Q39" s="8">
        <v>-3793139020</v>
      </c>
    </row>
    <row r="40" spans="1:17" ht="24">
      <c r="A40" s="35" t="s">
        <v>41</v>
      </c>
      <c r="C40" s="3">
        <v>0</v>
      </c>
      <c r="E40" s="8">
        <v>0</v>
      </c>
      <c r="F40" s="8"/>
      <c r="G40" s="8">
        <v>0</v>
      </c>
      <c r="H40" s="8"/>
      <c r="I40" s="8">
        <v>0</v>
      </c>
      <c r="J40" s="8"/>
      <c r="K40" s="8">
        <v>600000</v>
      </c>
      <c r="L40" s="8"/>
      <c r="M40" s="8">
        <v>26201170152</v>
      </c>
      <c r="N40" s="8"/>
      <c r="O40" s="8">
        <v>26898992993</v>
      </c>
      <c r="P40" s="8"/>
      <c r="Q40" s="8">
        <v>-697822841</v>
      </c>
    </row>
    <row r="41" spans="1:17" ht="24">
      <c r="A41" s="35" t="s">
        <v>186</v>
      </c>
      <c r="C41" s="3">
        <v>0</v>
      </c>
      <c r="E41" s="8">
        <v>0</v>
      </c>
      <c r="F41" s="8"/>
      <c r="G41" s="8">
        <v>0</v>
      </c>
      <c r="H41" s="8"/>
      <c r="I41" s="8">
        <v>0</v>
      </c>
      <c r="J41" s="8"/>
      <c r="K41" s="8">
        <v>14006000</v>
      </c>
      <c r="L41" s="8"/>
      <c r="M41" s="8">
        <v>51528074000</v>
      </c>
      <c r="N41" s="8"/>
      <c r="O41" s="8">
        <v>94479199939</v>
      </c>
      <c r="P41" s="8"/>
      <c r="Q41" s="8">
        <v>-42951125939</v>
      </c>
    </row>
    <row r="42" spans="1:17" ht="24">
      <c r="A42" s="35" t="s">
        <v>187</v>
      </c>
      <c r="C42" s="3">
        <v>0</v>
      </c>
      <c r="E42" s="8">
        <v>0</v>
      </c>
      <c r="F42" s="8"/>
      <c r="G42" s="8">
        <v>0</v>
      </c>
      <c r="H42" s="8"/>
      <c r="I42" s="8">
        <v>0</v>
      </c>
      <c r="J42" s="8"/>
      <c r="K42" s="8">
        <v>300000</v>
      </c>
      <c r="L42" s="8"/>
      <c r="M42" s="8">
        <v>8141400836</v>
      </c>
      <c r="N42" s="8"/>
      <c r="O42" s="8">
        <v>7076641950</v>
      </c>
      <c r="P42" s="8"/>
      <c r="Q42" s="8">
        <v>1064758886</v>
      </c>
    </row>
    <row r="43" spans="1:17" ht="24">
      <c r="A43" s="35" t="s">
        <v>16</v>
      </c>
      <c r="C43" s="3">
        <v>0</v>
      </c>
      <c r="E43" s="8">
        <v>0</v>
      </c>
      <c r="F43" s="8"/>
      <c r="G43" s="8">
        <v>0</v>
      </c>
      <c r="H43" s="8"/>
      <c r="I43" s="8">
        <v>0</v>
      </c>
      <c r="J43" s="8"/>
      <c r="K43" s="8">
        <v>5000000</v>
      </c>
      <c r="L43" s="8"/>
      <c r="M43" s="8">
        <v>14970393033</v>
      </c>
      <c r="N43" s="8"/>
      <c r="O43" s="8">
        <v>19135462487</v>
      </c>
      <c r="P43" s="8"/>
      <c r="Q43" s="8">
        <v>-4165069454</v>
      </c>
    </row>
    <row r="44" spans="1:17" ht="24">
      <c r="A44" s="35" t="s">
        <v>188</v>
      </c>
      <c r="C44" s="3">
        <v>0</v>
      </c>
      <c r="E44" s="8">
        <v>0</v>
      </c>
      <c r="F44" s="8"/>
      <c r="G44" s="8">
        <v>0</v>
      </c>
      <c r="H44" s="8"/>
      <c r="I44" s="8">
        <v>0</v>
      </c>
      <c r="J44" s="8"/>
      <c r="K44" s="8">
        <v>11216724</v>
      </c>
      <c r="L44" s="8"/>
      <c r="M44" s="8">
        <v>42859102404</v>
      </c>
      <c r="N44" s="8"/>
      <c r="O44" s="8">
        <v>42859102404</v>
      </c>
      <c r="P44" s="8"/>
      <c r="Q44" s="8">
        <v>0</v>
      </c>
    </row>
    <row r="45" spans="1:17" ht="24">
      <c r="A45" s="35" t="s">
        <v>35</v>
      </c>
      <c r="C45" s="3">
        <v>0</v>
      </c>
      <c r="E45" s="8">
        <v>0</v>
      </c>
      <c r="F45" s="8"/>
      <c r="G45" s="8">
        <v>0</v>
      </c>
      <c r="H45" s="8"/>
      <c r="I45" s="8">
        <v>0</v>
      </c>
      <c r="J45" s="8"/>
      <c r="K45" s="8">
        <v>100000</v>
      </c>
      <c r="L45" s="8"/>
      <c r="M45" s="8">
        <v>2522898924</v>
      </c>
      <c r="N45" s="8"/>
      <c r="O45" s="8">
        <v>1623283649</v>
      </c>
      <c r="P45" s="8"/>
      <c r="Q45" s="8">
        <v>899615275</v>
      </c>
    </row>
    <row r="46" spans="1:17" ht="24">
      <c r="A46" s="35" t="s">
        <v>57</v>
      </c>
      <c r="C46" s="3">
        <v>0</v>
      </c>
      <c r="E46" s="8">
        <v>0</v>
      </c>
      <c r="F46" s="8"/>
      <c r="G46" s="8">
        <v>0</v>
      </c>
      <c r="H46" s="8"/>
      <c r="I46" s="8">
        <v>0</v>
      </c>
      <c r="J46" s="8"/>
      <c r="K46" s="8">
        <v>2671707</v>
      </c>
      <c r="L46" s="8"/>
      <c r="M46" s="8">
        <v>287436662081</v>
      </c>
      <c r="N46" s="8"/>
      <c r="O46" s="8">
        <v>150887541543</v>
      </c>
      <c r="P46" s="8"/>
      <c r="Q46" s="8">
        <v>136549120538</v>
      </c>
    </row>
    <row r="47" spans="1:17" ht="24">
      <c r="A47" s="35" t="s">
        <v>189</v>
      </c>
      <c r="C47" s="3">
        <v>0</v>
      </c>
      <c r="E47" s="8">
        <v>0</v>
      </c>
      <c r="F47" s="8"/>
      <c r="G47" s="8">
        <v>0</v>
      </c>
      <c r="H47" s="8"/>
      <c r="I47" s="8">
        <v>0</v>
      </c>
      <c r="J47" s="8"/>
      <c r="K47" s="8">
        <v>2486792</v>
      </c>
      <c r="L47" s="8"/>
      <c r="M47" s="8">
        <v>13478407221</v>
      </c>
      <c r="N47" s="8"/>
      <c r="O47" s="8">
        <v>27978046060</v>
      </c>
      <c r="P47" s="8"/>
      <c r="Q47" s="8">
        <v>-14499638839</v>
      </c>
    </row>
    <row r="48" spans="1:17" ht="24">
      <c r="A48" s="35" t="s">
        <v>190</v>
      </c>
      <c r="C48" s="3">
        <v>0</v>
      </c>
      <c r="E48" s="8">
        <v>0</v>
      </c>
      <c r="F48" s="8"/>
      <c r="G48" s="8">
        <v>0</v>
      </c>
      <c r="H48" s="8"/>
      <c r="I48" s="8">
        <v>0</v>
      </c>
      <c r="J48" s="8"/>
      <c r="K48" s="8">
        <v>659148</v>
      </c>
      <c r="L48" s="8"/>
      <c r="M48" s="8">
        <v>13786459012</v>
      </c>
      <c r="N48" s="8"/>
      <c r="O48" s="8">
        <v>13538281045</v>
      </c>
      <c r="P48" s="8"/>
      <c r="Q48" s="8">
        <v>248177967</v>
      </c>
    </row>
    <row r="49" spans="1:17" ht="24">
      <c r="A49" s="35" t="s">
        <v>69</v>
      </c>
      <c r="C49" s="3">
        <v>0</v>
      </c>
      <c r="E49" s="8">
        <v>0</v>
      </c>
      <c r="F49" s="8"/>
      <c r="G49" s="8">
        <v>0</v>
      </c>
      <c r="H49" s="8"/>
      <c r="I49" s="8">
        <v>0</v>
      </c>
      <c r="J49" s="8"/>
      <c r="K49" s="8">
        <v>400000</v>
      </c>
      <c r="L49" s="8"/>
      <c r="M49" s="8">
        <v>12107529020</v>
      </c>
      <c r="N49" s="8"/>
      <c r="O49" s="8">
        <v>12672149392</v>
      </c>
      <c r="P49" s="8"/>
      <c r="Q49" s="8">
        <v>-564620372</v>
      </c>
    </row>
    <row r="50" spans="1:17" ht="24">
      <c r="A50" s="35" t="s">
        <v>191</v>
      </c>
      <c r="C50" s="3">
        <v>0</v>
      </c>
      <c r="E50" s="8">
        <v>0</v>
      </c>
      <c r="F50" s="8"/>
      <c r="G50" s="8">
        <v>0</v>
      </c>
      <c r="H50" s="8"/>
      <c r="I50" s="8">
        <v>0</v>
      </c>
      <c r="J50" s="8"/>
      <c r="K50" s="8">
        <v>24</v>
      </c>
      <c r="L50" s="8"/>
      <c r="M50" s="8">
        <v>799218</v>
      </c>
      <c r="N50" s="8"/>
      <c r="O50" s="8">
        <v>906812</v>
      </c>
      <c r="P50" s="8"/>
      <c r="Q50" s="8">
        <v>-107594</v>
      </c>
    </row>
    <row r="51" spans="1:17" ht="24">
      <c r="A51" s="35" t="s">
        <v>48</v>
      </c>
      <c r="C51" s="3">
        <v>0</v>
      </c>
      <c r="E51" s="8">
        <v>0</v>
      </c>
      <c r="F51" s="8"/>
      <c r="G51" s="8">
        <v>0</v>
      </c>
      <c r="H51" s="8"/>
      <c r="I51" s="8">
        <v>0</v>
      </c>
      <c r="J51" s="8"/>
      <c r="K51" s="8">
        <v>1800000</v>
      </c>
      <c r="L51" s="8"/>
      <c r="M51" s="8">
        <v>13703576025</v>
      </c>
      <c r="N51" s="8"/>
      <c r="O51" s="8">
        <v>16692286274</v>
      </c>
      <c r="P51" s="8"/>
      <c r="Q51" s="8">
        <v>-2988710249</v>
      </c>
    </row>
    <row r="52" spans="1:17" ht="24">
      <c r="A52" s="35" t="s">
        <v>40</v>
      </c>
      <c r="C52" s="3">
        <v>0</v>
      </c>
      <c r="E52" s="8">
        <v>0</v>
      </c>
      <c r="F52" s="8"/>
      <c r="G52" s="8">
        <v>0</v>
      </c>
      <c r="H52" s="8"/>
      <c r="I52" s="8">
        <v>0</v>
      </c>
      <c r="J52" s="8"/>
      <c r="K52" s="8">
        <v>52901</v>
      </c>
      <c r="L52" s="8"/>
      <c r="M52" s="8">
        <v>1291255117</v>
      </c>
      <c r="N52" s="8"/>
      <c r="O52" s="8">
        <v>1314655976</v>
      </c>
      <c r="P52" s="8"/>
      <c r="Q52" s="8">
        <v>-23400859</v>
      </c>
    </row>
    <row r="53" spans="1:17" ht="24">
      <c r="A53" s="35" t="s">
        <v>192</v>
      </c>
      <c r="C53" s="3">
        <v>0</v>
      </c>
      <c r="E53" s="8">
        <v>0</v>
      </c>
      <c r="F53" s="8"/>
      <c r="G53" s="8">
        <v>0</v>
      </c>
      <c r="H53" s="8"/>
      <c r="I53" s="8">
        <v>0</v>
      </c>
      <c r="J53" s="8"/>
      <c r="K53" s="8">
        <v>419338</v>
      </c>
      <c r="L53" s="8"/>
      <c r="M53" s="8">
        <v>28591257205</v>
      </c>
      <c r="N53" s="8"/>
      <c r="O53" s="8">
        <v>33326592965</v>
      </c>
      <c r="P53" s="8"/>
      <c r="Q53" s="8">
        <v>-4735335760</v>
      </c>
    </row>
    <row r="54" spans="1:17" ht="24">
      <c r="A54" s="35" t="s">
        <v>193</v>
      </c>
      <c r="C54" s="3">
        <v>0</v>
      </c>
      <c r="E54" s="8">
        <v>0</v>
      </c>
      <c r="F54" s="8"/>
      <c r="G54" s="8">
        <v>0</v>
      </c>
      <c r="H54" s="8"/>
      <c r="I54" s="8">
        <v>0</v>
      </c>
      <c r="J54" s="8"/>
      <c r="K54" s="8">
        <v>15551</v>
      </c>
      <c r="L54" s="8"/>
      <c r="M54" s="8">
        <v>167724419</v>
      </c>
      <c r="N54" s="8"/>
      <c r="O54" s="8">
        <v>184419565</v>
      </c>
      <c r="P54" s="8"/>
      <c r="Q54" s="8">
        <v>-16695146</v>
      </c>
    </row>
    <row r="55" spans="1:17" ht="22.5" thickBot="1">
      <c r="E55" s="14">
        <f>SUM(E8:E54)</f>
        <v>206361615558</v>
      </c>
      <c r="F55" s="8"/>
      <c r="G55" s="14">
        <f>SUM(G8:G54)</f>
        <v>210304480657</v>
      </c>
      <c r="H55" s="8"/>
      <c r="I55" s="14">
        <f>SUM(I8:I54)</f>
        <v>-3942865099</v>
      </c>
      <c r="J55" s="8"/>
      <c r="K55" s="8"/>
      <c r="L55" s="8"/>
      <c r="M55" s="14">
        <f>SUM(M8:M54)</f>
        <v>1581151751570</v>
      </c>
      <c r="N55" s="8"/>
      <c r="O55" s="14">
        <f>SUM(O8:O54)</f>
        <v>1291545362052</v>
      </c>
      <c r="P55" s="8"/>
      <c r="Q55" s="14">
        <f>SUM(Q8:Q54)</f>
        <v>289606389518</v>
      </c>
    </row>
    <row r="56" spans="1:17" ht="22.5" thickTop="1">
      <c r="G56" s="3"/>
      <c r="I56" s="3"/>
      <c r="O56" s="3"/>
      <c r="Q56" s="3"/>
    </row>
    <row r="57" spans="1:17">
      <c r="I57" s="8"/>
      <c r="Q57" s="8"/>
    </row>
    <row r="58" spans="1:17">
      <c r="Q58" s="8"/>
    </row>
    <row r="59" spans="1:17">
      <c r="I59" s="8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Ali Ghayouri</cp:lastModifiedBy>
  <dcterms:created xsi:type="dcterms:W3CDTF">2021-03-27T12:41:59Z</dcterms:created>
  <dcterms:modified xsi:type="dcterms:W3CDTF">2021-03-30T13:08:19Z</dcterms:modified>
</cp:coreProperties>
</file>