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ارنما\"/>
    </mc:Choice>
  </mc:AlternateContent>
  <xr:revisionPtr revIDLastSave="0" documentId="13_ncr:1_{05B7D699-A70A-4507-A6DF-33622D57E600}" xr6:coauthVersionLast="46" xr6:coauthVersionMax="46" xr10:uidLastSave="{00000000-0000-0000-0000-000000000000}"/>
  <bookViews>
    <workbookView xWindow="-120" yWindow="-120" windowWidth="29040" windowHeight="15840" tabRatio="84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I9" i="12"/>
  <c r="I10" i="12"/>
  <c r="I11" i="12"/>
  <c r="I12" i="12"/>
  <c r="I18" i="12" s="1"/>
  <c r="I13" i="12"/>
  <c r="I14" i="12"/>
  <c r="I15" i="12"/>
  <c r="I16" i="12"/>
  <c r="I17" i="12"/>
  <c r="I8" i="12"/>
  <c r="J93" i="11"/>
  <c r="K8" i="13"/>
  <c r="K9" i="13" s="1"/>
  <c r="G8" i="13"/>
  <c r="S11" i="6"/>
  <c r="E10" i="14"/>
  <c r="C10" i="14"/>
  <c r="G9" i="13"/>
  <c r="E9" i="13"/>
  <c r="I9" i="13"/>
  <c r="E18" i="12"/>
  <c r="C18" i="12"/>
  <c r="G18" i="12"/>
  <c r="K18" i="12"/>
  <c r="M18" i="12"/>
  <c r="O18" i="12"/>
  <c r="I91" i="11"/>
  <c r="C7" i="15" s="1"/>
  <c r="G91" i="11"/>
  <c r="E91" i="11"/>
  <c r="C91" i="11"/>
  <c r="M91" i="11"/>
  <c r="O91" i="11"/>
  <c r="Q91" i="11"/>
  <c r="S91" i="11"/>
  <c r="I48" i="10"/>
  <c r="M48" i="10"/>
  <c r="Q48" i="10"/>
  <c r="O48" i="10"/>
  <c r="E48" i="10"/>
  <c r="G48" i="10"/>
  <c r="I91" i="9"/>
  <c r="Q91" i="9"/>
  <c r="O91" i="9"/>
  <c r="M91" i="9"/>
  <c r="G91" i="9"/>
  <c r="E91" i="9"/>
  <c r="I9" i="8"/>
  <c r="K9" i="8"/>
  <c r="M9" i="8"/>
  <c r="O9" i="8"/>
  <c r="S9" i="8"/>
  <c r="Q9" i="8"/>
  <c r="Q10" i="7"/>
  <c r="S10" i="7"/>
  <c r="I10" i="7"/>
  <c r="K10" i="7"/>
  <c r="M10" i="7"/>
  <c r="O10" i="7"/>
  <c r="Q11" i="6"/>
  <c r="O11" i="6"/>
  <c r="M11" i="6"/>
  <c r="K11" i="6"/>
  <c r="AK19" i="3"/>
  <c r="Q19" i="3"/>
  <c r="S19" i="3"/>
  <c r="W19" i="3"/>
  <c r="AA19" i="3"/>
  <c r="AG19" i="3"/>
  <c r="AI19" i="3"/>
  <c r="E82" i="1"/>
  <c r="G82" i="1"/>
  <c r="K82" i="1"/>
  <c r="O82" i="1"/>
  <c r="U82" i="1"/>
  <c r="W82" i="1"/>
  <c r="Q18" i="12" l="1"/>
  <c r="E10" i="15"/>
  <c r="E9" i="15"/>
  <c r="E8" i="15"/>
  <c r="E7" i="15"/>
  <c r="Y82" i="1"/>
  <c r="U91" i="11" l="1"/>
  <c r="K91" i="11"/>
</calcChain>
</file>

<file path=xl/sharedStrings.xml><?xml version="1.0" encoding="utf-8"?>
<sst xmlns="http://schemas.openxmlformats.org/spreadsheetml/2006/main" count="733" uniqueCount="198">
  <si>
    <t>صندوق سرمایه‌گذاری توسعه اندوخته آینده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</si>
  <si>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</si>
  <si>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</si>
  <si>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</si>
  <si>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</si>
  <si>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</si>
  <si>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</si>
  <si>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</si>
  <si>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</si>
  <si>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</si>
  <si>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</si>
  <si>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</si>
  <si>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</si>
  <si>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</si>
  <si>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</si>
  <si>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</si>
  <si>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</si>
  <si>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</si>
  <si>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</si>
  <si>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</si>
  <si>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</si>
  <si>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ارومیه</t>
  </si>
  <si>
    <t>پتروشیمی بوعلی سینا</t>
  </si>
  <si>
    <t>پتروشیمی پارس</t>
  </si>
  <si>
    <t>پتروشیمی پردیس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</si>
  <si>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</si>
  <si>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</si>
  <si>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</si>
  <si>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</si>
  <si>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</si>
  <si>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</si>
  <si>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</si>
  <si>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</si>
  <si>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</si>
  <si>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</si>
  <si>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</si>
  <si>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ح . پخش هجرت</t>
  </si>
  <si>
    <t>ح . سرمایه‌گذاری‌ سپه‌</t>
  </si>
  <si>
    <t>ح . کارخانجات‌داروپخش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</si>
  <si>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</si>
  <si>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</si>
  <si>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</si>
  <si>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</si>
  <si>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</si>
  <si>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</si>
  <si>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سپیدار سیستم آسیا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</si>
  <si>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</si>
  <si>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</si>
  <si>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</si>
  <si>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</si>
  <si>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</si>
  <si>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</si>
  <si>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</si>
  <si>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</si>
  <si>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</si>
  <si>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</si>
  <si>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</si>
  <si>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</si>
  <si>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</si>
  <si>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</si>
  <si>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</si>
  <si>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</si>
  <si>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</si>
  <si>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</si>
  <si>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چوب خزر کاسپین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</si>
  <si>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</si>
  <si>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</si>
  <si>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</si>
  <si>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</si>
  <si>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</si>
  <si>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</si>
  <si>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</si>
  <si>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</si>
  <si>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</si>
  <si>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</si>
  <si>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</si>
  <si>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سرمایه گذاری کوثربهمن</t>
  </si>
  <si>
    <t>مدیریت صنعت شوینده ت.ص.بهشهر</t>
  </si>
  <si>
    <t>معدنی و صنعتی گل گهر</t>
  </si>
  <si>
    <t>معدنی‌وصنعتی‌چادرملو</t>
  </si>
  <si>
    <t>نفت ایرانول</t>
  </si>
  <si>
    <t>واسپاری ملت</t>
  </si>
  <si>
    <t>کارخانجات‌داروپخش‌</t>
  </si>
  <si>
    <t>شرکت بیمه اتکایی امین</t>
  </si>
  <si>
    <t>پتروشیمی تندگویان</t>
  </si>
  <si>
    <t>پتروشیمی‌ خارک‌</t>
  </si>
  <si>
    <t>شرکت بهمن لیزینگ</t>
  </si>
  <si>
    <t>پتروشیمی امیرکبیر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</si>
  <si>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</si>
  <si>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</si>
  <si>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</si>
  <si>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</si>
  <si>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</si>
  <si>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</si>
  <si>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</si>
  <si>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</si>
  <si>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</si>
  <si>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</si>
  <si>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</si>
  <si>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</si>
  <si>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</si>
  <si>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</si>
  <si>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</si>
  <si>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</si>
  <si>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</si>
  <si>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</si>
  <si>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</si>
  <si>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</si>
  <si>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</si>
  <si>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</si>
  <si>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</si>
  <si>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</si>
  <si>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</si>
  <si>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</si>
  <si>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</si>
  <si>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</si>
  <si>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</si>
  <si>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</si>
  <si>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</si>
  <si>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</si>
  <si>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</si>
  <si>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</si>
  <si>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اسنادخزانه-م8بودجه98-000817</t>
  </si>
  <si>
    <t>1398/09/16</t>
  </si>
  <si>
    <t>1400/08/17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</si>
  <si>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</si>
  <si>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</si>
  <si>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</si>
  <si>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</si>
  <si>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</si>
  <si>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</si>
  <si>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</si>
  <si>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</si>
  <si>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</si>
  <si>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</si>
  <si>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</si>
  <si>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</si>
  <si>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</si>
  <si>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</si>
  <si>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</si>
  <si>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</si>
  <si>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</si>
  <si>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</si>
  <si>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</si>
  <si>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</si>
  <si>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</si>
  <si>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</si>
  <si>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</si>
  <si>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</si>
  <si>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</si>
  <si>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</si>
  <si>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</si>
  <si>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</si>
  <si>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</si>
  <si>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</si>
  <si>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</si>
  <si>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</si>
  <si>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</si>
  <si>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</si>
  <si>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</si>
  <si>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</si>
  <si>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</si>
  <si>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</si>
  <si>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1399/09/25</t>
  </si>
  <si>
    <t>بهای فروش</t>
  </si>
  <si>
    <t>ارزش دفتری</t>
  </si>
  <si>
    <t>سود و زیان ناشی از تغییر قیمت</t>
  </si>
  <si>
    <t>سود و زیان ناشی از فروش</t>
  </si>
  <si>
    <t>ایران‌یاساتایرورابر</t>
  </si>
  <si>
    <t>سرمایه گذاری سیمان تامین</t>
  </si>
  <si>
    <t>گسترش نفت و گاز پارسیان</t>
  </si>
  <si>
    <t>ح . سرمایه گذاری صبا تامین</t>
  </si>
  <si>
    <t>صنایع‌جوشکاب‌یزد</t>
  </si>
  <si>
    <t>پالایش نفت اصفهان</t>
  </si>
  <si>
    <t>پتروشیمی خراسان</t>
  </si>
  <si>
    <t>تامین سرمایه امین</t>
  </si>
  <si>
    <t>ملی‌ صنایع‌ مس‌ ایران‌</t>
  </si>
  <si>
    <t>ح . تامین سرمایه نوین</t>
  </si>
  <si>
    <t>ح.شرکت آهن و فولاد ارفع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</si>
  <si>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</si>
  <si>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</si>
  <si>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</si>
  <si>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</si>
  <si>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</si>
  <si>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</si>
  <si>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</si>
  <si>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</si>
  <si>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</si>
  <si>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</si>
  <si>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</si>
  <si>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</si>
  <si>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</si>
  <si>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</si>
  <si>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</si>
  <si>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1399/11/01</t>
  </si>
  <si>
    <t>سایر درآمدهای تنزیل سود سهام</t>
  </si>
  <si>
    <t xml:space="preserve">از ابتدای سال مالی </t>
  </si>
  <si>
    <t>تاپایان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</si>
</sst>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b/>
      <sz val="9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7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1021</xdr:colOff>
      <xdr:row>38</xdr:row>
      <xdr:rowOff>58168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2A07A3-3F0F-4D72-B1BB-C4C4C8C5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0179" y="0"/>
          <a:ext cx="7316221" cy="7297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A6A-41DC-4B2F-BAC0-7590A7087D2A}">
  <dimension ref="A1"/>
  <sheetViews>
    <sheetView rightToLeft="1" tabSelected="1" view="pageBreakPreview" zoomScale="115" zoomScaleNormal="100" zoomScaleSheetLayoutView="115" workbookViewId="0">
      <selection activeCell="P14" sqref="P1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94"/>
  <sheetViews>
    <sheetView rightToLeft="1" topLeftCell="A73" workbookViewId="0">
      <selection activeCell="Q98" sqref="Q98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9.28515625" style="4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3" ht="22.5" x14ac:dyDescent="0.5">
      <c r="A6" s="25" t="s">
        <v>3</v>
      </c>
      <c r="C6" s="26" t="s">
        <v>149</v>
      </c>
      <c r="D6" s="26" t="s">
        <v>149</v>
      </c>
      <c r="E6" s="26" t="s">
        <v>149</v>
      </c>
      <c r="F6" s="26" t="s">
        <v>149</v>
      </c>
      <c r="G6" s="26" t="s">
        <v>149</v>
      </c>
      <c r="H6" s="26" t="s">
        <v>149</v>
      </c>
      <c r="I6" s="26" t="s">
        <v>149</v>
      </c>
      <c r="J6" s="26" t="s">
        <v>149</v>
      </c>
      <c r="K6" s="26" t="s">
        <v>149</v>
      </c>
      <c r="M6" s="26" t="s">
        <v>150</v>
      </c>
      <c r="N6" s="26" t="s">
        <v>150</v>
      </c>
      <c r="O6" s="26" t="s">
        <v>150</v>
      </c>
      <c r="P6" s="26" t="s">
        <v>150</v>
      </c>
      <c r="Q6" s="26" t="s">
        <v>150</v>
      </c>
      <c r="R6" s="26" t="s">
        <v>150</v>
      </c>
      <c r="S6" s="26" t="s">
        <v>150</v>
      </c>
      <c r="T6" s="26" t="s">
        <v>150</v>
      </c>
      <c r="U6" s="26" t="s">
        <v>150</v>
      </c>
    </row>
    <row r="7" spans="1:23" ht="22.5" x14ac:dyDescent="0.5">
      <c r="A7" s="26" t="s">
        <v>3</v>
      </c>
      <c r="C7" s="26" t="s">
        <v>179</v>
      </c>
      <c r="E7" s="26" t="s">
        <v>180</v>
      </c>
      <c r="G7" s="26" t="s">
        <v>181</v>
      </c>
      <c r="I7" s="26" t="s">
        <v>134</v>
      </c>
      <c r="K7" s="26" t="s">
        <v>182</v>
      </c>
      <c r="M7" s="26" t="s">
        <v>179</v>
      </c>
      <c r="O7" s="26" t="s">
        <v>180</v>
      </c>
      <c r="Q7" s="26" t="s">
        <v>181</v>
      </c>
      <c r="S7" s="26" t="s">
        <v>134</v>
      </c>
      <c r="U7" s="26" t="s">
        <v>182</v>
      </c>
    </row>
    <row r="8" spans="1:23" x14ac:dyDescent="0.5">
      <c r="A8" s="4" t="s">
        <v>58</v>
      </c>
      <c r="C8" s="12">
        <v>0</v>
      </c>
      <c r="D8" s="12"/>
      <c r="E8" s="12">
        <v>77558823544</v>
      </c>
      <c r="F8" s="12"/>
      <c r="G8" s="12">
        <v>29310905586</v>
      </c>
      <c r="H8" s="12"/>
      <c r="I8" s="12">
        <v>106869729130</v>
      </c>
      <c r="J8" s="12"/>
      <c r="K8" s="7">
        <v>0.28603745780993584</v>
      </c>
      <c r="L8" s="12"/>
      <c r="M8" s="12">
        <v>0</v>
      </c>
      <c r="N8" s="12"/>
      <c r="O8" s="12">
        <v>92343255918</v>
      </c>
      <c r="P8" s="12"/>
      <c r="Q8" s="12">
        <v>29310905586</v>
      </c>
      <c r="R8" s="12"/>
      <c r="S8" s="12">
        <v>121654161504</v>
      </c>
      <c r="T8" s="12"/>
      <c r="U8" s="7">
        <v>0.19656561142011883</v>
      </c>
      <c r="W8" s="12"/>
    </row>
    <row r="9" spans="1:23" x14ac:dyDescent="0.5">
      <c r="A9" s="4" t="s">
        <v>27</v>
      </c>
      <c r="C9" s="12">
        <v>0</v>
      </c>
      <c r="D9" s="12"/>
      <c r="E9" s="12">
        <v>-6829123693</v>
      </c>
      <c r="F9" s="12"/>
      <c r="G9" s="12">
        <v>1371789574</v>
      </c>
      <c r="H9" s="12"/>
      <c r="I9" s="12">
        <v>-5457334119</v>
      </c>
      <c r="J9" s="12"/>
      <c r="K9" s="7">
        <v>-1.460658682796257E-2</v>
      </c>
      <c r="L9" s="12"/>
      <c r="M9" s="12">
        <v>0</v>
      </c>
      <c r="N9" s="12"/>
      <c r="O9" s="12">
        <v>-7992162233</v>
      </c>
      <c r="P9" s="12"/>
      <c r="Q9" s="12">
        <v>2441387532</v>
      </c>
      <c r="R9" s="12"/>
      <c r="S9" s="12">
        <v>-5550774701</v>
      </c>
      <c r="T9" s="12"/>
      <c r="U9" s="7">
        <v>-8.9687965415101486E-3</v>
      </c>
      <c r="W9" s="12"/>
    </row>
    <row r="10" spans="1:23" x14ac:dyDescent="0.5">
      <c r="A10" s="4" t="s">
        <v>41</v>
      </c>
      <c r="C10" s="12">
        <v>0</v>
      </c>
      <c r="D10" s="12"/>
      <c r="E10" s="12">
        <v>2808419575</v>
      </c>
      <c r="F10" s="12"/>
      <c r="G10" s="12">
        <v>-536786901</v>
      </c>
      <c r="H10" s="12"/>
      <c r="I10" s="12">
        <v>2271632674</v>
      </c>
      <c r="J10" s="12"/>
      <c r="K10" s="7">
        <v>6.0800381963964896E-3</v>
      </c>
      <c r="L10" s="12"/>
      <c r="M10" s="12">
        <v>0</v>
      </c>
      <c r="N10" s="12"/>
      <c r="O10" s="12">
        <v>-3312846782</v>
      </c>
      <c r="P10" s="12"/>
      <c r="Q10" s="12">
        <v>-697822841</v>
      </c>
      <c r="R10" s="12"/>
      <c r="S10" s="12">
        <v>-4010669623</v>
      </c>
      <c r="T10" s="12"/>
      <c r="U10" s="7">
        <v>-6.4803350489836811E-3</v>
      </c>
      <c r="W10" s="12"/>
    </row>
    <row r="11" spans="1:23" x14ac:dyDescent="0.5">
      <c r="A11" s="4" t="s">
        <v>74</v>
      </c>
      <c r="C11" s="12">
        <v>0</v>
      </c>
      <c r="D11" s="12"/>
      <c r="E11" s="12">
        <v>528188242</v>
      </c>
      <c r="F11" s="12"/>
      <c r="G11" s="12">
        <v>-627887001</v>
      </c>
      <c r="H11" s="12"/>
      <c r="I11" s="12">
        <v>-99698759</v>
      </c>
      <c r="J11" s="12"/>
      <c r="K11" s="7">
        <v>-2.6684431413198119E-4</v>
      </c>
      <c r="L11" s="12"/>
      <c r="M11" s="12">
        <v>0</v>
      </c>
      <c r="N11" s="12"/>
      <c r="O11" s="12">
        <v>-3373959803</v>
      </c>
      <c r="P11" s="12"/>
      <c r="Q11" s="12">
        <v>-627887001</v>
      </c>
      <c r="R11" s="12"/>
      <c r="S11" s="12">
        <v>-4001846804</v>
      </c>
      <c r="T11" s="12"/>
      <c r="U11" s="7">
        <v>-6.4660793688676582E-3</v>
      </c>
      <c r="W11" s="12"/>
    </row>
    <row r="12" spans="1:23" x14ac:dyDescent="0.5">
      <c r="A12" s="4" t="s">
        <v>76</v>
      </c>
      <c r="C12" s="12">
        <v>0</v>
      </c>
      <c r="D12" s="12"/>
      <c r="E12" s="12">
        <v>-2512015874</v>
      </c>
      <c r="F12" s="12"/>
      <c r="G12" s="12">
        <v>-1145105788</v>
      </c>
      <c r="H12" s="12"/>
      <c r="I12" s="12">
        <v>-3657121662</v>
      </c>
      <c r="J12" s="12"/>
      <c r="K12" s="7">
        <v>-9.7883076116684776E-3</v>
      </c>
      <c r="L12" s="12"/>
      <c r="M12" s="12">
        <v>0</v>
      </c>
      <c r="N12" s="12"/>
      <c r="O12" s="12">
        <v>0</v>
      </c>
      <c r="P12" s="12"/>
      <c r="Q12" s="12">
        <v>-1145105788</v>
      </c>
      <c r="R12" s="12"/>
      <c r="S12" s="12">
        <v>-1145105788</v>
      </c>
      <c r="T12" s="12"/>
      <c r="U12" s="7">
        <v>-1.8502319737869063E-3</v>
      </c>
      <c r="W12" s="12"/>
    </row>
    <row r="13" spans="1:23" x14ac:dyDescent="0.5">
      <c r="A13" s="4" t="s">
        <v>36</v>
      </c>
      <c r="C13" s="12">
        <v>0</v>
      </c>
      <c r="D13" s="12"/>
      <c r="E13" s="12">
        <v>-2747145076</v>
      </c>
      <c r="F13" s="12"/>
      <c r="G13" s="12">
        <v>0</v>
      </c>
      <c r="H13" s="12"/>
      <c r="I13" s="12">
        <v>-2747145076</v>
      </c>
      <c r="J13" s="12"/>
      <c r="K13" s="7">
        <v>-7.3527499336904414E-3</v>
      </c>
      <c r="L13" s="12"/>
      <c r="M13" s="12">
        <v>0</v>
      </c>
      <c r="N13" s="12"/>
      <c r="O13" s="12">
        <v>0</v>
      </c>
      <c r="P13" s="12"/>
      <c r="Q13" s="12">
        <v>0</v>
      </c>
      <c r="R13" s="12"/>
      <c r="S13" s="12">
        <v>0</v>
      </c>
      <c r="T13" s="12"/>
      <c r="U13" s="7">
        <v>0</v>
      </c>
      <c r="W13" s="12"/>
    </row>
    <row r="14" spans="1:23" x14ac:dyDescent="0.5">
      <c r="A14" s="4" t="s">
        <v>38</v>
      </c>
      <c r="C14" s="12">
        <v>0</v>
      </c>
      <c r="D14" s="12"/>
      <c r="E14" s="12">
        <v>-17047476954</v>
      </c>
      <c r="F14" s="12"/>
      <c r="G14" s="12">
        <v>0</v>
      </c>
      <c r="H14" s="12"/>
      <c r="I14" s="12">
        <v>-17047476954</v>
      </c>
      <c r="J14" s="12"/>
      <c r="K14" s="7">
        <v>-4.5627672210753249E-2</v>
      </c>
      <c r="L14" s="12"/>
      <c r="M14" s="12">
        <v>0</v>
      </c>
      <c r="N14" s="12"/>
      <c r="O14" s="12">
        <v>0</v>
      </c>
      <c r="P14" s="12"/>
      <c r="Q14" s="12">
        <v>0</v>
      </c>
      <c r="R14" s="12"/>
      <c r="S14" s="12">
        <v>0</v>
      </c>
      <c r="T14" s="12"/>
      <c r="U14" s="7">
        <v>0</v>
      </c>
      <c r="W14" s="12"/>
    </row>
    <row r="15" spans="1:23" x14ac:dyDescent="0.5">
      <c r="A15" s="4" t="s">
        <v>23</v>
      </c>
      <c r="C15" s="12">
        <v>0</v>
      </c>
      <c r="D15" s="12"/>
      <c r="E15" s="12">
        <v>-4327147916</v>
      </c>
      <c r="F15" s="12"/>
      <c r="G15" s="12">
        <v>-565754748</v>
      </c>
      <c r="H15" s="12"/>
      <c r="I15" s="12">
        <v>-4892902664</v>
      </c>
      <c r="J15" s="12"/>
      <c r="K15" s="7">
        <v>-1.3095882722969699E-2</v>
      </c>
      <c r="L15" s="12"/>
      <c r="M15" s="12">
        <v>0</v>
      </c>
      <c r="N15" s="12"/>
      <c r="O15" s="12">
        <v>-12554378148</v>
      </c>
      <c r="P15" s="12"/>
      <c r="Q15" s="12">
        <v>-3793139020</v>
      </c>
      <c r="R15" s="12"/>
      <c r="S15" s="12">
        <v>-16347517168</v>
      </c>
      <c r="T15" s="12"/>
      <c r="U15" s="7">
        <v>-2.6413890553371278E-2</v>
      </c>
      <c r="W15" s="12"/>
    </row>
    <row r="16" spans="1:23" x14ac:dyDescent="0.5">
      <c r="A16" s="4" t="s">
        <v>77</v>
      </c>
      <c r="C16" s="12">
        <v>0</v>
      </c>
      <c r="D16" s="12"/>
      <c r="E16" s="12">
        <v>90896</v>
      </c>
      <c r="F16" s="12"/>
      <c r="G16" s="12">
        <v>-107594</v>
      </c>
      <c r="H16" s="12"/>
      <c r="I16" s="12">
        <v>-16698</v>
      </c>
      <c r="J16" s="12"/>
      <c r="K16" s="7">
        <v>-4.4692295090411521E-8</v>
      </c>
      <c r="L16" s="12"/>
      <c r="M16" s="12">
        <v>0</v>
      </c>
      <c r="N16" s="12"/>
      <c r="O16" s="12">
        <v>0</v>
      </c>
      <c r="P16" s="12"/>
      <c r="Q16" s="12">
        <v>-107594</v>
      </c>
      <c r="R16" s="12"/>
      <c r="S16" s="12">
        <v>-107594</v>
      </c>
      <c r="T16" s="12"/>
      <c r="U16" s="7">
        <v>-1.7384757030642866E-7</v>
      </c>
      <c r="W16" s="12"/>
    </row>
    <row r="17" spans="1:23" x14ac:dyDescent="0.5">
      <c r="A17" s="4" t="s">
        <v>42</v>
      </c>
      <c r="C17" s="12">
        <v>0</v>
      </c>
      <c r="D17" s="12"/>
      <c r="E17" s="12">
        <v>9506943856</v>
      </c>
      <c r="F17" s="12"/>
      <c r="G17" s="12">
        <v>6707254262</v>
      </c>
      <c r="H17" s="12"/>
      <c r="I17" s="12">
        <v>16214198118</v>
      </c>
      <c r="J17" s="12"/>
      <c r="K17" s="7">
        <v>4.3397396511202009E-2</v>
      </c>
      <c r="L17" s="12"/>
      <c r="M17" s="12">
        <v>0</v>
      </c>
      <c r="N17" s="12"/>
      <c r="O17" s="12">
        <v>28716245863</v>
      </c>
      <c r="P17" s="12"/>
      <c r="Q17" s="12">
        <v>6707254262</v>
      </c>
      <c r="R17" s="12"/>
      <c r="S17" s="12">
        <v>35423500125</v>
      </c>
      <c r="T17" s="12"/>
      <c r="U17" s="7">
        <v>5.7236364745996263E-2</v>
      </c>
      <c r="W17" s="12"/>
    </row>
    <row r="18" spans="1:23" x14ac:dyDescent="0.5">
      <c r="A18" s="4" t="s">
        <v>21</v>
      </c>
      <c r="C18" s="12">
        <v>0</v>
      </c>
      <c r="D18" s="12"/>
      <c r="E18" s="12">
        <v>-1036567642</v>
      </c>
      <c r="F18" s="12"/>
      <c r="G18" s="12">
        <v>248177967</v>
      </c>
      <c r="H18" s="12"/>
      <c r="I18" s="12">
        <v>-788389675</v>
      </c>
      <c r="J18" s="12"/>
      <c r="K18" s="7">
        <v>-2.1101295964387136E-3</v>
      </c>
      <c r="L18" s="12"/>
      <c r="M18" s="12">
        <v>0</v>
      </c>
      <c r="N18" s="12"/>
      <c r="O18" s="12">
        <v>0</v>
      </c>
      <c r="P18" s="12"/>
      <c r="Q18" s="12">
        <v>248177967</v>
      </c>
      <c r="R18" s="12"/>
      <c r="S18" s="12">
        <v>248177967</v>
      </c>
      <c r="T18" s="12"/>
      <c r="U18" s="7">
        <v>4.009994662020097E-4</v>
      </c>
      <c r="W18" s="12"/>
    </row>
    <row r="19" spans="1:23" x14ac:dyDescent="0.5">
      <c r="A19" s="4" t="s">
        <v>168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7">
        <v>0</v>
      </c>
      <c r="L19" s="12"/>
      <c r="M19" s="12">
        <v>0</v>
      </c>
      <c r="N19" s="12"/>
      <c r="O19" s="12">
        <v>0</v>
      </c>
      <c r="P19" s="12"/>
      <c r="Q19" s="12">
        <v>7626104981</v>
      </c>
      <c r="R19" s="12"/>
      <c r="S19" s="12">
        <v>7626104981</v>
      </c>
      <c r="T19" s="12"/>
      <c r="U19" s="7">
        <v>1.232206091277026E-2</v>
      </c>
      <c r="W19" s="12"/>
    </row>
    <row r="20" spans="1:23" x14ac:dyDescent="0.5">
      <c r="A20" s="4" t="s">
        <v>169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7">
        <v>0</v>
      </c>
      <c r="L20" s="12"/>
      <c r="M20" s="12">
        <v>0</v>
      </c>
      <c r="N20" s="12"/>
      <c r="O20" s="12">
        <v>0</v>
      </c>
      <c r="P20" s="12"/>
      <c r="Q20" s="12">
        <v>-12274808950</v>
      </c>
      <c r="R20" s="12"/>
      <c r="S20" s="12">
        <v>-12274808950</v>
      </c>
      <c r="T20" s="12"/>
      <c r="U20" s="7">
        <v>-1.9833315165651472E-2</v>
      </c>
      <c r="W20" s="12"/>
    </row>
    <row r="21" spans="1:23" x14ac:dyDescent="0.5">
      <c r="A21" s="4" t="s">
        <v>59</v>
      </c>
      <c r="C21" s="12">
        <v>0</v>
      </c>
      <c r="D21" s="12"/>
      <c r="E21" s="12">
        <v>28187414505</v>
      </c>
      <c r="F21" s="12"/>
      <c r="G21" s="12">
        <v>0</v>
      </c>
      <c r="H21" s="12"/>
      <c r="I21" s="12">
        <v>28187414505</v>
      </c>
      <c r="J21" s="12"/>
      <c r="K21" s="7">
        <v>7.5443780506240635E-2</v>
      </c>
      <c r="L21" s="12"/>
      <c r="M21" s="12">
        <v>0</v>
      </c>
      <c r="N21" s="12"/>
      <c r="O21" s="12">
        <v>80073234657</v>
      </c>
      <c r="P21" s="12"/>
      <c r="Q21" s="12">
        <v>12803383281</v>
      </c>
      <c r="R21" s="12"/>
      <c r="S21" s="12">
        <v>92876617938</v>
      </c>
      <c r="T21" s="12"/>
      <c r="U21" s="7">
        <v>0.15006760940944447</v>
      </c>
      <c r="W21" s="12"/>
    </row>
    <row r="22" spans="1:23" x14ac:dyDescent="0.5">
      <c r="A22" s="4" t="s">
        <v>170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7">
        <v>0</v>
      </c>
      <c r="L22" s="12"/>
      <c r="M22" s="12">
        <v>0</v>
      </c>
      <c r="N22" s="12"/>
      <c r="O22" s="12">
        <v>0</v>
      </c>
      <c r="P22" s="12"/>
      <c r="Q22" s="12">
        <v>332654720</v>
      </c>
      <c r="R22" s="12"/>
      <c r="S22" s="12">
        <v>332654720</v>
      </c>
      <c r="T22" s="12"/>
      <c r="U22" s="7">
        <v>5.3749479360341043E-4</v>
      </c>
      <c r="W22" s="12"/>
    </row>
    <row r="23" spans="1:23" x14ac:dyDescent="0.5">
      <c r="A23" s="4" t="s">
        <v>35</v>
      </c>
      <c r="C23" s="12">
        <v>0</v>
      </c>
      <c r="D23" s="12"/>
      <c r="E23" s="12">
        <v>-997242801</v>
      </c>
      <c r="F23" s="12"/>
      <c r="G23" s="12">
        <v>0</v>
      </c>
      <c r="H23" s="12"/>
      <c r="I23" s="12">
        <v>-997242801</v>
      </c>
      <c r="J23" s="12"/>
      <c r="K23" s="7">
        <v>-2.6691262150605184E-3</v>
      </c>
      <c r="L23" s="12"/>
      <c r="M23" s="12">
        <v>0</v>
      </c>
      <c r="N23" s="12"/>
      <c r="O23" s="12">
        <v>3178143907</v>
      </c>
      <c r="P23" s="12"/>
      <c r="Q23" s="12">
        <v>-148113446</v>
      </c>
      <c r="R23" s="12"/>
      <c r="S23" s="12">
        <v>3030030461</v>
      </c>
      <c r="T23" s="12"/>
      <c r="U23" s="7">
        <v>4.8958439466821376E-3</v>
      </c>
      <c r="W23" s="12"/>
    </row>
    <row r="24" spans="1:23" x14ac:dyDescent="0.5">
      <c r="A24" s="4" t="s">
        <v>171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7">
        <v>0</v>
      </c>
      <c r="L24" s="12"/>
      <c r="M24" s="12">
        <v>0</v>
      </c>
      <c r="N24" s="12"/>
      <c r="O24" s="12">
        <v>0</v>
      </c>
      <c r="P24" s="12"/>
      <c r="Q24" s="12">
        <v>-42951125939</v>
      </c>
      <c r="R24" s="12"/>
      <c r="S24" s="12">
        <v>-42951125939</v>
      </c>
      <c r="T24" s="12"/>
      <c r="U24" s="7">
        <v>-6.9399305597157596E-2</v>
      </c>
      <c r="W24" s="12"/>
    </row>
    <row r="25" spans="1:23" x14ac:dyDescent="0.5">
      <c r="A25" s="4" t="s">
        <v>172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7">
        <v>0</v>
      </c>
      <c r="L25" s="12"/>
      <c r="M25" s="12">
        <v>0</v>
      </c>
      <c r="N25" s="12"/>
      <c r="O25" s="12">
        <v>0</v>
      </c>
      <c r="P25" s="12"/>
      <c r="Q25" s="12">
        <v>179286788711</v>
      </c>
      <c r="R25" s="12"/>
      <c r="S25" s="12">
        <v>179286788711</v>
      </c>
      <c r="T25" s="12"/>
      <c r="U25" s="7">
        <v>0.2896869026660352</v>
      </c>
      <c r="W25" s="12"/>
    </row>
    <row r="26" spans="1:23" x14ac:dyDescent="0.5">
      <c r="A26" s="4" t="s">
        <v>61</v>
      </c>
      <c r="C26" s="12">
        <v>0</v>
      </c>
      <c r="D26" s="12"/>
      <c r="E26" s="12">
        <v>152075425</v>
      </c>
      <c r="F26" s="12"/>
      <c r="G26" s="12">
        <v>0</v>
      </c>
      <c r="H26" s="12"/>
      <c r="I26" s="12">
        <v>152075425</v>
      </c>
      <c r="J26" s="12"/>
      <c r="K26" s="7">
        <v>4.0703076836146518E-4</v>
      </c>
      <c r="L26" s="12"/>
      <c r="M26" s="12">
        <v>0</v>
      </c>
      <c r="N26" s="12"/>
      <c r="O26" s="12">
        <v>-7270297653</v>
      </c>
      <c r="P26" s="12"/>
      <c r="Q26" s="12">
        <v>666175140</v>
      </c>
      <c r="R26" s="12"/>
      <c r="S26" s="12">
        <v>-6604122513</v>
      </c>
      <c r="T26" s="12"/>
      <c r="U26" s="7">
        <v>-1.067076837826492E-2</v>
      </c>
      <c r="W26" s="12"/>
    </row>
    <row r="27" spans="1:23" x14ac:dyDescent="0.5">
      <c r="A27" s="4" t="s">
        <v>17</v>
      </c>
      <c r="C27" s="12">
        <v>0</v>
      </c>
      <c r="D27" s="12"/>
      <c r="E27" s="12">
        <v>1112238370</v>
      </c>
      <c r="F27" s="12"/>
      <c r="G27" s="12">
        <v>0</v>
      </c>
      <c r="H27" s="12"/>
      <c r="I27" s="12">
        <v>1112238370</v>
      </c>
      <c r="J27" s="12"/>
      <c r="K27" s="7">
        <v>2.9769125310167874E-3</v>
      </c>
      <c r="L27" s="12"/>
      <c r="M27" s="12">
        <v>0</v>
      </c>
      <c r="N27" s="12"/>
      <c r="O27" s="12">
        <v>8351606580</v>
      </c>
      <c r="P27" s="12"/>
      <c r="Q27" s="12">
        <v>2306515403</v>
      </c>
      <c r="R27" s="12"/>
      <c r="S27" s="12">
        <v>10658121983</v>
      </c>
      <c r="T27" s="12"/>
      <c r="U27" s="7">
        <v>1.7221114660427955E-2</v>
      </c>
      <c r="W27" s="12"/>
    </row>
    <row r="28" spans="1:23" x14ac:dyDescent="0.5">
      <c r="A28" s="4" t="s">
        <v>82</v>
      </c>
      <c r="C28" s="12">
        <v>0</v>
      </c>
      <c r="D28" s="12"/>
      <c r="E28" s="12">
        <v>17967903991</v>
      </c>
      <c r="F28" s="12"/>
      <c r="G28" s="12">
        <v>0</v>
      </c>
      <c r="H28" s="12"/>
      <c r="I28" s="12">
        <v>17967903991</v>
      </c>
      <c r="J28" s="12"/>
      <c r="K28" s="7">
        <v>4.8091200582222715E-2</v>
      </c>
      <c r="L28" s="12"/>
      <c r="M28" s="12">
        <v>0</v>
      </c>
      <c r="N28" s="12"/>
      <c r="O28" s="12">
        <v>17967903991</v>
      </c>
      <c r="P28" s="12"/>
      <c r="Q28" s="12">
        <v>-13173901476</v>
      </c>
      <c r="R28" s="12"/>
      <c r="S28" s="12">
        <v>4794002515</v>
      </c>
      <c r="T28" s="12"/>
      <c r="U28" s="7">
        <v>7.7460238421813328E-3</v>
      </c>
      <c r="W28" s="12"/>
    </row>
    <row r="29" spans="1:23" x14ac:dyDescent="0.5">
      <c r="A29" s="4" t="s">
        <v>69</v>
      </c>
      <c r="C29" s="12">
        <v>0</v>
      </c>
      <c r="D29" s="12"/>
      <c r="E29" s="12">
        <v>40259025000</v>
      </c>
      <c r="F29" s="12"/>
      <c r="G29" s="12">
        <v>0</v>
      </c>
      <c r="H29" s="12"/>
      <c r="I29" s="12">
        <v>40259025000</v>
      </c>
      <c r="J29" s="12"/>
      <c r="K29" s="7">
        <v>0.10775351690934572</v>
      </c>
      <c r="L29" s="12"/>
      <c r="M29" s="12">
        <v>0</v>
      </c>
      <c r="N29" s="12"/>
      <c r="O29" s="12">
        <v>62973067443</v>
      </c>
      <c r="P29" s="12"/>
      <c r="Q29" s="12">
        <v>450112350</v>
      </c>
      <c r="R29" s="12"/>
      <c r="S29" s="12">
        <v>63423179793</v>
      </c>
      <c r="T29" s="12"/>
      <c r="U29" s="7">
        <v>0.10247751462089738</v>
      </c>
      <c r="W29" s="12"/>
    </row>
    <row r="30" spans="1:23" x14ac:dyDescent="0.5">
      <c r="A30" s="4" t="s">
        <v>173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J30" s="12"/>
      <c r="K30" s="7">
        <v>0</v>
      </c>
      <c r="L30" s="12"/>
      <c r="M30" s="12">
        <v>0</v>
      </c>
      <c r="N30" s="12"/>
      <c r="O30" s="12">
        <v>0</v>
      </c>
      <c r="P30" s="12"/>
      <c r="Q30" s="12">
        <v>206863014</v>
      </c>
      <c r="R30" s="12"/>
      <c r="S30" s="12">
        <v>206863014</v>
      </c>
      <c r="T30" s="12"/>
      <c r="U30" s="7">
        <v>3.3424384603383773E-4</v>
      </c>
      <c r="W30" s="12"/>
    </row>
    <row r="31" spans="1:23" x14ac:dyDescent="0.5">
      <c r="A31" s="4" t="s">
        <v>66</v>
      </c>
      <c r="C31" s="12">
        <v>0</v>
      </c>
      <c r="D31" s="12"/>
      <c r="E31" s="12">
        <v>9692642539</v>
      </c>
      <c r="F31" s="12"/>
      <c r="G31" s="12">
        <v>0</v>
      </c>
      <c r="H31" s="12"/>
      <c r="I31" s="12">
        <v>9692642539</v>
      </c>
      <c r="J31" s="12"/>
      <c r="K31" s="7">
        <v>2.5942414693907269E-2</v>
      </c>
      <c r="L31" s="12"/>
      <c r="M31" s="12">
        <v>0</v>
      </c>
      <c r="N31" s="12"/>
      <c r="O31" s="12">
        <v>8788354552</v>
      </c>
      <c r="P31" s="12"/>
      <c r="Q31" s="12">
        <v>1843190970</v>
      </c>
      <c r="R31" s="12"/>
      <c r="S31" s="12">
        <v>10631545522</v>
      </c>
      <c r="T31" s="12"/>
      <c r="U31" s="7">
        <v>1.7178173110042303E-2</v>
      </c>
      <c r="W31" s="12"/>
    </row>
    <row r="32" spans="1:23" x14ac:dyDescent="0.5">
      <c r="A32" s="4" t="s">
        <v>73</v>
      </c>
      <c r="C32" s="12">
        <v>0</v>
      </c>
      <c r="D32" s="12"/>
      <c r="E32" s="12">
        <v>21963877458</v>
      </c>
      <c r="F32" s="12"/>
      <c r="G32" s="12">
        <v>0</v>
      </c>
      <c r="H32" s="12"/>
      <c r="I32" s="12">
        <v>21963877458</v>
      </c>
      <c r="J32" s="12"/>
      <c r="K32" s="7">
        <v>5.8786447040518247E-2</v>
      </c>
      <c r="L32" s="12"/>
      <c r="M32" s="12">
        <v>0</v>
      </c>
      <c r="N32" s="12"/>
      <c r="O32" s="12">
        <v>-29886981234</v>
      </c>
      <c r="P32" s="12"/>
      <c r="Q32" s="12">
        <v>-3340007990</v>
      </c>
      <c r="R32" s="12"/>
      <c r="S32" s="12">
        <v>-33226989224</v>
      </c>
      <c r="T32" s="12"/>
      <c r="U32" s="7">
        <v>-5.368729989767354E-2</v>
      </c>
      <c r="W32" s="12"/>
    </row>
    <row r="33" spans="1:23" x14ac:dyDescent="0.5">
      <c r="A33" s="4" t="s">
        <v>81</v>
      </c>
      <c r="C33" s="12">
        <v>0</v>
      </c>
      <c r="D33" s="12"/>
      <c r="E33" s="12">
        <v>-10444033302</v>
      </c>
      <c r="F33" s="12"/>
      <c r="G33" s="12">
        <v>0</v>
      </c>
      <c r="H33" s="12"/>
      <c r="I33" s="12">
        <v>-10444033302</v>
      </c>
      <c r="J33" s="12"/>
      <c r="K33" s="7">
        <v>-2.7953516485032283E-2</v>
      </c>
      <c r="L33" s="12"/>
      <c r="M33" s="12">
        <v>0</v>
      </c>
      <c r="N33" s="12"/>
      <c r="O33" s="12">
        <v>-13434054067</v>
      </c>
      <c r="P33" s="12"/>
      <c r="Q33" s="12">
        <v>-178820057</v>
      </c>
      <c r="R33" s="12"/>
      <c r="S33" s="12">
        <v>-13612874124</v>
      </c>
      <c r="T33" s="12"/>
      <c r="U33" s="7">
        <v>-2.1995325867099035E-2</v>
      </c>
      <c r="W33" s="12"/>
    </row>
    <row r="34" spans="1:23" x14ac:dyDescent="0.5">
      <c r="A34" s="4" t="s">
        <v>15</v>
      </c>
      <c r="C34" s="12">
        <v>0</v>
      </c>
      <c r="D34" s="12"/>
      <c r="E34" s="12">
        <v>21496577059</v>
      </c>
      <c r="F34" s="12"/>
      <c r="G34" s="12">
        <v>0</v>
      </c>
      <c r="H34" s="12"/>
      <c r="I34" s="12">
        <v>21496577059</v>
      </c>
      <c r="J34" s="12"/>
      <c r="K34" s="7">
        <v>5.753571477749423E-2</v>
      </c>
      <c r="L34" s="12"/>
      <c r="M34" s="12">
        <v>0</v>
      </c>
      <c r="N34" s="12"/>
      <c r="O34" s="12">
        <v>-11575079949</v>
      </c>
      <c r="P34" s="12"/>
      <c r="Q34" s="12">
        <v>6570670679</v>
      </c>
      <c r="R34" s="12"/>
      <c r="S34" s="12">
        <v>-5004409270</v>
      </c>
      <c r="T34" s="12"/>
      <c r="U34" s="7">
        <v>-8.0859935722109814E-3</v>
      </c>
      <c r="W34" s="12"/>
    </row>
    <row r="35" spans="1:23" x14ac:dyDescent="0.5">
      <c r="A35" s="4" t="s">
        <v>67</v>
      </c>
      <c r="C35" s="12">
        <v>0</v>
      </c>
      <c r="D35" s="12"/>
      <c r="E35" s="12">
        <v>-13864881156</v>
      </c>
      <c r="F35" s="12"/>
      <c r="G35" s="12">
        <v>0</v>
      </c>
      <c r="H35" s="12"/>
      <c r="I35" s="12">
        <v>-13864881156</v>
      </c>
      <c r="J35" s="12"/>
      <c r="K35" s="7">
        <v>-3.7109435861626426E-2</v>
      </c>
      <c r="L35" s="12"/>
      <c r="M35" s="12">
        <v>0</v>
      </c>
      <c r="N35" s="12"/>
      <c r="O35" s="12">
        <v>-44810452417</v>
      </c>
      <c r="P35" s="12"/>
      <c r="Q35" s="12">
        <v>-564620372</v>
      </c>
      <c r="R35" s="12"/>
      <c r="S35" s="12">
        <v>-45375072789</v>
      </c>
      <c r="T35" s="12"/>
      <c r="U35" s="7">
        <v>-7.3315855501654328E-2</v>
      </c>
      <c r="W35" s="12"/>
    </row>
    <row r="36" spans="1:23" x14ac:dyDescent="0.5">
      <c r="A36" s="4" t="s">
        <v>48</v>
      </c>
      <c r="C36" s="12">
        <v>0</v>
      </c>
      <c r="D36" s="12"/>
      <c r="E36" s="12">
        <v>8510030240</v>
      </c>
      <c r="F36" s="12"/>
      <c r="G36" s="12">
        <v>0</v>
      </c>
      <c r="H36" s="12"/>
      <c r="I36" s="12">
        <v>8510030240</v>
      </c>
      <c r="J36" s="12"/>
      <c r="K36" s="7">
        <v>2.2777145928518722E-2</v>
      </c>
      <c r="L36" s="12"/>
      <c r="M36" s="12">
        <v>0</v>
      </c>
      <c r="N36" s="12"/>
      <c r="O36" s="12">
        <v>36646612673</v>
      </c>
      <c r="P36" s="12"/>
      <c r="Q36" s="12">
        <v>-2988710249</v>
      </c>
      <c r="R36" s="12"/>
      <c r="S36" s="12">
        <v>33657902424</v>
      </c>
      <c r="T36" s="12"/>
      <c r="U36" s="7">
        <v>5.4383558172604936E-2</v>
      </c>
      <c r="W36" s="12"/>
    </row>
    <row r="37" spans="1:23" x14ac:dyDescent="0.5">
      <c r="A37" s="4" t="s">
        <v>75</v>
      </c>
      <c r="C37" s="12">
        <v>0</v>
      </c>
      <c r="D37" s="12"/>
      <c r="E37" s="12">
        <v>-1127716881</v>
      </c>
      <c r="F37" s="12"/>
      <c r="G37" s="12">
        <v>0</v>
      </c>
      <c r="H37" s="12"/>
      <c r="I37" s="12">
        <v>-1127716881</v>
      </c>
      <c r="J37" s="12"/>
      <c r="K37" s="7">
        <v>-3.0183408566349561E-3</v>
      </c>
      <c r="L37" s="12"/>
      <c r="M37" s="12">
        <v>0</v>
      </c>
      <c r="N37" s="12"/>
      <c r="O37" s="12">
        <v>-19984089679</v>
      </c>
      <c r="P37" s="12"/>
      <c r="Q37" s="12">
        <v>3718450545</v>
      </c>
      <c r="R37" s="12"/>
      <c r="S37" s="12">
        <v>-16265639134</v>
      </c>
      <c r="T37" s="12"/>
      <c r="U37" s="7">
        <v>-2.6281594168141926E-2</v>
      </c>
      <c r="W37" s="12"/>
    </row>
    <row r="38" spans="1:23" x14ac:dyDescent="0.5">
      <c r="A38" s="4" t="s">
        <v>26</v>
      </c>
      <c r="C38" s="12">
        <v>0</v>
      </c>
      <c r="D38" s="12"/>
      <c r="E38" s="12">
        <v>3548758500</v>
      </c>
      <c r="F38" s="12"/>
      <c r="G38" s="12">
        <v>0</v>
      </c>
      <c r="H38" s="12"/>
      <c r="I38" s="12">
        <v>3548758500</v>
      </c>
      <c r="J38" s="12"/>
      <c r="K38" s="7">
        <v>9.4982729720089927E-3</v>
      </c>
      <c r="L38" s="12"/>
      <c r="M38" s="12">
        <v>0</v>
      </c>
      <c r="N38" s="12"/>
      <c r="O38" s="12">
        <v>9936523798</v>
      </c>
      <c r="P38" s="12"/>
      <c r="Q38" s="12">
        <v>5841435558</v>
      </c>
      <c r="R38" s="12"/>
      <c r="S38" s="12">
        <v>15777959356</v>
      </c>
      <c r="T38" s="12"/>
      <c r="U38" s="7">
        <v>2.5493613941615551E-2</v>
      </c>
      <c r="W38" s="12"/>
    </row>
    <row r="39" spans="1:23" x14ac:dyDescent="0.5">
      <c r="A39" s="4" t="s">
        <v>40</v>
      </c>
      <c r="C39" s="12">
        <v>0</v>
      </c>
      <c r="D39" s="12"/>
      <c r="E39" s="12">
        <v>-781437188</v>
      </c>
      <c r="F39" s="12"/>
      <c r="G39" s="12">
        <v>0</v>
      </c>
      <c r="H39" s="12"/>
      <c r="I39" s="12">
        <v>-781437188</v>
      </c>
      <c r="J39" s="12"/>
      <c r="K39" s="7">
        <v>-2.0915212241416569E-3</v>
      </c>
      <c r="L39" s="12"/>
      <c r="M39" s="12">
        <v>0</v>
      </c>
      <c r="N39" s="12"/>
      <c r="O39" s="12">
        <v>132540582</v>
      </c>
      <c r="P39" s="12"/>
      <c r="Q39" s="12">
        <v>-23400859</v>
      </c>
      <c r="R39" s="12"/>
      <c r="S39" s="12">
        <v>109139723</v>
      </c>
      <c r="T39" s="12"/>
      <c r="U39" s="7">
        <v>1.7634510909034562E-4</v>
      </c>
      <c r="W39" s="12"/>
    </row>
    <row r="40" spans="1:23" x14ac:dyDescent="0.5">
      <c r="A40" s="4" t="s">
        <v>174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J40" s="12"/>
      <c r="K40" s="7">
        <v>0</v>
      </c>
      <c r="L40" s="12"/>
      <c r="M40" s="12">
        <v>0</v>
      </c>
      <c r="N40" s="12"/>
      <c r="O40" s="12">
        <v>0</v>
      </c>
      <c r="P40" s="12"/>
      <c r="Q40" s="12">
        <v>-4735335760</v>
      </c>
      <c r="R40" s="12"/>
      <c r="S40" s="12">
        <v>-4735335760</v>
      </c>
      <c r="T40" s="12"/>
      <c r="U40" s="7">
        <v>-7.6512316343025242E-3</v>
      </c>
      <c r="W40" s="12"/>
    </row>
    <row r="41" spans="1:23" x14ac:dyDescent="0.5">
      <c r="A41" s="4" t="s">
        <v>175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v>0</v>
      </c>
      <c r="J41" s="12"/>
      <c r="K41" s="7">
        <v>0</v>
      </c>
      <c r="L41" s="12"/>
      <c r="M41" s="12">
        <v>0</v>
      </c>
      <c r="N41" s="12"/>
      <c r="O41" s="12">
        <v>0</v>
      </c>
      <c r="P41" s="12"/>
      <c r="Q41" s="12">
        <v>-16695146</v>
      </c>
      <c r="R41" s="12"/>
      <c r="S41" s="12">
        <v>-16695146</v>
      </c>
      <c r="T41" s="12"/>
      <c r="U41" s="7">
        <v>-2.6975580125388881E-5</v>
      </c>
      <c r="W41" s="12"/>
    </row>
    <row r="42" spans="1:23" x14ac:dyDescent="0.5">
      <c r="A42" s="4" t="s">
        <v>176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v>0</v>
      </c>
      <c r="J42" s="12"/>
      <c r="K42" s="7">
        <v>0</v>
      </c>
      <c r="L42" s="12"/>
      <c r="M42" s="12">
        <v>0</v>
      </c>
      <c r="N42" s="12"/>
      <c r="O42" s="12">
        <v>0</v>
      </c>
      <c r="P42" s="12"/>
      <c r="Q42" s="12">
        <v>1064758886</v>
      </c>
      <c r="R42" s="12"/>
      <c r="S42" s="12">
        <v>1064758886</v>
      </c>
      <c r="T42" s="12"/>
      <c r="U42" s="7">
        <v>1.7204095515854011E-3</v>
      </c>
      <c r="W42" s="12"/>
    </row>
    <row r="43" spans="1:23" x14ac:dyDescent="0.5">
      <c r="A43" s="4" t="s">
        <v>16</v>
      </c>
      <c r="C43" s="12">
        <v>0</v>
      </c>
      <c r="D43" s="12"/>
      <c r="E43" s="12">
        <v>11952457200</v>
      </c>
      <c r="F43" s="12"/>
      <c r="G43" s="12">
        <v>0</v>
      </c>
      <c r="H43" s="12"/>
      <c r="I43" s="12">
        <v>11952457200</v>
      </c>
      <c r="J43" s="12"/>
      <c r="K43" s="7">
        <v>3.1990821909085754E-2</v>
      </c>
      <c r="L43" s="12"/>
      <c r="M43" s="12">
        <v>0</v>
      </c>
      <c r="N43" s="12"/>
      <c r="O43" s="12">
        <v>-61754362213</v>
      </c>
      <c r="P43" s="12"/>
      <c r="Q43" s="12">
        <v>-4165069454</v>
      </c>
      <c r="R43" s="12"/>
      <c r="S43" s="12">
        <v>-65919431667</v>
      </c>
      <c r="T43" s="12"/>
      <c r="U43" s="7">
        <v>-0.10651089309151628</v>
      </c>
      <c r="W43" s="12"/>
    </row>
    <row r="44" spans="1:23" x14ac:dyDescent="0.5">
      <c r="A44" s="4" t="s">
        <v>33</v>
      </c>
      <c r="C44" s="12">
        <v>0</v>
      </c>
      <c r="D44" s="12"/>
      <c r="E44" s="12">
        <v>-4851461025</v>
      </c>
      <c r="F44" s="12"/>
      <c r="G44" s="12">
        <v>0</v>
      </c>
      <c r="H44" s="12"/>
      <c r="I44" s="12">
        <v>-4851461025</v>
      </c>
      <c r="J44" s="12"/>
      <c r="K44" s="7">
        <v>-1.2984963932742266E-2</v>
      </c>
      <c r="L44" s="12"/>
      <c r="M44" s="12">
        <v>0</v>
      </c>
      <c r="N44" s="12"/>
      <c r="O44" s="12">
        <v>17204520374</v>
      </c>
      <c r="P44" s="12"/>
      <c r="Q44" s="12">
        <v>899615275</v>
      </c>
      <c r="R44" s="12"/>
      <c r="S44" s="12">
        <v>18104135649</v>
      </c>
      <c r="T44" s="12"/>
      <c r="U44" s="7">
        <v>2.9252188738002574E-2</v>
      </c>
      <c r="W44" s="12"/>
    </row>
    <row r="45" spans="1:23" x14ac:dyDescent="0.5">
      <c r="A45" s="4" t="s">
        <v>57</v>
      </c>
      <c r="C45" s="12">
        <v>0</v>
      </c>
      <c r="D45" s="12"/>
      <c r="E45" s="12">
        <v>673170</v>
      </c>
      <c r="F45" s="12"/>
      <c r="G45" s="12">
        <v>0</v>
      </c>
      <c r="H45" s="12"/>
      <c r="I45" s="12">
        <v>673170</v>
      </c>
      <c r="J45" s="12"/>
      <c r="K45" s="7">
        <v>1.8017434594569603E-6</v>
      </c>
      <c r="L45" s="12"/>
      <c r="M45" s="12">
        <v>0</v>
      </c>
      <c r="N45" s="12"/>
      <c r="O45" s="12">
        <v>1788811</v>
      </c>
      <c r="P45" s="12"/>
      <c r="Q45" s="12">
        <v>136549120538</v>
      </c>
      <c r="R45" s="12"/>
      <c r="S45" s="12">
        <v>136550909349</v>
      </c>
      <c r="T45" s="12"/>
      <c r="U45" s="7">
        <v>0.22063538685667455</v>
      </c>
      <c r="W45" s="12"/>
    </row>
    <row r="46" spans="1:23" x14ac:dyDescent="0.5">
      <c r="A46" s="4" t="s">
        <v>178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7">
        <v>0</v>
      </c>
      <c r="L46" s="12"/>
      <c r="M46" s="12">
        <v>0</v>
      </c>
      <c r="N46" s="12"/>
      <c r="O46" s="12">
        <v>0</v>
      </c>
      <c r="P46" s="12"/>
      <c r="Q46" s="12">
        <v>-14499638839</v>
      </c>
      <c r="R46" s="12"/>
      <c r="S46" s="12">
        <v>-14499638839</v>
      </c>
      <c r="T46" s="12"/>
      <c r="U46" s="7">
        <v>-2.3428137093898137E-2</v>
      </c>
      <c r="W46" s="12"/>
    </row>
    <row r="47" spans="1:23" x14ac:dyDescent="0.5">
      <c r="A47" s="4" t="s">
        <v>24</v>
      </c>
      <c r="C47" s="12">
        <v>0</v>
      </c>
      <c r="D47" s="12"/>
      <c r="E47" s="12">
        <v>14081712300</v>
      </c>
      <c r="F47" s="12"/>
      <c r="G47" s="12">
        <v>0</v>
      </c>
      <c r="H47" s="12"/>
      <c r="I47" s="12">
        <v>14081712300</v>
      </c>
      <c r="J47" s="12"/>
      <c r="K47" s="7">
        <v>3.7689785692291145E-2</v>
      </c>
      <c r="L47" s="12"/>
      <c r="M47" s="12">
        <v>12240000000</v>
      </c>
      <c r="N47" s="12"/>
      <c r="O47" s="12">
        <v>4312188909</v>
      </c>
      <c r="P47" s="12"/>
      <c r="Q47" s="12">
        <v>0</v>
      </c>
      <c r="R47" s="12"/>
      <c r="S47" s="12">
        <v>16552188909</v>
      </c>
      <c r="T47" s="12"/>
      <c r="U47" s="7">
        <v>2.6744593797820196E-2</v>
      </c>
      <c r="W47" s="12"/>
    </row>
    <row r="48" spans="1:23" x14ac:dyDescent="0.5">
      <c r="A48" s="4" t="s">
        <v>37</v>
      </c>
      <c r="C48" s="12">
        <v>0</v>
      </c>
      <c r="D48" s="12"/>
      <c r="E48" s="12">
        <v>-4544862878</v>
      </c>
      <c r="F48" s="12"/>
      <c r="G48" s="12">
        <v>0</v>
      </c>
      <c r="H48" s="12"/>
      <c r="I48" s="12">
        <v>-4544862878</v>
      </c>
      <c r="J48" s="12"/>
      <c r="K48" s="7">
        <v>-1.216435219122248E-2</v>
      </c>
      <c r="L48" s="12"/>
      <c r="M48" s="12">
        <v>0</v>
      </c>
      <c r="N48" s="12"/>
      <c r="O48" s="12">
        <v>10339931551</v>
      </c>
      <c r="P48" s="12"/>
      <c r="Q48" s="12">
        <v>0</v>
      </c>
      <c r="R48" s="12"/>
      <c r="S48" s="12">
        <v>10339931551</v>
      </c>
      <c r="T48" s="12"/>
      <c r="U48" s="7">
        <v>1.670699088495764E-2</v>
      </c>
      <c r="W48" s="12"/>
    </row>
    <row r="49" spans="1:23" x14ac:dyDescent="0.5">
      <c r="A49" s="4" t="s">
        <v>19</v>
      </c>
      <c r="C49" s="12">
        <v>0</v>
      </c>
      <c r="D49" s="12"/>
      <c r="E49" s="12">
        <v>14308745703</v>
      </c>
      <c r="F49" s="12"/>
      <c r="G49" s="12">
        <v>0</v>
      </c>
      <c r="H49" s="12"/>
      <c r="I49" s="12">
        <v>14308745703</v>
      </c>
      <c r="J49" s="12"/>
      <c r="K49" s="7">
        <v>3.8297441929101325E-2</v>
      </c>
      <c r="L49" s="12"/>
      <c r="M49" s="12">
        <v>0</v>
      </c>
      <c r="N49" s="12"/>
      <c r="O49" s="12">
        <v>3937282229</v>
      </c>
      <c r="P49" s="12"/>
      <c r="Q49" s="12">
        <v>0</v>
      </c>
      <c r="R49" s="12"/>
      <c r="S49" s="12">
        <v>3937282229</v>
      </c>
      <c r="T49" s="12"/>
      <c r="U49" s="7">
        <v>6.3617576177326766E-3</v>
      </c>
      <c r="W49" s="12"/>
    </row>
    <row r="50" spans="1:23" x14ac:dyDescent="0.5">
      <c r="A50" s="4" t="s">
        <v>62</v>
      </c>
      <c r="C50" s="12">
        <v>0</v>
      </c>
      <c r="D50" s="12"/>
      <c r="E50" s="12">
        <v>-9564553430</v>
      </c>
      <c r="F50" s="12"/>
      <c r="G50" s="12">
        <v>0</v>
      </c>
      <c r="H50" s="12"/>
      <c r="I50" s="12">
        <v>-9564553430</v>
      </c>
      <c r="J50" s="12"/>
      <c r="K50" s="7">
        <v>-2.5599583441224559E-2</v>
      </c>
      <c r="L50" s="12"/>
      <c r="M50" s="12">
        <v>0</v>
      </c>
      <c r="N50" s="12"/>
      <c r="O50" s="12">
        <v>-6702146596</v>
      </c>
      <c r="P50" s="12"/>
      <c r="Q50" s="12">
        <v>0</v>
      </c>
      <c r="R50" s="12"/>
      <c r="S50" s="12">
        <v>-6702146596</v>
      </c>
      <c r="T50" s="12"/>
      <c r="U50" s="7">
        <v>-1.0829153127052637E-2</v>
      </c>
      <c r="W50" s="12"/>
    </row>
    <row r="51" spans="1:23" x14ac:dyDescent="0.5">
      <c r="A51" s="4" t="s">
        <v>60</v>
      </c>
      <c r="C51" s="12">
        <v>0</v>
      </c>
      <c r="D51" s="12"/>
      <c r="E51" s="12">
        <v>10908282459</v>
      </c>
      <c r="F51" s="12"/>
      <c r="G51" s="12">
        <v>0</v>
      </c>
      <c r="H51" s="12"/>
      <c r="I51" s="12">
        <v>10908282459</v>
      </c>
      <c r="J51" s="12"/>
      <c r="K51" s="7">
        <v>2.9196082080919141E-2</v>
      </c>
      <c r="L51" s="12"/>
      <c r="M51" s="12">
        <v>0</v>
      </c>
      <c r="N51" s="12"/>
      <c r="O51" s="12">
        <v>19470523637</v>
      </c>
      <c r="P51" s="12"/>
      <c r="Q51" s="12">
        <v>0</v>
      </c>
      <c r="R51" s="12"/>
      <c r="S51" s="12">
        <v>19470523637</v>
      </c>
      <c r="T51" s="12"/>
      <c r="U51" s="7">
        <v>3.1459962701324777E-2</v>
      </c>
      <c r="W51" s="12"/>
    </row>
    <row r="52" spans="1:23" x14ac:dyDescent="0.5">
      <c r="A52" s="4" t="s">
        <v>86</v>
      </c>
      <c r="C52" s="12">
        <v>0</v>
      </c>
      <c r="D52" s="12"/>
      <c r="E52" s="12">
        <v>2913996988</v>
      </c>
      <c r="F52" s="12"/>
      <c r="G52" s="12">
        <v>0</v>
      </c>
      <c r="H52" s="12"/>
      <c r="I52" s="12">
        <v>2913996988</v>
      </c>
      <c r="J52" s="12"/>
      <c r="K52" s="7">
        <v>7.799330056310119E-3</v>
      </c>
      <c r="L52" s="12"/>
      <c r="M52" s="12">
        <v>0</v>
      </c>
      <c r="N52" s="12"/>
      <c r="O52" s="12">
        <v>2913996988</v>
      </c>
      <c r="P52" s="12"/>
      <c r="Q52" s="12">
        <v>0</v>
      </c>
      <c r="R52" s="12"/>
      <c r="S52" s="12">
        <v>2913996988</v>
      </c>
      <c r="T52" s="12"/>
      <c r="U52" s="7">
        <v>4.7083600966973185E-3</v>
      </c>
      <c r="W52" s="12"/>
    </row>
    <row r="53" spans="1:23" x14ac:dyDescent="0.5">
      <c r="A53" s="4" t="s">
        <v>87</v>
      </c>
      <c r="C53" s="12">
        <v>0</v>
      </c>
      <c r="D53" s="12"/>
      <c r="E53" s="12">
        <v>11636904402</v>
      </c>
      <c r="F53" s="12"/>
      <c r="G53" s="12">
        <v>0</v>
      </c>
      <c r="H53" s="12"/>
      <c r="I53" s="12">
        <v>11636904402</v>
      </c>
      <c r="J53" s="12"/>
      <c r="K53" s="7">
        <v>3.1146242991561435E-2</v>
      </c>
      <c r="L53" s="12"/>
      <c r="M53" s="12">
        <v>0</v>
      </c>
      <c r="N53" s="12"/>
      <c r="O53" s="12">
        <v>11636904402</v>
      </c>
      <c r="P53" s="12"/>
      <c r="Q53" s="12">
        <v>0</v>
      </c>
      <c r="R53" s="12"/>
      <c r="S53" s="12">
        <v>11636904402</v>
      </c>
      <c r="T53" s="12"/>
      <c r="U53" s="7">
        <v>1.8802605685966541E-2</v>
      </c>
      <c r="W53" s="12"/>
    </row>
    <row r="54" spans="1:23" x14ac:dyDescent="0.5">
      <c r="A54" s="4" t="s">
        <v>83</v>
      </c>
      <c r="C54" s="12">
        <v>0</v>
      </c>
      <c r="D54" s="12"/>
      <c r="E54" s="12">
        <v>16714465</v>
      </c>
      <c r="F54" s="12"/>
      <c r="G54" s="12">
        <v>0</v>
      </c>
      <c r="H54" s="12"/>
      <c r="I54" s="12">
        <v>16714465</v>
      </c>
      <c r="J54" s="12"/>
      <c r="K54" s="7">
        <v>4.4736363759633207E-5</v>
      </c>
      <c r="L54" s="12"/>
      <c r="M54" s="12">
        <v>0</v>
      </c>
      <c r="N54" s="12"/>
      <c r="O54" s="12">
        <v>16714465</v>
      </c>
      <c r="P54" s="12"/>
      <c r="Q54" s="12">
        <v>0</v>
      </c>
      <c r="R54" s="12"/>
      <c r="S54" s="12">
        <v>16714465</v>
      </c>
      <c r="T54" s="12"/>
      <c r="U54" s="7">
        <v>2.7006795260161728E-5</v>
      </c>
      <c r="W54" s="12"/>
    </row>
    <row r="55" spans="1:23" x14ac:dyDescent="0.5">
      <c r="A55" s="4" t="s">
        <v>71</v>
      </c>
      <c r="C55" s="12">
        <v>0</v>
      </c>
      <c r="D55" s="12"/>
      <c r="E55" s="12">
        <v>4699097335</v>
      </c>
      <c r="F55" s="12"/>
      <c r="G55" s="12">
        <v>0</v>
      </c>
      <c r="H55" s="12"/>
      <c r="I55" s="12">
        <v>4699097335</v>
      </c>
      <c r="J55" s="12"/>
      <c r="K55" s="7">
        <v>1.2577161621414923E-2</v>
      </c>
      <c r="L55" s="12"/>
      <c r="M55" s="12">
        <v>0</v>
      </c>
      <c r="N55" s="12"/>
      <c r="O55" s="12">
        <v>-33635644083</v>
      </c>
      <c r="P55" s="12"/>
      <c r="Q55" s="12">
        <v>0</v>
      </c>
      <c r="R55" s="12"/>
      <c r="S55" s="12">
        <v>-33635644083</v>
      </c>
      <c r="T55" s="12"/>
      <c r="U55" s="7">
        <v>-5.4347593727543851E-2</v>
      </c>
      <c r="W55" s="12"/>
    </row>
    <row r="56" spans="1:23" x14ac:dyDescent="0.5">
      <c r="A56" s="4" t="s">
        <v>72</v>
      </c>
      <c r="C56" s="12">
        <v>0</v>
      </c>
      <c r="D56" s="12"/>
      <c r="E56" s="12">
        <v>-3799943303</v>
      </c>
      <c r="F56" s="12"/>
      <c r="G56" s="12">
        <v>0</v>
      </c>
      <c r="H56" s="12"/>
      <c r="I56" s="12">
        <v>-3799943303</v>
      </c>
      <c r="J56" s="12"/>
      <c r="K56" s="7">
        <v>-1.0170570572793691E-2</v>
      </c>
      <c r="L56" s="12"/>
      <c r="M56" s="12">
        <v>0</v>
      </c>
      <c r="N56" s="12"/>
      <c r="O56" s="12">
        <v>1760949337</v>
      </c>
      <c r="P56" s="12"/>
      <c r="Q56" s="12">
        <v>0</v>
      </c>
      <c r="R56" s="12"/>
      <c r="S56" s="12">
        <v>1760949337</v>
      </c>
      <c r="T56" s="12"/>
      <c r="U56" s="7">
        <v>2.8452958684514603E-3</v>
      </c>
      <c r="W56" s="12"/>
    </row>
    <row r="57" spans="1:23" x14ac:dyDescent="0.5">
      <c r="A57" s="4" t="s">
        <v>54</v>
      </c>
      <c r="C57" s="12">
        <v>0</v>
      </c>
      <c r="D57" s="12"/>
      <c r="E57" s="12">
        <v>2274324052</v>
      </c>
      <c r="F57" s="12"/>
      <c r="G57" s="12">
        <v>0</v>
      </c>
      <c r="H57" s="12"/>
      <c r="I57" s="12">
        <v>2274324052</v>
      </c>
      <c r="J57" s="12"/>
      <c r="K57" s="7">
        <v>6.0872416854236703E-3</v>
      </c>
      <c r="L57" s="12"/>
      <c r="M57" s="12">
        <v>0</v>
      </c>
      <c r="N57" s="12"/>
      <c r="O57" s="12">
        <v>-3194001562</v>
      </c>
      <c r="P57" s="12"/>
      <c r="Q57" s="12">
        <v>0</v>
      </c>
      <c r="R57" s="12"/>
      <c r="S57" s="12">
        <v>-3194001562</v>
      </c>
      <c r="T57" s="12"/>
      <c r="U57" s="7">
        <v>-5.1607841618365145E-3</v>
      </c>
      <c r="W57" s="12"/>
    </row>
    <row r="58" spans="1:23" x14ac:dyDescent="0.5">
      <c r="A58" s="4" t="s">
        <v>31</v>
      </c>
      <c r="C58" s="12">
        <v>0</v>
      </c>
      <c r="D58" s="12"/>
      <c r="E58" s="12">
        <v>-5224726800</v>
      </c>
      <c r="F58" s="12"/>
      <c r="G58" s="12">
        <v>0</v>
      </c>
      <c r="H58" s="12"/>
      <c r="I58" s="12">
        <v>-5224726800</v>
      </c>
      <c r="J58" s="12"/>
      <c r="K58" s="7">
        <v>-1.3984011972235089E-2</v>
      </c>
      <c r="L58" s="12"/>
      <c r="M58" s="12">
        <v>0</v>
      </c>
      <c r="N58" s="12"/>
      <c r="O58" s="12">
        <v>-18358115400</v>
      </c>
      <c r="P58" s="12"/>
      <c r="Q58" s="12">
        <v>0</v>
      </c>
      <c r="R58" s="12"/>
      <c r="S58" s="12">
        <v>-18358115400</v>
      </c>
      <c r="T58" s="12"/>
      <c r="U58" s="7">
        <v>-2.9662562575004468E-2</v>
      </c>
      <c r="W58" s="12"/>
    </row>
    <row r="59" spans="1:23" x14ac:dyDescent="0.5">
      <c r="A59" s="4" t="s">
        <v>32</v>
      </c>
      <c r="C59" s="12">
        <v>0</v>
      </c>
      <c r="D59" s="12"/>
      <c r="E59" s="12">
        <v>28432461469</v>
      </c>
      <c r="F59" s="12"/>
      <c r="G59" s="12">
        <v>0</v>
      </c>
      <c r="H59" s="12"/>
      <c r="I59" s="12">
        <v>28432461469</v>
      </c>
      <c r="J59" s="12"/>
      <c r="K59" s="7">
        <v>7.609965014488583E-2</v>
      </c>
      <c r="L59" s="12"/>
      <c r="M59" s="12">
        <v>0</v>
      </c>
      <c r="N59" s="12"/>
      <c r="O59" s="12">
        <v>9354994416</v>
      </c>
      <c r="P59" s="12"/>
      <c r="Q59" s="12">
        <v>0</v>
      </c>
      <c r="R59" s="12"/>
      <c r="S59" s="12">
        <v>9354994416</v>
      </c>
      <c r="T59" s="12"/>
      <c r="U59" s="7">
        <v>1.511555523032704E-2</v>
      </c>
      <c r="W59" s="12"/>
    </row>
    <row r="60" spans="1:23" x14ac:dyDescent="0.5">
      <c r="A60" s="4" t="s">
        <v>55</v>
      </c>
      <c r="C60" s="12">
        <v>0</v>
      </c>
      <c r="D60" s="12"/>
      <c r="E60" s="12">
        <v>756268592</v>
      </c>
      <c r="F60" s="12"/>
      <c r="G60" s="12">
        <v>0</v>
      </c>
      <c r="H60" s="12"/>
      <c r="I60" s="12">
        <v>756268592</v>
      </c>
      <c r="J60" s="12"/>
      <c r="K60" s="7">
        <v>2.0241573290977386E-3</v>
      </c>
      <c r="L60" s="12"/>
      <c r="M60" s="12">
        <v>0</v>
      </c>
      <c r="N60" s="12"/>
      <c r="O60" s="12">
        <v>-1029843072</v>
      </c>
      <c r="P60" s="12"/>
      <c r="Q60" s="12">
        <v>0</v>
      </c>
      <c r="R60" s="12"/>
      <c r="S60" s="12">
        <v>-1029843072</v>
      </c>
      <c r="T60" s="12"/>
      <c r="U60" s="7">
        <v>-1.6639934927980041E-3</v>
      </c>
      <c r="W60" s="12"/>
    </row>
    <row r="61" spans="1:23" x14ac:dyDescent="0.5">
      <c r="A61" s="4" t="s">
        <v>46</v>
      </c>
      <c r="C61" s="12">
        <v>0</v>
      </c>
      <c r="D61" s="12"/>
      <c r="E61" s="12">
        <v>2556448823</v>
      </c>
      <c r="F61" s="12"/>
      <c r="G61" s="12">
        <v>0</v>
      </c>
      <c r="H61" s="12"/>
      <c r="I61" s="12">
        <v>2556448823</v>
      </c>
      <c r="J61" s="12"/>
      <c r="K61" s="7">
        <v>6.8423502923135237E-3</v>
      </c>
      <c r="L61" s="12"/>
      <c r="M61" s="12">
        <v>0</v>
      </c>
      <c r="N61" s="12"/>
      <c r="O61" s="12">
        <v>10023042454</v>
      </c>
      <c r="P61" s="12"/>
      <c r="Q61" s="12">
        <v>0</v>
      </c>
      <c r="R61" s="12"/>
      <c r="S61" s="12">
        <v>10023042454</v>
      </c>
      <c r="T61" s="12"/>
      <c r="U61" s="7">
        <v>1.6194969772534568E-2</v>
      </c>
      <c r="W61" s="12"/>
    </row>
    <row r="62" spans="1:23" x14ac:dyDescent="0.5">
      <c r="A62" s="4" t="s">
        <v>29</v>
      </c>
      <c r="C62" s="12">
        <v>0</v>
      </c>
      <c r="D62" s="12"/>
      <c r="E62" s="12">
        <v>3022486140</v>
      </c>
      <c r="F62" s="12"/>
      <c r="G62" s="12">
        <v>0</v>
      </c>
      <c r="H62" s="12"/>
      <c r="I62" s="12">
        <v>3022486140</v>
      </c>
      <c r="J62" s="12"/>
      <c r="K62" s="7">
        <v>8.0897019089447159E-3</v>
      </c>
      <c r="L62" s="12"/>
      <c r="M62" s="12">
        <v>0</v>
      </c>
      <c r="N62" s="12"/>
      <c r="O62" s="12">
        <v>1502873452</v>
      </c>
      <c r="P62" s="12"/>
      <c r="Q62" s="12">
        <v>0</v>
      </c>
      <c r="R62" s="12"/>
      <c r="S62" s="12">
        <v>1502873452</v>
      </c>
      <c r="T62" s="12"/>
      <c r="U62" s="7">
        <v>2.428303605296161E-3</v>
      </c>
      <c r="W62" s="12"/>
    </row>
    <row r="63" spans="1:23" x14ac:dyDescent="0.5">
      <c r="A63" s="4" t="s">
        <v>65</v>
      </c>
      <c r="C63" s="12">
        <v>0</v>
      </c>
      <c r="D63" s="12"/>
      <c r="E63" s="12">
        <v>725446057</v>
      </c>
      <c r="F63" s="12"/>
      <c r="G63" s="12">
        <v>0</v>
      </c>
      <c r="H63" s="12"/>
      <c r="I63" s="12">
        <v>725446057</v>
      </c>
      <c r="J63" s="12"/>
      <c r="K63" s="7">
        <v>1.9416606331069289E-3</v>
      </c>
      <c r="L63" s="12"/>
      <c r="M63" s="12">
        <v>0</v>
      </c>
      <c r="N63" s="12"/>
      <c r="O63" s="12">
        <v>3321875551</v>
      </c>
      <c r="P63" s="12"/>
      <c r="Q63" s="12">
        <v>0</v>
      </c>
      <c r="R63" s="12"/>
      <c r="S63" s="12">
        <v>3321875551</v>
      </c>
      <c r="T63" s="12"/>
      <c r="U63" s="7">
        <v>5.3673996078004247E-3</v>
      </c>
      <c r="W63" s="12"/>
    </row>
    <row r="64" spans="1:23" x14ac:dyDescent="0.5">
      <c r="A64" s="4" t="s">
        <v>56</v>
      </c>
      <c r="C64" s="12">
        <v>0</v>
      </c>
      <c r="D64" s="12"/>
      <c r="E64" s="12">
        <v>239636032</v>
      </c>
      <c r="F64" s="12"/>
      <c r="G64" s="12">
        <v>0</v>
      </c>
      <c r="H64" s="12"/>
      <c r="I64" s="12">
        <v>239636032</v>
      </c>
      <c r="J64" s="12"/>
      <c r="K64" s="7">
        <v>6.413872473613187E-4</v>
      </c>
      <c r="L64" s="12"/>
      <c r="M64" s="12">
        <v>0</v>
      </c>
      <c r="N64" s="12"/>
      <c r="O64" s="12">
        <v>-332410320</v>
      </c>
      <c r="P64" s="12"/>
      <c r="Q64" s="12">
        <v>0</v>
      </c>
      <c r="R64" s="12"/>
      <c r="S64" s="12">
        <v>-332410320</v>
      </c>
      <c r="T64" s="12"/>
      <c r="U64" s="7">
        <v>-5.3709989847744715E-4</v>
      </c>
      <c r="W64" s="12"/>
    </row>
    <row r="65" spans="1:23" x14ac:dyDescent="0.5">
      <c r="A65" s="4" t="s">
        <v>63</v>
      </c>
      <c r="C65" s="12">
        <v>0</v>
      </c>
      <c r="D65" s="12"/>
      <c r="E65" s="12">
        <v>118928142</v>
      </c>
      <c r="F65" s="12"/>
      <c r="G65" s="12">
        <v>0</v>
      </c>
      <c r="H65" s="12"/>
      <c r="I65" s="12">
        <v>118928142</v>
      </c>
      <c r="J65" s="12"/>
      <c r="K65" s="7">
        <v>3.1831187069220052E-4</v>
      </c>
      <c r="L65" s="12"/>
      <c r="M65" s="12">
        <v>0</v>
      </c>
      <c r="N65" s="12"/>
      <c r="O65" s="12">
        <v>785140452</v>
      </c>
      <c r="P65" s="12"/>
      <c r="Q65" s="12">
        <v>0</v>
      </c>
      <c r="R65" s="12"/>
      <c r="S65" s="12">
        <v>785140452</v>
      </c>
      <c r="T65" s="12"/>
      <c r="U65" s="7">
        <v>1.2686094013559415E-3</v>
      </c>
      <c r="W65" s="12"/>
    </row>
    <row r="66" spans="1:23" x14ac:dyDescent="0.5">
      <c r="A66" s="4" t="s">
        <v>43</v>
      </c>
      <c r="C66" s="12">
        <v>0</v>
      </c>
      <c r="D66" s="12"/>
      <c r="E66" s="12">
        <v>150386215</v>
      </c>
      <c r="F66" s="12"/>
      <c r="G66" s="12">
        <v>0</v>
      </c>
      <c r="H66" s="12"/>
      <c r="I66" s="12">
        <v>150386215</v>
      </c>
      <c r="J66" s="12"/>
      <c r="K66" s="7">
        <v>4.0250958787340231E-4</v>
      </c>
      <c r="L66" s="12"/>
      <c r="M66" s="12">
        <v>0</v>
      </c>
      <c r="N66" s="12"/>
      <c r="O66" s="12">
        <v>676074733</v>
      </c>
      <c r="P66" s="12"/>
      <c r="Q66" s="12">
        <v>0</v>
      </c>
      <c r="R66" s="12"/>
      <c r="S66" s="12">
        <v>676074733</v>
      </c>
      <c r="T66" s="12"/>
      <c r="U66" s="7">
        <v>1.0923838659926898E-3</v>
      </c>
      <c r="W66" s="12"/>
    </row>
    <row r="67" spans="1:23" x14ac:dyDescent="0.5">
      <c r="A67" s="4" t="s">
        <v>84</v>
      </c>
      <c r="C67" s="12">
        <v>0</v>
      </c>
      <c r="D67" s="12"/>
      <c r="E67" s="12">
        <v>-2206771904</v>
      </c>
      <c r="F67" s="12"/>
      <c r="G67" s="12">
        <v>0</v>
      </c>
      <c r="H67" s="12"/>
      <c r="I67" s="12">
        <v>-2206771904</v>
      </c>
      <c r="J67" s="12"/>
      <c r="K67" s="7">
        <v>-5.9064379644746248E-3</v>
      </c>
      <c r="L67" s="12"/>
      <c r="M67" s="12">
        <v>0</v>
      </c>
      <c r="N67" s="12"/>
      <c r="O67" s="12">
        <v>-2206771904</v>
      </c>
      <c r="P67" s="12"/>
      <c r="Q67" s="12">
        <v>0</v>
      </c>
      <c r="R67" s="12"/>
      <c r="S67" s="12">
        <v>-2206771904</v>
      </c>
      <c r="T67" s="12"/>
      <c r="U67" s="7">
        <v>-3.5656443085199121E-3</v>
      </c>
      <c r="W67" s="12"/>
    </row>
    <row r="68" spans="1:23" x14ac:dyDescent="0.5">
      <c r="A68" s="4" t="s">
        <v>30</v>
      </c>
      <c r="C68" s="12">
        <v>0</v>
      </c>
      <c r="D68" s="12"/>
      <c r="E68" s="12">
        <v>-10512765120</v>
      </c>
      <c r="F68" s="12"/>
      <c r="G68" s="12">
        <v>0</v>
      </c>
      <c r="H68" s="12"/>
      <c r="I68" s="12">
        <v>-10512765120</v>
      </c>
      <c r="J68" s="12"/>
      <c r="K68" s="7">
        <v>-2.8137477599666158E-2</v>
      </c>
      <c r="L68" s="12"/>
      <c r="M68" s="12">
        <v>0</v>
      </c>
      <c r="N68" s="12"/>
      <c r="O68" s="12">
        <v>-18684270520</v>
      </c>
      <c r="P68" s="12"/>
      <c r="Q68" s="12">
        <v>0</v>
      </c>
      <c r="R68" s="12"/>
      <c r="S68" s="12">
        <v>-18684270520</v>
      </c>
      <c r="T68" s="12"/>
      <c r="U68" s="7">
        <v>-3.018955548497158E-2</v>
      </c>
      <c r="W68" s="12"/>
    </row>
    <row r="69" spans="1:23" x14ac:dyDescent="0.5">
      <c r="A69" s="4" t="s">
        <v>47</v>
      </c>
      <c r="C69" s="12">
        <v>0</v>
      </c>
      <c r="D69" s="12"/>
      <c r="E69" s="12">
        <v>2906791070</v>
      </c>
      <c r="F69" s="12"/>
      <c r="G69" s="12">
        <v>0</v>
      </c>
      <c r="H69" s="12"/>
      <c r="I69" s="12">
        <v>2906791070</v>
      </c>
      <c r="J69" s="12"/>
      <c r="K69" s="7">
        <v>7.780043374452812E-3</v>
      </c>
      <c r="L69" s="12"/>
      <c r="M69" s="12">
        <v>0</v>
      </c>
      <c r="N69" s="12"/>
      <c r="O69" s="12">
        <v>-16794792845</v>
      </c>
      <c r="P69" s="12"/>
      <c r="Q69" s="12">
        <v>0</v>
      </c>
      <c r="R69" s="12"/>
      <c r="S69" s="12">
        <v>-16794792845</v>
      </c>
      <c r="T69" s="12"/>
      <c r="U69" s="7">
        <v>-2.7136586890561205E-2</v>
      </c>
      <c r="W69" s="12"/>
    </row>
    <row r="70" spans="1:23" x14ac:dyDescent="0.5">
      <c r="A70" s="4" t="s">
        <v>64</v>
      </c>
      <c r="C70" s="12">
        <v>0</v>
      </c>
      <c r="D70" s="12"/>
      <c r="E70" s="12">
        <v>1675250040</v>
      </c>
      <c r="F70" s="12"/>
      <c r="G70" s="12">
        <v>0</v>
      </c>
      <c r="H70" s="12"/>
      <c r="I70" s="12">
        <v>1675250040</v>
      </c>
      <c r="J70" s="12"/>
      <c r="K70" s="7">
        <v>4.4838165731167631E-3</v>
      </c>
      <c r="L70" s="12"/>
      <c r="M70" s="12">
        <v>0</v>
      </c>
      <c r="N70" s="12"/>
      <c r="O70" s="12">
        <v>4540489646</v>
      </c>
      <c r="P70" s="12"/>
      <c r="Q70" s="12">
        <v>0</v>
      </c>
      <c r="R70" s="12"/>
      <c r="S70" s="12">
        <v>4540489646</v>
      </c>
      <c r="T70" s="12"/>
      <c r="U70" s="7">
        <v>7.336404380900388E-3</v>
      </c>
      <c r="W70" s="12"/>
    </row>
    <row r="71" spans="1:23" x14ac:dyDescent="0.5">
      <c r="A71" s="4" t="s">
        <v>45</v>
      </c>
      <c r="C71" s="12">
        <v>0</v>
      </c>
      <c r="D71" s="12"/>
      <c r="E71" s="12">
        <v>1385508083</v>
      </c>
      <c r="F71" s="12"/>
      <c r="G71" s="12">
        <v>0</v>
      </c>
      <c r="H71" s="12"/>
      <c r="I71" s="12">
        <v>1385508083</v>
      </c>
      <c r="J71" s="12"/>
      <c r="K71" s="7">
        <v>3.7083205231516576E-3</v>
      </c>
      <c r="L71" s="12"/>
      <c r="M71" s="12">
        <v>0</v>
      </c>
      <c r="N71" s="12"/>
      <c r="O71" s="12">
        <v>1758383719</v>
      </c>
      <c r="P71" s="12"/>
      <c r="Q71" s="12">
        <v>0</v>
      </c>
      <c r="R71" s="12"/>
      <c r="S71" s="12">
        <v>1758383719</v>
      </c>
      <c r="T71" s="12"/>
      <c r="U71" s="7">
        <v>2.8411504100092199E-3</v>
      </c>
      <c r="W71" s="12"/>
    </row>
    <row r="72" spans="1:23" x14ac:dyDescent="0.5">
      <c r="A72" s="4" t="s">
        <v>22</v>
      </c>
      <c r="C72" s="12">
        <v>0</v>
      </c>
      <c r="D72" s="12"/>
      <c r="E72" s="12">
        <v>-2608813418</v>
      </c>
      <c r="F72" s="12"/>
      <c r="G72" s="12">
        <v>0</v>
      </c>
      <c r="H72" s="12"/>
      <c r="I72" s="12">
        <v>-2608813418</v>
      </c>
      <c r="J72" s="12"/>
      <c r="K72" s="7">
        <v>-6.9825044384405977E-3</v>
      </c>
      <c r="L72" s="12"/>
      <c r="M72" s="12">
        <v>0</v>
      </c>
      <c r="N72" s="12"/>
      <c r="O72" s="12">
        <v>2133933197</v>
      </c>
      <c r="P72" s="12"/>
      <c r="Q72" s="12">
        <v>0</v>
      </c>
      <c r="R72" s="12"/>
      <c r="S72" s="12">
        <v>2133933197</v>
      </c>
      <c r="T72" s="12"/>
      <c r="U72" s="7">
        <v>3.4479534313686597E-3</v>
      </c>
      <c r="W72" s="12"/>
    </row>
    <row r="73" spans="1:23" x14ac:dyDescent="0.5">
      <c r="A73" s="4" t="s">
        <v>25</v>
      </c>
      <c r="C73" s="12">
        <v>0</v>
      </c>
      <c r="D73" s="12"/>
      <c r="E73" s="12">
        <v>5813215075</v>
      </c>
      <c r="F73" s="12"/>
      <c r="G73" s="12">
        <v>0</v>
      </c>
      <c r="H73" s="12"/>
      <c r="I73" s="12">
        <v>5813215075</v>
      </c>
      <c r="J73" s="12"/>
      <c r="K73" s="7">
        <v>1.5559104297276844E-2</v>
      </c>
      <c r="L73" s="12"/>
      <c r="M73" s="12">
        <v>0</v>
      </c>
      <c r="N73" s="12"/>
      <c r="O73" s="12">
        <v>17746046088</v>
      </c>
      <c r="P73" s="12"/>
      <c r="Q73" s="12">
        <v>0</v>
      </c>
      <c r="R73" s="12"/>
      <c r="S73" s="12">
        <v>17746046088</v>
      </c>
      <c r="T73" s="12"/>
      <c r="U73" s="7">
        <v>2.8673596993742244E-2</v>
      </c>
      <c r="W73" s="12"/>
    </row>
    <row r="74" spans="1:23" x14ac:dyDescent="0.5">
      <c r="A74" s="4" t="s">
        <v>51</v>
      </c>
      <c r="C74" s="12">
        <v>0</v>
      </c>
      <c r="D74" s="12"/>
      <c r="E74" s="12">
        <v>15284719478</v>
      </c>
      <c r="F74" s="12"/>
      <c r="G74" s="12">
        <v>0</v>
      </c>
      <c r="H74" s="12"/>
      <c r="I74" s="12">
        <v>15284719478</v>
      </c>
      <c r="J74" s="12"/>
      <c r="K74" s="7">
        <v>4.0909641471130485E-2</v>
      </c>
      <c r="L74" s="12"/>
      <c r="M74" s="12">
        <v>0</v>
      </c>
      <c r="N74" s="12"/>
      <c r="O74" s="12">
        <v>75353078392</v>
      </c>
      <c r="P74" s="12"/>
      <c r="Q74" s="12">
        <v>0</v>
      </c>
      <c r="R74" s="12"/>
      <c r="S74" s="12">
        <v>75353078392</v>
      </c>
      <c r="T74" s="12"/>
      <c r="U74" s="7">
        <v>0.12175353266500967</v>
      </c>
      <c r="W74" s="12"/>
    </row>
    <row r="75" spans="1:23" x14ac:dyDescent="0.5">
      <c r="A75" s="4" t="s">
        <v>50</v>
      </c>
      <c r="C75" s="12">
        <v>0</v>
      </c>
      <c r="D75" s="12"/>
      <c r="E75" s="12">
        <v>-169619873</v>
      </c>
      <c r="F75" s="12"/>
      <c r="G75" s="12">
        <v>0</v>
      </c>
      <c r="H75" s="12"/>
      <c r="I75" s="12">
        <v>-169619873</v>
      </c>
      <c r="J75" s="12"/>
      <c r="K75" s="7">
        <v>-4.5398858649623467E-4</v>
      </c>
      <c r="L75" s="12"/>
      <c r="M75" s="12">
        <v>0</v>
      </c>
      <c r="N75" s="12"/>
      <c r="O75" s="12">
        <v>-10682811064</v>
      </c>
      <c r="P75" s="12"/>
      <c r="Q75" s="12">
        <v>0</v>
      </c>
      <c r="R75" s="12"/>
      <c r="S75" s="12">
        <v>-10682811064</v>
      </c>
      <c r="T75" s="12"/>
      <c r="U75" s="7">
        <v>-1.726100663158758E-2</v>
      </c>
      <c r="W75" s="12"/>
    </row>
    <row r="76" spans="1:23" x14ac:dyDescent="0.5">
      <c r="A76" s="4" t="s">
        <v>49</v>
      </c>
      <c r="C76" s="12">
        <v>0</v>
      </c>
      <c r="D76" s="12"/>
      <c r="E76" s="12">
        <v>-3230855425</v>
      </c>
      <c r="F76" s="12"/>
      <c r="G76" s="12">
        <v>0</v>
      </c>
      <c r="H76" s="12"/>
      <c r="I76" s="12">
        <v>-3230855425</v>
      </c>
      <c r="J76" s="12"/>
      <c r="K76" s="7">
        <v>-8.6474035242877553E-3</v>
      </c>
      <c r="L76" s="12"/>
      <c r="M76" s="12">
        <v>0</v>
      </c>
      <c r="N76" s="12"/>
      <c r="O76" s="12">
        <v>32919328841</v>
      </c>
      <c r="P76" s="12"/>
      <c r="Q76" s="12">
        <v>0</v>
      </c>
      <c r="R76" s="12"/>
      <c r="S76" s="12">
        <v>32919328841</v>
      </c>
      <c r="T76" s="12"/>
      <c r="U76" s="7">
        <v>5.3190190299888397E-2</v>
      </c>
      <c r="W76" s="12"/>
    </row>
    <row r="77" spans="1:23" x14ac:dyDescent="0.5">
      <c r="A77" s="4" t="s">
        <v>52</v>
      </c>
      <c r="C77" s="12">
        <v>0</v>
      </c>
      <c r="D77" s="12"/>
      <c r="E77" s="12">
        <v>13077721800</v>
      </c>
      <c r="F77" s="12"/>
      <c r="G77" s="12">
        <v>0</v>
      </c>
      <c r="H77" s="12"/>
      <c r="I77" s="12">
        <v>13077721800</v>
      </c>
      <c r="J77" s="12"/>
      <c r="K77" s="7">
        <v>3.5002599221218574E-2</v>
      </c>
      <c r="L77" s="12"/>
      <c r="M77" s="12">
        <v>0</v>
      </c>
      <c r="N77" s="12"/>
      <c r="O77" s="12">
        <v>-10242691200</v>
      </c>
      <c r="P77" s="12"/>
      <c r="Q77" s="12">
        <v>0</v>
      </c>
      <c r="R77" s="12"/>
      <c r="S77" s="12">
        <v>-10242691200</v>
      </c>
      <c r="T77" s="12"/>
      <c r="U77" s="7">
        <v>-1.6549872469831386E-2</v>
      </c>
      <c r="W77" s="12"/>
    </row>
    <row r="78" spans="1:23" x14ac:dyDescent="0.5">
      <c r="A78" s="4" t="s">
        <v>53</v>
      </c>
      <c r="C78" s="12">
        <v>0</v>
      </c>
      <c r="D78" s="12"/>
      <c r="E78" s="12">
        <v>5028780526</v>
      </c>
      <c r="F78" s="12"/>
      <c r="G78" s="12">
        <v>0</v>
      </c>
      <c r="H78" s="12"/>
      <c r="I78" s="12">
        <v>5028780526</v>
      </c>
      <c r="J78" s="12"/>
      <c r="K78" s="7">
        <v>1.3459560618811048E-2</v>
      </c>
      <c r="L78" s="12"/>
      <c r="M78" s="12">
        <v>0</v>
      </c>
      <c r="N78" s="12"/>
      <c r="O78" s="12">
        <v>4825742451</v>
      </c>
      <c r="P78" s="12"/>
      <c r="Q78" s="12">
        <v>0</v>
      </c>
      <c r="R78" s="12"/>
      <c r="S78" s="12">
        <v>4825742451</v>
      </c>
      <c r="T78" s="12"/>
      <c r="U78" s="7">
        <v>7.7973084003842208E-3</v>
      </c>
      <c r="W78" s="12"/>
    </row>
    <row r="79" spans="1:23" x14ac:dyDescent="0.5">
      <c r="A79" s="4" t="s">
        <v>34</v>
      </c>
      <c r="C79" s="12">
        <v>0</v>
      </c>
      <c r="D79" s="12"/>
      <c r="E79" s="12">
        <v>-18504559392</v>
      </c>
      <c r="F79" s="12"/>
      <c r="G79" s="12">
        <v>0</v>
      </c>
      <c r="H79" s="12"/>
      <c r="I79" s="12">
        <v>-18504559392</v>
      </c>
      <c r="J79" s="12"/>
      <c r="K79" s="7">
        <v>-4.952756191551743E-2</v>
      </c>
      <c r="L79" s="12"/>
      <c r="M79" s="12">
        <v>0</v>
      </c>
      <c r="N79" s="12"/>
      <c r="O79" s="12">
        <v>13517515017</v>
      </c>
      <c r="P79" s="12"/>
      <c r="Q79" s="12">
        <v>0</v>
      </c>
      <c r="R79" s="12"/>
      <c r="S79" s="12">
        <v>13517515017</v>
      </c>
      <c r="T79" s="12"/>
      <c r="U79" s="7">
        <v>2.1841247116810535E-2</v>
      </c>
      <c r="W79" s="12"/>
    </row>
    <row r="80" spans="1:23" x14ac:dyDescent="0.5">
      <c r="A80" s="4" t="s">
        <v>28</v>
      </c>
      <c r="C80" s="12">
        <v>0</v>
      </c>
      <c r="D80" s="12"/>
      <c r="E80" s="12">
        <v>5502066750</v>
      </c>
      <c r="F80" s="12"/>
      <c r="G80" s="12">
        <v>0</v>
      </c>
      <c r="H80" s="12"/>
      <c r="I80" s="12">
        <v>5502066750</v>
      </c>
      <c r="J80" s="12"/>
      <c r="K80" s="7">
        <v>1.4726313977610581E-2</v>
      </c>
      <c r="L80" s="12"/>
      <c r="M80" s="12">
        <v>0</v>
      </c>
      <c r="N80" s="12"/>
      <c r="O80" s="12">
        <v>-14910750</v>
      </c>
      <c r="P80" s="12"/>
      <c r="Q80" s="12">
        <v>0</v>
      </c>
      <c r="R80" s="12"/>
      <c r="S80" s="12">
        <v>-14910750</v>
      </c>
      <c r="T80" s="12"/>
      <c r="U80" s="7">
        <v>-2.4092399752277832E-5</v>
      </c>
      <c r="W80" s="12"/>
    </row>
    <row r="81" spans="1:23" x14ac:dyDescent="0.5">
      <c r="A81" s="4" t="s">
        <v>20</v>
      </c>
      <c r="C81" s="12">
        <v>0</v>
      </c>
      <c r="D81" s="12"/>
      <c r="E81" s="12">
        <v>-178929000</v>
      </c>
      <c r="F81" s="12"/>
      <c r="G81" s="12">
        <v>0</v>
      </c>
      <c r="H81" s="12"/>
      <c r="I81" s="12">
        <v>-178929000</v>
      </c>
      <c r="J81" s="12"/>
      <c r="K81" s="7">
        <v>-4.7890451959709207E-4</v>
      </c>
      <c r="L81" s="12"/>
      <c r="M81" s="12">
        <v>0</v>
      </c>
      <c r="N81" s="12"/>
      <c r="O81" s="12">
        <v>2495065500</v>
      </c>
      <c r="P81" s="12"/>
      <c r="Q81" s="12">
        <v>0</v>
      </c>
      <c r="R81" s="12"/>
      <c r="S81" s="12">
        <v>2495065500</v>
      </c>
      <c r="T81" s="12"/>
      <c r="U81" s="7">
        <v>4.0314615585478235E-3</v>
      </c>
      <c r="W81" s="12"/>
    </row>
    <row r="82" spans="1:23" x14ac:dyDescent="0.5">
      <c r="A82" s="4" t="s">
        <v>44</v>
      </c>
      <c r="C82" s="12">
        <v>0</v>
      </c>
      <c r="D82" s="12"/>
      <c r="E82" s="12">
        <v>-3827777934</v>
      </c>
      <c r="F82" s="12"/>
      <c r="G82" s="12">
        <v>0</v>
      </c>
      <c r="H82" s="12"/>
      <c r="I82" s="12">
        <v>-3827777934</v>
      </c>
      <c r="J82" s="12"/>
      <c r="K82" s="7">
        <v>-1.0245070126176415E-2</v>
      </c>
      <c r="L82" s="12"/>
      <c r="M82" s="12">
        <v>0</v>
      </c>
      <c r="N82" s="12"/>
      <c r="O82" s="12">
        <v>21779118385</v>
      </c>
      <c r="P82" s="12"/>
      <c r="Q82" s="12">
        <v>0</v>
      </c>
      <c r="R82" s="12"/>
      <c r="S82" s="12">
        <v>21779118385</v>
      </c>
      <c r="T82" s="12"/>
      <c r="U82" s="7">
        <v>3.5190129697272345E-2</v>
      </c>
      <c r="W82" s="12"/>
    </row>
    <row r="83" spans="1:23" x14ac:dyDescent="0.5">
      <c r="A83" s="4" t="s">
        <v>18</v>
      </c>
      <c r="C83" s="12">
        <v>0</v>
      </c>
      <c r="D83" s="12"/>
      <c r="E83" s="12">
        <v>6615402750</v>
      </c>
      <c r="F83" s="12"/>
      <c r="G83" s="12">
        <v>0</v>
      </c>
      <c r="H83" s="12"/>
      <c r="I83" s="12">
        <v>6615402750</v>
      </c>
      <c r="J83" s="12"/>
      <c r="K83" s="7">
        <v>1.7706164321770267E-2</v>
      </c>
      <c r="L83" s="12"/>
      <c r="M83" s="12">
        <v>0</v>
      </c>
      <c r="N83" s="12"/>
      <c r="O83" s="12">
        <v>-3345972300</v>
      </c>
      <c r="P83" s="12"/>
      <c r="Q83" s="12">
        <v>0</v>
      </c>
      <c r="R83" s="12"/>
      <c r="S83" s="12">
        <v>-3345972300</v>
      </c>
      <c r="T83" s="12"/>
      <c r="U83" s="7">
        <v>-5.4063345044111453E-3</v>
      </c>
      <c r="W83" s="12"/>
    </row>
    <row r="84" spans="1:23" x14ac:dyDescent="0.5">
      <c r="A84" s="4" t="s">
        <v>79</v>
      </c>
      <c r="C84" s="12">
        <v>0</v>
      </c>
      <c r="D84" s="12"/>
      <c r="E84" s="12">
        <v>1719706500</v>
      </c>
      <c r="F84" s="12"/>
      <c r="G84" s="12">
        <v>0</v>
      </c>
      <c r="H84" s="12"/>
      <c r="I84" s="12">
        <v>1719706500</v>
      </c>
      <c r="J84" s="12"/>
      <c r="K84" s="7">
        <v>4.6028045494609406E-3</v>
      </c>
      <c r="L84" s="12"/>
      <c r="M84" s="12">
        <v>0</v>
      </c>
      <c r="N84" s="12"/>
      <c r="O84" s="12">
        <v>4285853960</v>
      </c>
      <c r="P84" s="12"/>
      <c r="Q84" s="12">
        <v>0</v>
      </c>
      <c r="R84" s="12"/>
      <c r="S84" s="12">
        <v>4285853960</v>
      </c>
      <c r="T84" s="12"/>
      <c r="U84" s="7">
        <v>6.9249707012861835E-3</v>
      </c>
      <c r="W84" s="12"/>
    </row>
    <row r="85" spans="1:23" x14ac:dyDescent="0.5">
      <c r="A85" s="4" t="s">
        <v>78</v>
      </c>
      <c r="C85" s="12">
        <v>0</v>
      </c>
      <c r="D85" s="12"/>
      <c r="E85" s="12">
        <v>5057229375</v>
      </c>
      <c r="F85" s="12"/>
      <c r="G85" s="12">
        <v>0</v>
      </c>
      <c r="H85" s="12"/>
      <c r="I85" s="12">
        <v>5057229375</v>
      </c>
      <c r="J85" s="12"/>
      <c r="K85" s="7">
        <v>1.3535704130278922E-2</v>
      </c>
      <c r="L85" s="12"/>
      <c r="M85" s="12">
        <v>0</v>
      </c>
      <c r="N85" s="12"/>
      <c r="O85" s="12">
        <v>3418687057</v>
      </c>
      <c r="P85" s="12"/>
      <c r="Q85" s="12">
        <v>0</v>
      </c>
      <c r="R85" s="12"/>
      <c r="S85" s="12">
        <v>3418687057</v>
      </c>
      <c r="T85" s="12"/>
      <c r="U85" s="7">
        <v>5.5238251063952004E-3</v>
      </c>
      <c r="W85" s="12"/>
    </row>
    <row r="86" spans="1:23" x14ac:dyDescent="0.5">
      <c r="A86" s="4" t="s">
        <v>70</v>
      </c>
      <c r="C86" s="12">
        <v>0</v>
      </c>
      <c r="D86" s="12"/>
      <c r="E86" s="12">
        <v>23649300173</v>
      </c>
      <c r="F86" s="12"/>
      <c r="G86" s="12">
        <v>0</v>
      </c>
      <c r="H86" s="12"/>
      <c r="I86" s="12">
        <v>23649300173</v>
      </c>
      <c r="J86" s="12"/>
      <c r="K86" s="7">
        <v>6.3297490838030684E-2</v>
      </c>
      <c r="L86" s="12"/>
      <c r="M86" s="12">
        <v>0</v>
      </c>
      <c r="N86" s="12"/>
      <c r="O86" s="12">
        <v>-20341388527</v>
      </c>
      <c r="P86" s="12"/>
      <c r="Q86" s="12">
        <v>0</v>
      </c>
      <c r="R86" s="12"/>
      <c r="S86" s="12">
        <v>-20341388527</v>
      </c>
      <c r="T86" s="12"/>
      <c r="U86" s="7">
        <v>-3.2867083406862965E-2</v>
      </c>
      <c r="W86" s="12"/>
    </row>
    <row r="87" spans="1:23" x14ac:dyDescent="0.5">
      <c r="A87" s="4" t="s">
        <v>68</v>
      </c>
      <c r="C87" s="12">
        <v>0</v>
      </c>
      <c r="D87" s="12"/>
      <c r="E87" s="12">
        <v>15904221717</v>
      </c>
      <c r="F87" s="12"/>
      <c r="G87" s="12">
        <v>0</v>
      </c>
      <c r="H87" s="12"/>
      <c r="I87" s="12">
        <v>15904221717</v>
      </c>
      <c r="J87" s="12"/>
      <c r="K87" s="7">
        <v>4.2567742853006074E-2</v>
      </c>
      <c r="L87" s="12"/>
      <c r="M87" s="12">
        <v>0</v>
      </c>
      <c r="N87" s="12"/>
      <c r="O87" s="12">
        <v>20655166453</v>
      </c>
      <c r="P87" s="12"/>
      <c r="Q87" s="12">
        <v>0</v>
      </c>
      <c r="R87" s="12"/>
      <c r="S87" s="12">
        <v>20655166453</v>
      </c>
      <c r="T87" s="12"/>
      <c r="U87" s="7">
        <v>3.3374077570579253E-2</v>
      </c>
      <c r="W87" s="12"/>
    </row>
    <row r="88" spans="1:23" x14ac:dyDescent="0.5">
      <c r="A88" s="4" t="s">
        <v>85</v>
      </c>
      <c r="C88" s="12">
        <v>0</v>
      </c>
      <c r="D88" s="12"/>
      <c r="E88" s="12">
        <v>-304682973</v>
      </c>
      <c r="F88" s="12"/>
      <c r="G88" s="12">
        <v>0</v>
      </c>
      <c r="H88" s="12"/>
      <c r="I88" s="12">
        <v>-304682973</v>
      </c>
      <c r="J88" s="12"/>
      <c r="K88" s="7">
        <v>-8.1548576705832356E-4</v>
      </c>
      <c r="L88" s="12"/>
      <c r="M88" s="12">
        <v>0</v>
      </c>
      <c r="N88" s="12"/>
      <c r="O88" s="12">
        <v>-304682973</v>
      </c>
      <c r="P88" s="12"/>
      <c r="Q88" s="12">
        <v>0</v>
      </c>
      <c r="R88" s="12"/>
      <c r="S88" s="12">
        <v>-304682973</v>
      </c>
      <c r="T88" s="12"/>
      <c r="U88" s="7">
        <v>-4.9229877660268424E-4</v>
      </c>
      <c r="W88" s="12"/>
    </row>
    <row r="89" spans="1:23" x14ac:dyDescent="0.5">
      <c r="A89" s="4" t="s">
        <v>39</v>
      </c>
      <c r="C89" s="12">
        <v>0</v>
      </c>
      <c r="D89" s="12"/>
      <c r="E89" s="12">
        <v>9743713103</v>
      </c>
      <c r="F89" s="12"/>
      <c r="G89" s="12">
        <v>0</v>
      </c>
      <c r="H89" s="12"/>
      <c r="I89" s="12">
        <v>9743713103</v>
      </c>
      <c r="J89" s="12"/>
      <c r="K89" s="7">
        <v>2.6079105358461214E-2</v>
      </c>
      <c r="L89" s="12"/>
      <c r="M89" s="12">
        <v>0</v>
      </c>
      <c r="N89" s="12"/>
      <c r="O89" s="12">
        <v>4421238284</v>
      </c>
      <c r="P89" s="12"/>
      <c r="Q89" s="12">
        <v>0</v>
      </c>
      <c r="R89" s="12"/>
      <c r="S89" s="12">
        <v>4421238284</v>
      </c>
      <c r="T89" s="12"/>
      <c r="U89" s="7">
        <v>7.1437211500563601E-3</v>
      </c>
      <c r="W89" s="12"/>
    </row>
    <row r="90" spans="1:23" x14ac:dyDescent="0.5">
      <c r="A90" s="4" t="s">
        <v>80</v>
      </c>
      <c r="C90" s="12">
        <v>0</v>
      </c>
      <c r="D90" s="12"/>
      <c r="E90" s="12">
        <v>4652468280</v>
      </c>
      <c r="F90" s="12"/>
      <c r="G90" s="12">
        <v>0</v>
      </c>
      <c r="H90" s="12"/>
      <c r="I90" s="12">
        <v>4652468280</v>
      </c>
      <c r="J90" s="12"/>
      <c r="K90" s="7">
        <v>1.2452358681790595E-2</v>
      </c>
      <c r="L90" s="12"/>
      <c r="M90" s="12">
        <v>0</v>
      </c>
      <c r="N90" s="12"/>
      <c r="O90" s="12">
        <v>18712421136</v>
      </c>
      <c r="P90" s="12"/>
      <c r="Q90" s="12">
        <v>0</v>
      </c>
      <c r="R90" s="12"/>
      <c r="S90" s="12">
        <v>18712421136</v>
      </c>
      <c r="T90" s="12"/>
      <c r="U90" s="7">
        <v>3.0235040513822906E-2</v>
      </c>
      <c r="W90" s="12"/>
    </row>
    <row r="91" spans="1:23" ht="22.5" thickBot="1" x14ac:dyDescent="0.55000000000000004">
      <c r="C91" s="11">
        <f>SUM(C8:C90)</f>
        <v>0</v>
      </c>
      <c r="E91" s="5">
        <f>SUM(E8:E90)</f>
        <v>338858962506</v>
      </c>
      <c r="G91" s="5">
        <f>SUM(G8:G90)</f>
        <v>34762485357</v>
      </c>
      <c r="I91" s="5">
        <f>SUM(I8:I90)</f>
        <v>373621447863</v>
      </c>
      <c r="K91" s="8">
        <f>SUM(K8:K90)</f>
        <v>1.0000000000000004</v>
      </c>
      <c r="M91" s="5">
        <f>SUM(M8:M90)</f>
        <v>12240000000</v>
      </c>
      <c r="O91" s="5">
        <f>SUM(O8:O90)</f>
        <v>313109242557</v>
      </c>
      <c r="Q91" s="5">
        <f>SUM(Q8:Q90)</f>
        <v>293549254617</v>
      </c>
      <c r="S91" s="5">
        <f>SUM(S8:S90)</f>
        <v>618898497174</v>
      </c>
      <c r="U91" s="8">
        <f>SUM(U8:U90)</f>
        <v>0.99999999999999978</v>
      </c>
    </row>
    <row r="92" spans="1:23" ht="22.5" thickTop="1" x14ac:dyDescent="0.5"/>
    <row r="93" spans="1:23" x14ac:dyDescent="0.5">
      <c r="I93" s="3"/>
      <c r="J93" s="3">
        <f t="shared" ref="J93" si="0">D91+F91+H91-J91</f>
        <v>0</v>
      </c>
      <c r="K93" s="3"/>
      <c r="L93" s="3"/>
      <c r="M93" s="3"/>
      <c r="N93" s="3"/>
      <c r="O93" s="3"/>
      <c r="P93" s="3"/>
      <c r="Q93" s="3"/>
      <c r="R93" s="3"/>
      <c r="S93" s="3"/>
    </row>
    <row r="94" spans="1:23" x14ac:dyDescent="0.5">
      <c r="I94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0"/>
  <sheetViews>
    <sheetView rightToLeft="1" topLeftCell="A9" workbookViewId="0">
      <selection activeCell="I18" sqref="I18"/>
    </sheetView>
  </sheetViews>
  <sheetFormatPr defaultRowHeight="21.75" x14ac:dyDescent="0.5"/>
  <cols>
    <col min="1" max="1" width="28.5703125" style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2.5" x14ac:dyDescent="0.5">
      <c r="A6" s="25" t="s">
        <v>151</v>
      </c>
      <c r="C6" s="26" t="s">
        <v>149</v>
      </c>
      <c r="D6" s="26" t="s">
        <v>149</v>
      </c>
      <c r="E6" s="26" t="s">
        <v>149</v>
      </c>
      <c r="F6" s="26" t="s">
        <v>149</v>
      </c>
      <c r="G6" s="26" t="s">
        <v>149</v>
      </c>
      <c r="H6" s="26" t="s">
        <v>149</v>
      </c>
      <c r="I6" s="26" t="s">
        <v>149</v>
      </c>
      <c r="K6" s="26" t="s">
        <v>150</v>
      </c>
      <c r="L6" s="26" t="s">
        <v>150</v>
      </c>
      <c r="M6" s="26" t="s">
        <v>150</v>
      </c>
      <c r="N6" s="26" t="s">
        <v>150</v>
      </c>
      <c r="O6" s="26" t="s">
        <v>150</v>
      </c>
      <c r="P6" s="26" t="s">
        <v>150</v>
      </c>
      <c r="Q6" s="26" t="s">
        <v>150</v>
      </c>
    </row>
    <row r="7" spans="1:17" ht="22.5" x14ac:dyDescent="0.5">
      <c r="A7" s="26" t="s">
        <v>151</v>
      </c>
      <c r="C7" s="26" t="s">
        <v>183</v>
      </c>
      <c r="E7" s="26" t="s">
        <v>180</v>
      </c>
      <c r="G7" s="26" t="s">
        <v>181</v>
      </c>
      <c r="I7" s="26" t="s">
        <v>184</v>
      </c>
      <c r="K7" s="26" t="s">
        <v>183</v>
      </c>
      <c r="M7" s="26" t="s">
        <v>180</v>
      </c>
      <c r="O7" s="26" t="s">
        <v>181</v>
      </c>
      <c r="Q7" s="26" t="s">
        <v>184</v>
      </c>
    </row>
    <row r="8" spans="1:17" x14ac:dyDescent="0.5">
      <c r="A8" s="1" t="s">
        <v>125</v>
      </c>
      <c r="C8" s="9">
        <v>872609</v>
      </c>
      <c r="D8" s="4"/>
      <c r="E8" s="12">
        <v>-362494</v>
      </c>
      <c r="F8" s="4"/>
      <c r="G8" s="12">
        <v>0</v>
      </c>
      <c r="H8" s="12"/>
      <c r="I8" s="12">
        <f>C8+E8+G8</f>
        <v>510115</v>
      </c>
      <c r="J8" s="12"/>
      <c r="K8" s="12">
        <v>872609</v>
      </c>
      <c r="L8" s="12"/>
      <c r="M8" s="12">
        <v>-362494</v>
      </c>
      <c r="N8" s="12"/>
      <c r="O8" s="12">
        <v>0</v>
      </c>
      <c r="P8" s="12"/>
      <c r="Q8" s="12">
        <v>510115</v>
      </c>
    </row>
    <row r="9" spans="1:17" x14ac:dyDescent="0.5">
      <c r="A9" s="1" t="s">
        <v>113</v>
      </c>
      <c r="C9" s="9">
        <v>0</v>
      </c>
      <c r="D9" s="4"/>
      <c r="E9" s="12">
        <v>8694888</v>
      </c>
      <c r="F9" s="4"/>
      <c r="G9" s="12">
        <v>0</v>
      </c>
      <c r="H9" s="12"/>
      <c r="I9" s="12">
        <f t="shared" ref="I9:I17" si="0">C9+E9+G9</f>
        <v>8694888</v>
      </c>
      <c r="J9" s="12"/>
      <c r="K9" s="12">
        <v>0</v>
      </c>
      <c r="L9" s="12"/>
      <c r="M9" s="12">
        <v>8694888</v>
      </c>
      <c r="N9" s="12"/>
      <c r="O9" s="12">
        <v>0</v>
      </c>
      <c r="P9" s="12"/>
      <c r="Q9" s="12">
        <v>8694888</v>
      </c>
    </row>
    <row r="10" spans="1:17" x14ac:dyDescent="0.5">
      <c r="A10" s="1" t="s">
        <v>110</v>
      </c>
      <c r="C10" s="9">
        <v>0</v>
      </c>
      <c r="D10" s="4"/>
      <c r="E10" s="12">
        <v>-89269816</v>
      </c>
      <c r="F10" s="4"/>
      <c r="G10" s="12">
        <v>0</v>
      </c>
      <c r="H10" s="12"/>
      <c r="I10" s="12">
        <f t="shared" si="0"/>
        <v>-89269816</v>
      </c>
      <c r="J10" s="12"/>
      <c r="K10" s="12">
        <v>0</v>
      </c>
      <c r="L10" s="12"/>
      <c r="M10" s="12">
        <v>498423148</v>
      </c>
      <c r="N10" s="12"/>
      <c r="O10" s="12">
        <v>0</v>
      </c>
      <c r="P10" s="12"/>
      <c r="Q10" s="12">
        <v>498423148</v>
      </c>
    </row>
    <row r="11" spans="1:17" x14ac:dyDescent="0.5">
      <c r="A11" s="1" t="s">
        <v>101</v>
      </c>
      <c r="C11" s="9">
        <v>0</v>
      </c>
      <c r="D11" s="4"/>
      <c r="E11" s="12">
        <v>303124038</v>
      </c>
      <c r="F11" s="4"/>
      <c r="G11" s="12">
        <v>0</v>
      </c>
      <c r="H11" s="12"/>
      <c r="I11" s="12">
        <f t="shared" si="0"/>
        <v>303124038</v>
      </c>
      <c r="J11" s="12"/>
      <c r="K11" s="12">
        <v>0</v>
      </c>
      <c r="L11" s="12"/>
      <c r="M11" s="12">
        <v>1897114452</v>
      </c>
      <c r="N11" s="12"/>
      <c r="O11" s="12">
        <v>0</v>
      </c>
      <c r="P11" s="12"/>
      <c r="Q11" s="12">
        <v>1897114452</v>
      </c>
    </row>
    <row r="12" spans="1:17" x14ac:dyDescent="0.5">
      <c r="A12" s="1" t="s">
        <v>116</v>
      </c>
      <c r="C12" s="9">
        <v>0</v>
      </c>
      <c r="D12" s="4"/>
      <c r="E12" s="12">
        <v>600540</v>
      </c>
      <c r="F12" s="4"/>
      <c r="G12" s="12">
        <v>0</v>
      </c>
      <c r="H12" s="12"/>
      <c r="I12" s="12">
        <f t="shared" si="0"/>
        <v>600540</v>
      </c>
      <c r="J12" s="12"/>
      <c r="K12" s="12">
        <v>0</v>
      </c>
      <c r="L12" s="12"/>
      <c r="M12" s="12">
        <v>600539</v>
      </c>
      <c r="N12" s="12"/>
      <c r="O12" s="12">
        <v>0</v>
      </c>
      <c r="P12" s="12"/>
      <c r="Q12" s="12">
        <v>600539</v>
      </c>
    </row>
    <row r="13" spans="1:17" x14ac:dyDescent="0.5">
      <c r="A13" s="1" t="s">
        <v>119</v>
      </c>
      <c r="C13" s="9">
        <v>0</v>
      </c>
      <c r="D13" s="4"/>
      <c r="E13" s="12">
        <v>33438974</v>
      </c>
      <c r="F13" s="4"/>
      <c r="G13" s="12">
        <v>0</v>
      </c>
      <c r="H13" s="12"/>
      <c r="I13" s="12">
        <f t="shared" si="0"/>
        <v>33438974</v>
      </c>
      <c r="J13" s="12"/>
      <c r="K13" s="12">
        <v>0</v>
      </c>
      <c r="L13" s="12"/>
      <c r="M13" s="12">
        <v>33438971</v>
      </c>
      <c r="N13" s="12"/>
      <c r="O13" s="12">
        <v>0</v>
      </c>
      <c r="P13" s="12"/>
      <c r="Q13" s="12">
        <v>33438971</v>
      </c>
    </row>
    <row r="14" spans="1:17" x14ac:dyDescent="0.5">
      <c r="A14" s="1" t="s">
        <v>107</v>
      </c>
      <c r="C14" s="9">
        <v>0</v>
      </c>
      <c r="D14" s="4"/>
      <c r="E14" s="12">
        <v>-1084513203</v>
      </c>
      <c r="F14" s="4"/>
      <c r="G14" s="12">
        <v>0</v>
      </c>
      <c r="H14" s="12"/>
      <c r="I14" s="12">
        <f t="shared" si="0"/>
        <v>-1084513203</v>
      </c>
      <c r="J14" s="12"/>
      <c r="K14" s="12">
        <v>0</v>
      </c>
      <c r="L14" s="12"/>
      <c r="M14" s="12">
        <v>3368167601</v>
      </c>
      <c r="N14" s="12"/>
      <c r="O14" s="12">
        <v>0</v>
      </c>
      <c r="P14" s="12"/>
      <c r="Q14" s="12">
        <v>3368167601</v>
      </c>
    </row>
    <row r="15" spans="1:17" x14ac:dyDescent="0.5">
      <c r="A15" s="1" t="s">
        <v>122</v>
      </c>
      <c r="C15" s="9">
        <v>0</v>
      </c>
      <c r="D15" s="4"/>
      <c r="E15" s="12">
        <v>54464220</v>
      </c>
      <c r="F15" s="4"/>
      <c r="G15" s="12">
        <v>0</v>
      </c>
      <c r="H15" s="12"/>
      <c r="I15" s="12">
        <f t="shared" si="0"/>
        <v>54464220</v>
      </c>
      <c r="J15" s="12"/>
      <c r="K15" s="12">
        <v>0</v>
      </c>
      <c r="L15" s="12"/>
      <c r="M15" s="12">
        <v>54464223</v>
      </c>
      <c r="N15" s="12"/>
      <c r="O15" s="12">
        <v>0</v>
      </c>
      <c r="P15" s="12"/>
      <c r="Q15" s="12">
        <v>54464223</v>
      </c>
    </row>
    <row r="16" spans="1:17" x14ac:dyDescent="0.5">
      <c r="A16" s="1" t="s">
        <v>104</v>
      </c>
      <c r="C16" s="9">
        <v>0</v>
      </c>
      <c r="D16" s="4"/>
      <c r="E16" s="12">
        <v>2560421217</v>
      </c>
      <c r="F16" s="4"/>
      <c r="G16" s="12">
        <v>0</v>
      </c>
      <c r="H16" s="12"/>
      <c r="I16" s="12">
        <f t="shared" si="0"/>
        <v>2560421217</v>
      </c>
      <c r="J16" s="12"/>
      <c r="K16" s="12">
        <v>0</v>
      </c>
      <c r="L16" s="12"/>
      <c r="M16" s="12">
        <v>14829787391</v>
      </c>
      <c r="N16" s="12"/>
      <c r="O16" s="12">
        <v>0</v>
      </c>
      <c r="P16" s="12"/>
      <c r="Q16" s="12">
        <v>14829787391</v>
      </c>
    </row>
    <row r="17" spans="1:17" x14ac:dyDescent="0.5">
      <c r="A17" s="1" t="s">
        <v>97</v>
      </c>
      <c r="C17" s="9">
        <v>0</v>
      </c>
      <c r="D17" s="4"/>
      <c r="E17" s="12">
        <v>68950001</v>
      </c>
      <c r="F17" s="4"/>
      <c r="G17" s="12">
        <v>0</v>
      </c>
      <c r="H17" s="12"/>
      <c r="I17" s="12">
        <f t="shared" si="0"/>
        <v>68950001</v>
      </c>
      <c r="J17" s="12"/>
      <c r="K17" s="12">
        <v>0</v>
      </c>
      <c r="L17" s="12"/>
      <c r="M17" s="12">
        <v>548535560</v>
      </c>
      <c r="N17" s="12"/>
      <c r="O17" s="12">
        <v>0</v>
      </c>
      <c r="P17" s="12"/>
      <c r="Q17" s="12">
        <v>548535560</v>
      </c>
    </row>
    <row r="18" spans="1:17" ht="22.5" thickBot="1" x14ac:dyDescent="0.55000000000000004">
      <c r="C18" s="11">
        <f>SUM(C8:C17)</f>
        <v>872609</v>
      </c>
      <c r="D18" s="4"/>
      <c r="E18" s="15">
        <f>SUM(E8:E17)</f>
        <v>1855548365</v>
      </c>
      <c r="F18" s="4"/>
      <c r="G18" s="15">
        <f>SUM(G8:G17)</f>
        <v>0</v>
      </c>
      <c r="H18" s="4"/>
      <c r="I18" s="15">
        <f>SUM(I8:I17)</f>
        <v>1856420974</v>
      </c>
      <c r="J18" s="4"/>
      <c r="K18" s="15">
        <f>SUM(K8:K17)</f>
        <v>872609</v>
      </c>
      <c r="L18" s="4"/>
      <c r="M18" s="15">
        <f>SUM(M8:M17)</f>
        <v>21238864279</v>
      </c>
      <c r="N18" s="4"/>
      <c r="O18" s="15">
        <f>SUM(O8:O17)</f>
        <v>0</v>
      </c>
      <c r="P18" s="4"/>
      <c r="Q18" s="15">
        <f>SUM(Q8:Q17)</f>
        <v>21239736888</v>
      </c>
    </row>
    <row r="19" spans="1:17" ht="22.5" thickTop="1" x14ac:dyDescent="0.5">
      <c r="Q19" s="6"/>
    </row>
    <row r="20" spans="1:17" x14ac:dyDescent="0.5">
      <c r="I20" s="3"/>
      <c r="Q20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O24" sqref="O2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2.5" x14ac:dyDescent="0.5">
      <c r="A6" s="26" t="s">
        <v>185</v>
      </c>
      <c r="B6" s="26" t="s">
        <v>185</v>
      </c>
      <c r="C6" s="26" t="s">
        <v>185</v>
      </c>
      <c r="E6" s="26" t="s">
        <v>149</v>
      </c>
      <c r="F6" s="26" t="s">
        <v>149</v>
      </c>
      <c r="G6" s="26" t="s">
        <v>149</v>
      </c>
      <c r="I6" s="26" t="s">
        <v>150</v>
      </c>
      <c r="J6" s="26" t="s">
        <v>150</v>
      </c>
      <c r="K6" s="26" t="s">
        <v>150</v>
      </c>
    </row>
    <row r="7" spans="1:11" ht="22.5" x14ac:dyDescent="0.5">
      <c r="A7" s="27" t="s">
        <v>186</v>
      </c>
      <c r="C7" s="27" t="s">
        <v>131</v>
      </c>
      <c r="E7" s="27" t="s">
        <v>187</v>
      </c>
      <c r="G7" s="27" t="s">
        <v>188</v>
      </c>
      <c r="I7" s="27" t="s">
        <v>187</v>
      </c>
      <c r="K7" s="27" t="s">
        <v>188</v>
      </c>
    </row>
    <row r="8" spans="1:11" x14ac:dyDescent="0.5">
      <c r="A8" s="1" t="s">
        <v>137</v>
      </c>
      <c r="C8" s="1" t="s">
        <v>138</v>
      </c>
      <c r="E8" s="9">
        <v>463375426</v>
      </c>
      <c r="F8" s="4"/>
      <c r="G8" s="7">
        <f>E8/$E$9</f>
        <v>1</v>
      </c>
      <c r="H8" s="4"/>
      <c r="I8" s="9">
        <v>11929280247</v>
      </c>
      <c r="J8" s="4"/>
      <c r="K8" s="7">
        <f>I8/$I$9</f>
        <v>1</v>
      </c>
    </row>
    <row r="9" spans="1:11" ht="22.5" thickBot="1" x14ac:dyDescent="0.55000000000000004">
      <c r="E9" s="11">
        <f>SUM(E8)</f>
        <v>463375426</v>
      </c>
      <c r="F9" s="4"/>
      <c r="G9" s="8">
        <f>SUM(G8)</f>
        <v>1</v>
      </c>
      <c r="H9" s="4"/>
      <c r="I9" s="11">
        <f>SUM(I8)</f>
        <v>11929280247</v>
      </c>
      <c r="J9" s="4"/>
      <c r="K9" s="8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20" sqref="C20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5.7109375" style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4" t="s">
        <v>0</v>
      </c>
      <c r="B2" s="24"/>
      <c r="C2" s="24"/>
      <c r="D2" s="24"/>
      <c r="E2" s="24"/>
    </row>
    <row r="3" spans="1:5" ht="22.5" x14ac:dyDescent="0.5">
      <c r="A3" s="24" t="s">
        <v>147</v>
      </c>
      <c r="B3" s="24"/>
      <c r="C3" s="24"/>
      <c r="D3" s="24"/>
      <c r="E3" s="24"/>
    </row>
    <row r="4" spans="1:5" ht="22.5" x14ac:dyDescent="0.5">
      <c r="A4" s="24" t="s">
        <v>2</v>
      </c>
      <c r="B4" s="24"/>
      <c r="C4" s="24"/>
      <c r="D4" s="24"/>
      <c r="E4" s="24"/>
    </row>
    <row r="5" spans="1:5" ht="22.5" x14ac:dyDescent="0.5">
      <c r="E5" s="18" t="s">
        <v>196</v>
      </c>
    </row>
    <row r="6" spans="1:5" ht="22.5" x14ac:dyDescent="0.5">
      <c r="A6" s="25" t="s">
        <v>189</v>
      </c>
      <c r="C6" s="26" t="s">
        <v>149</v>
      </c>
      <c r="E6" s="26" t="s">
        <v>197</v>
      </c>
    </row>
    <row r="7" spans="1:5" ht="22.5" x14ac:dyDescent="0.5">
      <c r="A7" s="26" t="s">
        <v>189</v>
      </c>
      <c r="C7" s="26" t="s">
        <v>134</v>
      </c>
      <c r="E7" s="19" t="s">
        <v>134</v>
      </c>
    </row>
    <row r="8" spans="1:5" x14ac:dyDescent="0.5">
      <c r="A8" s="1" t="s">
        <v>195</v>
      </c>
      <c r="C8" s="9">
        <v>1422728658</v>
      </c>
      <c r="D8" s="4"/>
      <c r="E8" s="9">
        <v>10435364108</v>
      </c>
    </row>
    <row r="9" spans="1:5" x14ac:dyDescent="0.5">
      <c r="A9" s="1" t="s">
        <v>190</v>
      </c>
      <c r="C9" s="9">
        <v>27087082</v>
      </c>
      <c r="D9" s="4"/>
      <c r="E9" s="9">
        <v>147498941</v>
      </c>
    </row>
    <row r="10" spans="1:5" ht="23.25" thickBot="1" x14ac:dyDescent="0.6">
      <c r="A10" s="2" t="s">
        <v>156</v>
      </c>
      <c r="C10" s="11">
        <f>SUM(C8:C9)</f>
        <v>1449815740</v>
      </c>
      <c r="D10" s="4"/>
      <c r="E10" s="11">
        <f>SUM(E8:E9)</f>
        <v>10582863049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C6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5"/>
  <sheetViews>
    <sheetView rightToLeft="1" workbookViewId="0">
      <selection activeCell="K13" sqref="K13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4" bestFit="1" customWidth="1"/>
    <col min="26" max="26" width="1" style="1" customWidth="1"/>
    <col min="27" max="16384" width="9.140625" style="1"/>
  </cols>
  <sheetData>
    <row r="2" spans="1:25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2.5" x14ac:dyDescent="0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x14ac:dyDescent="0.5">
      <c r="Y5" s="9"/>
    </row>
    <row r="6" spans="1:25" ht="22.5" x14ac:dyDescent="0.5">
      <c r="A6" s="25" t="s">
        <v>3</v>
      </c>
      <c r="C6" s="26" t="s">
        <v>194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2.5" x14ac:dyDescent="0.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5" ht="22.5" x14ac:dyDescent="0.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s="4" customFormat="1" x14ac:dyDescent="0.5">
      <c r="A9" s="4" t="s">
        <v>15</v>
      </c>
      <c r="C9" s="12">
        <v>55449352</v>
      </c>
      <c r="D9" s="12"/>
      <c r="E9" s="12">
        <v>62809255906</v>
      </c>
      <c r="F9" s="12"/>
      <c r="G9" s="12">
        <v>135593793754.776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55449352</v>
      </c>
      <c r="R9" s="12"/>
      <c r="S9" s="12">
        <v>2850</v>
      </c>
      <c r="T9" s="12"/>
      <c r="U9" s="12">
        <v>62809255906</v>
      </c>
      <c r="V9" s="12"/>
      <c r="W9" s="12">
        <v>157090370813.45999</v>
      </c>
      <c r="Y9" s="7">
        <v>2.0739492770091943E-2</v>
      </c>
    </row>
    <row r="10" spans="1:25" s="4" customFormat="1" x14ac:dyDescent="0.5">
      <c r="A10" s="4" t="s">
        <v>16</v>
      </c>
      <c r="C10" s="12">
        <v>50100000</v>
      </c>
      <c r="D10" s="12"/>
      <c r="E10" s="12">
        <v>60793004165</v>
      </c>
      <c r="F10" s="12"/>
      <c r="G10" s="12">
        <v>118030514850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12"/>
      <c r="Q10" s="12">
        <v>50100000</v>
      </c>
      <c r="R10" s="12"/>
      <c r="S10" s="12">
        <v>2610</v>
      </c>
      <c r="T10" s="12"/>
      <c r="U10" s="12">
        <v>60793004165</v>
      </c>
      <c r="V10" s="12"/>
      <c r="W10" s="12">
        <v>129982972050</v>
      </c>
      <c r="Y10" s="7">
        <v>1.7160701162690587E-2</v>
      </c>
    </row>
    <row r="11" spans="1:25" s="4" customFormat="1" x14ac:dyDescent="0.5">
      <c r="A11" s="4" t="s">
        <v>17</v>
      </c>
      <c r="C11" s="12">
        <v>598340</v>
      </c>
      <c r="D11" s="12"/>
      <c r="E11" s="12">
        <v>10595847770</v>
      </c>
      <c r="F11" s="12"/>
      <c r="G11" s="12">
        <v>20115455440.139999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598340</v>
      </c>
      <c r="R11" s="12"/>
      <c r="S11" s="12">
        <v>35690</v>
      </c>
      <c r="T11" s="12"/>
      <c r="U11" s="12">
        <v>10595847770</v>
      </c>
      <c r="V11" s="12"/>
      <c r="W11" s="12">
        <v>21227693810.130001</v>
      </c>
      <c r="Y11" s="7">
        <v>2.8025371639341409E-3</v>
      </c>
    </row>
    <row r="12" spans="1:25" s="4" customFormat="1" x14ac:dyDescent="0.5">
      <c r="A12" s="4" t="s">
        <v>18</v>
      </c>
      <c r="C12" s="12">
        <v>1100000</v>
      </c>
      <c r="D12" s="12"/>
      <c r="E12" s="12">
        <v>35026872666</v>
      </c>
      <c r="F12" s="12"/>
      <c r="G12" s="12">
        <v>25226006850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/>
      <c r="Q12" s="12">
        <v>1100000</v>
      </c>
      <c r="R12" s="12"/>
      <c r="S12" s="12">
        <v>29120</v>
      </c>
      <c r="T12" s="12"/>
      <c r="U12" s="12">
        <v>35026872666</v>
      </c>
      <c r="V12" s="12"/>
      <c r="W12" s="12">
        <v>31841409600</v>
      </c>
      <c r="Y12" s="7">
        <v>4.2037884357209324E-3</v>
      </c>
    </row>
    <row r="13" spans="1:25" s="4" customFormat="1" x14ac:dyDescent="0.5">
      <c r="A13" s="4" t="s">
        <v>19</v>
      </c>
      <c r="C13" s="12">
        <v>1180933</v>
      </c>
      <c r="D13" s="12"/>
      <c r="E13" s="12">
        <v>78828960175</v>
      </c>
      <c r="F13" s="12"/>
      <c r="G13" s="12">
        <v>112849974721.62199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v>1180933</v>
      </c>
      <c r="R13" s="12"/>
      <c r="S13" s="12">
        <v>108321</v>
      </c>
      <c r="T13" s="12"/>
      <c r="U13" s="12">
        <v>78828960175</v>
      </c>
      <c r="V13" s="12"/>
      <c r="W13" s="12">
        <v>127158720424.217</v>
      </c>
      <c r="Y13" s="7">
        <v>1.678783587584623E-2</v>
      </c>
    </row>
    <row r="14" spans="1:25" s="4" customFormat="1" x14ac:dyDescent="0.5">
      <c r="A14" s="4" t="s">
        <v>20</v>
      </c>
      <c r="C14" s="12">
        <v>1000000</v>
      </c>
      <c r="D14" s="12"/>
      <c r="E14" s="12">
        <v>34261764782</v>
      </c>
      <c r="F14" s="12"/>
      <c r="G14" s="12">
        <v>30497454000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1000000</v>
      </c>
      <c r="R14" s="12"/>
      <c r="S14" s="12">
        <v>30500</v>
      </c>
      <c r="T14" s="12"/>
      <c r="U14" s="12">
        <v>34261764782</v>
      </c>
      <c r="V14" s="12"/>
      <c r="W14" s="12">
        <v>30318525000</v>
      </c>
      <c r="Y14" s="7">
        <v>4.0027331196768375E-3</v>
      </c>
    </row>
    <row r="15" spans="1:25" s="4" customFormat="1" x14ac:dyDescent="0.5">
      <c r="A15" s="4" t="s">
        <v>21</v>
      </c>
      <c r="C15" s="12">
        <v>659148</v>
      </c>
      <c r="D15" s="12"/>
      <c r="E15" s="12">
        <v>4156402986</v>
      </c>
      <c r="F15" s="12"/>
      <c r="G15" s="12">
        <v>14574848687.733601</v>
      </c>
      <c r="H15" s="12"/>
      <c r="I15" s="12">
        <v>0</v>
      </c>
      <c r="J15" s="12"/>
      <c r="K15" s="12">
        <v>0</v>
      </c>
      <c r="L15" s="12"/>
      <c r="M15" s="12">
        <v>-659148</v>
      </c>
      <c r="N15" s="12"/>
      <c r="O15" s="12">
        <v>13786459012</v>
      </c>
      <c r="P15" s="12"/>
      <c r="Q15" s="12">
        <v>0</v>
      </c>
      <c r="R15" s="12"/>
      <c r="S15" s="12">
        <v>0</v>
      </c>
      <c r="T15" s="12"/>
      <c r="U15" s="12">
        <v>0</v>
      </c>
      <c r="V15" s="12"/>
      <c r="W15" s="12">
        <v>0</v>
      </c>
      <c r="Y15" s="7">
        <v>0</v>
      </c>
    </row>
    <row r="16" spans="1:25" s="4" customFormat="1" x14ac:dyDescent="0.5">
      <c r="A16" s="4" t="s">
        <v>22</v>
      </c>
      <c r="C16" s="12">
        <v>1861297</v>
      </c>
      <c r="D16" s="12"/>
      <c r="E16" s="12">
        <v>77185096068</v>
      </c>
      <c r="F16" s="12"/>
      <c r="G16" s="12">
        <v>81927842684.598007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>
        <v>1861297</v>
      </c>
      <c r="R16" s="12"/>
      <c r="S16" s="12">
        <v>42870</v>
      </c>
      <c r="T16" s="12"/>
      <c r="U16" s="12">
        <v>77185096068</v>
      </c>
      <c r="V16" s="12"/>
      <c r="W16" s="12">
        <v>79319029265.779495</v>
      </c>
      <c r="Y16" s="7">
        <v>1.0471911330209893E-2</v>
      </c>
    </row>
    <row r="17" spans="1:25" s="4" customFormat="1" x14ac:dyDescent="0.5">
      <c r="A17" s="4" t="s">
        <v>23</v>
      </c>
      <c r="C17" s="12">
        <v>939441</v>
      </c>
      <c r="D17" s="12"/>
      <c r="E17" s="12">
        <v>85201616631</v>
      </c>
      <c r="F17" s="12"/>
      <c r="G17" s="12">
        <v>126424792520.649</v>
      </c>
      <c r="H17" s="12"/>
      <c r="I17" s="12">
        <v>0</v>
      </c>
      <c r="J17" s="12"/>
      <c r="K17" s="12">
        <v>0</v>
      </c>
      <c r="L17" s="12"/>
      <c r="M17" s="12">
        <v>-72624</v>
      </c>
      <c r="N17" s="12"/>
      <c r="O17" s="12">
        <v>9843593392</v>
      </c>
      <c r="P17" s="12"/>
      <c r="Q17" s="12">
        <v>866817</v>
      </c>
      <c r="R17" s="12"/>
      <c r="S17" s="12">
        <v>129620</v>
      </c>
      <c r="T17" s="12"/>
      <c r="U17" s="12">
        <v>78615059085</v>
      </c>
      <c r="V17" s="12"/>
      <c r="W17" s="12">
        <v>111688296463.737</v>
      </c>
      <c r="Y17" s="7">
        <v>1.474538894407579E-2</v>
      </c>
    </row>
    <row r="18" spans="1:25" s="4" customFormat="1" x14ac:dyDescent="0.5">
      <c r="A18" s="4" t="s">
        <v>24</v>
      </c>
      <c r="C18" s="12">
        <v>1800000</v>
      </c>
      <c r="D18" s="12"/>
      <c r="E18" s="12">
        <v>41202422314</v>
      </c>
      <c r="F18" s="12"/>
      <c r="G18" s="12">
        <v>154809370800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1800000</v>
      </c>
      <c r="R18" s="12"/>
      <c r="S18" s="12">
        <v>94390</v>
      </c>
      <c r="T18" s="12"/>
      <c r="U18" s="12">
        <v>41202422314</v>
      </c>
      <c r="V18" s="12"/>
      <c r="W18" s="12">
        <v>168891083100</v>
      </c>
      <c r="Y18" s="7">
        <v>2.2297454508174885E-2</v>
      </c>
    </row>
    <row r="19" spans="1:25" s="4" customFormat="1" x14ac:dyDescent="0.5">
      <c r="A19" s="20" t="s">
        <v>25</v>
      </c>
      <c r="C19" s="12">
        <v>497153</v>
      </c>
      <c r="D19" s="12"/>
      <c r="E19" s="12">
        <v>31651436660</v>
      </c>
      <c r="F19" s="12"/>
      <c r="G19" s="12">
        <v>89516494588.442398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497153</v>
      </c>
      <c r="R19" s="12"/>
      <c r="S19" s="12">
        <v>192899</v>
      </c>
      <c r="T19" s="12"/>
      <c r="U19" s="12">
        <v>31651436660</v>
      </c>
      <c r="V19" s="12"/>
      <c r="W19" s="12">
        <v>95329709663.545303</v>
      </c>
      <c r="Y19" s="7">
        <v>1.2585684368202272E-2</v>
      </c>
    </row>
    <row r="20" spans="1:25" s="4" customFormat="1" x14ac:dyDescent="0.5">
      <c r="A20" s="20" t="s">
        <v>26</v>
      </c>
      <c r="C20" s="12">
        <v>600000</v>
      </c>
      <c r="D20" s="12"/>
      <c r="E20" s="12">
        <v>3175455294</v>
      </c>
      <c r="F20" s="12"/>
      <c r="G20" s="12">
        <v>32565078000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600000</v>
      </c>
      <c r="R20" s="12"/>
      <c r="S20" s="12">
        <v>60550</v>
      </c>
      <c r="T20" s="12"/>
      <c r="U20" s="12">
        <v>3175455294</v>
      </c>
      <c r="V20" s="12"/>
      <c r="W20" s="12">
        <v>36113836500</v>
      </c>
      <c r="Y20" s="7">
        <v>4.7678457127167048E-3</v>
      </c>
    </row>
    <row r="21" spans="1:25" s="4" customFormat="1" x14ac:dyDescent="0.5">
      <c r="A21" s="20" t="s">
        <v>27</v>
      </c>
      <c r="C21" s="12">
        <v>4500000</v>
      </c>
      <c r="D21" s="12"/>
      <c r="E21" s="12">
        <v>113850123777</v>
      </c>
      <c r="F21" s="12"/>
      <c r="G21" s="12">
        <v>245937910500</v>
      </c>
      <c r="H21" s="12"/>
      <c r="I21" s="12">
        <v>0</v>
      </c>
      <c r="J21" s="12"/>
      <c r="K21" s="12">
        <v>0</v>
      </c>
      <c r="L21" s="12"/>
      <c r="M21" s="12">
        <v>-500000</v>
      </c>
      <c r="N21" s="12"/>
      <c r="O21" s="12">
        <v>28827450381</v>
      </c>
      <c r="P21" s="12"/>
      <c r="Q21" s="12">
        <v>4000000</v>
      </c>
      <c r="R21" s="12"/>
      <c r="S21" s="12">
        <v>53230</v>
      </c>
      <c r="T21" s="12"/>
      <c r="U21" s="12">
        <v>101200110006</v>
      </c>
      <c r="V21" s="12"/>
      <c r="W21" s="12">
        <v>211653126000</v>
      </c>
      <c r="Y21" s="7">
        <v>2.7943014289888268E-2</v>
      </c>
    </row>
    <row r="22" spans="1:25" s="4" customFormat="1" x14ac:dyDescent="0.5">
      <c r="A22" s="20" t="s">
        <v>28</v>
      </c>
      <c r="C22" s="12">
        <v>1500000</v>
      </c>
      <c r="D22" s="12"/>
      <c r="E22" s="12">
        <v>18414881631</v>
      </c>
      <c r="F22" s="12"/>
      <c r="G22" s="12">
        <v>73062675000</v>
      </c>
      <c r="H22" s="12"/>
      <c r="I22" s="12">
        <v>0</v>
      </c>
      <c r="J22" s="12"/>
      <c r="K22" s="12">
        <v>0</v>
      </c>
      <c r="L22" s="12"/>
      <c r="M22" s="12">
        <v>0</v>
      </c>
      <c r="N22" s="12"/>
      <c r="O22" s="12">
        <v>0</v>
      </c>
      <c r="P22" s="12"/>
      <c r="Q22" s="12">
        <v>1500000</v>
      </c>
      <c r="R22" s="12"/>
      <c r="S22" s="12">
        <v>52690</v>
      </c>
      <c r="T22" s="12"/>
      <c r="U22" s="12">
        <v>18414881631</v>
      </c>
      <c r="V22" s="12"/>
      <c r="W22" s="12">
        <v>78564741750</v>
      </c>
      <c r="Y22" s="7">
        <v>1.0372328266021601E-2</v>
      </c>
    </row>
    <row r="23" spans="1:25" s="4" customFormat="1" x14ac:dyDescent="0.5">
      <c r="A23" s="4" t="s">
        <v>29</v>
      </c>
      <c r="C23" s="12">
        <v>788611</v>
      </c>
      <c r="D23" s="12"/>
      <c r="E23" s="12">
        <v>17360855983</v>
      </c>
      <c r="F23" s="12"/>
      <c r="G23" s="12">
        <v>24085120122.034199</v>
      </c>
      <c r="H23" s="12"/>
      <c r="I23" s="12">
        <v>963857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1752468</v>
      </c>
      <c r="R23" s="12"/>
      <c r="S23" s="12">
        <v>27741</v>
      </c>
      <c r="T23" s="12"/>
      <c r="U23" s="12">
        <v>38579203981</v>
      </c>
      <c r="V23" s="12"/>
      <c r="W23" s="12">
        <v>48325954260.011398</v>
      </c>
      <c r="Y23" s="7">
        <v>6.3801223066272377E-3</v>
      </c>
    </row>
    <row r="24" spans="1:25" s="4" customFormat="1" x14ac:dyDescent="0.5">
      <c r="A24" s="4" t="s">
        <v>30</v>
      </c>
      <c r="C24" s="12">
        <v>2560080</v>
      </c>
      <c r="D24" s="12"/>
      <c r="E24" s="12">
        <v>83443608551</v>
      </c>
      <c r="F24" s="12"/>
      <c r="G24" s="12">
        <v>204150213222.80399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12"/>
      <c r="Q24" s="12">
        <v>2560080</v>
      </c>
      <c r="R24" s="12"/>
      <c r="S24" s="12">
        <v>76090</v>
      </c>
      <c r="T24" s="12"/>
      <c r="U24" s="12">
        <v>83443608551</v>
      </c>
      <c r="V24" s="12"/>
      <c r="W24" s="12">
        <v>193637448101.16</v>
      </c>
      <c r="Y24" s="7">
        <v>2.5564536095480168E-2</v>
      </c>
    </row>
    <row r="25" spans="1:25" s="4" customFormat="1" x14ac:dyDescent="0.5">
      <c r="A25" s="4" t="s">
        <v>31</v>
      </c>
      <c r="C25" s="12">
        <v>3600000</v>
      </c>
      <c r="D25" s="12"/>
      <c r="E25" s="12">
        <v>8110800000</v>
      </c>
      <c r="F25" s="12"/>
      <c r="G25" s="12">
        <v>41833600200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3600000</v>
      </c>
      <c r="R25" s="12"/>
      <c r="S25" s="12">
        <v>10230</v>
      </c>
      <c r="T25" s="12"/>
      <c r="U25" s="12">
        <v>8110800000</v>
      </c>
      <c r="V25" s="12"/>
      <c r="W25" s="12">
        <v>36608873400</v>
      </c>
      <c r="Y25" s="7">
        <v>4.8332018141461824E-3</v>
      </c>
    </row>
    <row r="26" spans="1:25" s="4" customFormat="1" x14ac:dyDescent="0.5">
      <c r="A26" s="4" t="s">
        <v>32</v>
      </c>
      <c r="C26" s="12">
        <v>28041811</v>
      </c>
      <c r="D26" s="12"/>
      <c r="E26" s="12">
        <v>135209035212</v>
      </c>
      <c r="F26" s="12"/>
      <c r="G26" s="12">
        <v>148016049412.36099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2">
        <v>0</v>
      </c>
      <c r="P26" s="12"/>
      <c r="Q26" s="12">
        <v>28041811</v>
      </c>
      <c r="R26" s="12"/>
      <c r="S26" s="12">
        <v>6330</v>
      </c>
      <c r="T26" s="12"/>
      <c r="U26" s="12">
        <v>135209035212</v>
      </c>
      <c r="V26" s="12"/>
      <c r="W26" s="12">
        <v>176448510881.401</v>
      </c>
      <c r="Y26" s="7">
        <v>2.3295206426521164E-2</v>
      </c>
    </row>
    <row r="27" spans="1:25" s="4" customFormat="1" x14ac:dyDescent="0.5">
      <c r="A27" s="4" t="s">
        <v>33</v>
      </c>
      <c r="C27" s="12">
        <v>2150000</v>
      </c>
      <c r="D27" s="12"/>
      <c r="E27" s="12">
        <v>38937244512</v>
      </c>
      <c r="F27" s="12"/>
      <c r="G27" s="12">
        <v>56956579875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2">
        <v>0</v>
      </c>
      <c r="P27" s="12"/>
      <c r="Q27" s="12">
        <v>2150000</v>
      </c>
      <c r="R27" s="12"/>
      <c r="S27" s="12">
        <v>24380</v>
      </c>
      <c r="T27" s="12"/>
      <c r="U27" s="12">
        <v>38937244512</v>
      </c>
      <c r="V27" s="12"/>
      <c r="W27" s="12">
        <v>52105118850</v>
      </c>
      <c r="Y27" s="7">
        <v>6.879057768331173E-3</v>
      </c>
    </row>
    <row r="28" spans="1:25" s="4" customFormat="1" x14ac:dyDescent="0.5">
      <c r="A28" s="4" t="s">
        <v>34</v>
      </c>
      <c r="C28" s="12">
        <v>4400785</v>
      </c>
      <c r="D28" s="12"/>
      <c r="E28" s="12">
        <v>38787988633</v>
      </c>
      <c r="F28" s="12"/>
      <c r="G28" s="12">
        <v>133206580025.66299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4400785</v>
      </c>
      <c r="R28" s="12"/>
      <c r="S28" s="12">
        <v>26220</v>
      </c>
      <c r="T28" s="12"/>
      <c r="U28" s="12">
        <v>38787988633</v>
      </c>
      <c r="V28" s="12"/>
      <c r="W28" s="12">
        <v>114702020632.935</v>
      </c>
      <c r="Y28" s="7">
        <v>1.5143268905110155E-2</v>
      </c>
    </row>
    <row r="29" spans="1:25" s="4" customFormat="1" x14ac:dyDescent="0.5">
      <c r="A29" s="4" t="s">
        <v>35</v>
      </c>
      <c r="C29" s="12">
        <v>537339</v>
      </c>
      <c r="D29" s="12"/>
      <c r="E29" s="12">
        <v>38024687233</v>
      </c>
      <c r="F29" s="12"/>
      <c r="G29" s="12">
        <v>37815639347.361198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537339</v>
      </c>
      <c r="R29" s="12"/>
      <c r="S29" s="12">
        <v>68930</v>
      </c>
      <c r="T29" s="12"/>
      <c r="U29" s="12">
        <v>38024687233</v>
      </c>
      <c r="V29" s="12"/>
      <c r="W29" s="12">
        <v>36818396545.2435</v>
      </c>
      <c r="Y29" s="7">
        <v>4.8608636226545121E-3</v>
      </c>
    </row>
    <row r="30" spans="1:25" s="4" customFormat="1" x14ac:dyDescent="0.5">
      <c r="A30" s="4" t="s">
        <v>36</v>
      </c>
      <c r="C30" s="12">
        <v>963857</v>
      </c>
      <c r="D30" s="12"/>
      <c r="E30" s="12">
        <v>20254490998</v>
      </c>
      <c r="F30" s="12"/>
      <c r="G30" s="12">
        <v>23001636074.756001</v>
      </c>
      <c r="H30" s="12"/>
      <c r="I30" s="12">
        <v>0</v>
      </c>
      <c r="J30" s="12"/>
      <c r="K30" s="12">
        <v>0</v>
      </c>
      <c r="L30" s="12"/>
      <c r="M30" s="12">
        <v>-963857</v>
      </c>
      <c r="N30" s="12"/>
      <c r="O30" s="12">
        <v>0</v>
      </c>
      <c r="P30" s="12"/>
      <c r="Q30" s="12">
        <v>0</v>
      </c>
      <c r="R30" s="12"/>
      <c r="S30" s="12">
        <v>0</v>
      </c>
      <c r="T30" s="12"/>
      <c r="U30" s="12">
        <v>0</v>
      </c>
      <c r="V30" s="12"/>
      <c r="W30" s="12">
        <v>0</v>
      </c>
      <c r="Y30" s="7">
        <v>0</v>
      </c>
    </row>
    <row r="31" spans="1:25" s="4" customFormat="1" x14ac:dyDescent="0.5">
      <c r="A31" s="4" t="s">
        <v>37</v>
      </c>
      <c r="C31" s="12">
        <v>2472724</v>
      </c>
      <c r="D31" s="12"/>
      <c r="E31" s="12">
        <v>2220506152</v>
      </c>
      <c r="F31" s="12"/>
      <c r="G31" s="12">
        <v>17105300582.4198</v>
      </c>
      <c r="H31" s="12"/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2472724</v>
      </c>
      <c r="R31" s="12"/>
      <c r="S31" s="12">
        <v>5110</v>
      </c>
      <c r="T31" s="12"/>
      <c r="U31" s="12">
        <v>2220506152</v>
      </c>
      <c r="V31" s="12"/>
      <c r="W31" s="12">
        <v>12560437703.142</v>
      </c>
      <c r="Y31" s="7">
        <v>1.6582627285464627E-3</v>
      </c>
    </row>
    <row r="32" spans="1:25" s="4" customFormat="1" x14ac:dyDescent="0.5">
      <c r="A32" s="4" t="s">
        <v>38</v>
      </c>
      <c r="C32" s="12">
        <v>886900</v>
      </c>
      <c r="D32" s="12"/>
      <c r="E32" s="12">
        <v>10450342700</v>
      </c>
      <c r="F32" s="12"/>
      <c r="G32" s="12">
        <v>27497819654.549999</v>
      </c>
      <c r="H32" s="12"/>
      <c r="I32" s="12">
        <v>0</v>
      </c>
      <c r="J32" s="12"/>
      <c r="K32" s="12">
        <v>0</v>
      </c>
      <c r="L32" s="12"/>
      <c r="M32" s="12">
        <v>-886900</v>
      </c>
      <c r="N32" s="12"/>
      <c r="O32" s="12">
        <v>0</v>
      </c>
      <c r="P32" s="12"/>
      <c r="Q32" s="12">
        <v>0</v>
      </c>
      <c r="R32" s="12"/>
      <c r="S32" s="12">
        <v>0</v>
      </c>
      <c r="T32" s="12"/>
      <c r="U32" s="12">
        <v>0</v>
      </c>
      <c r="V32" s="12"/>
      <c r="W32" s="12">
        <v>0</v>
      </c>
      <c r="Y32" s="7">
        <v>0</v>
      </c>
    </row>
    <row r="33" spans="1:25" s="4" customFormat="1" x14ac:dyDescent="0.5">
      <c r="A33" s="4" t="s">
        <v>39</v>
      </c>
      <c r="C33" s="12">
        <v>3849683</v>
      </c>
      <c r="D33" s="12"/>
      <c r="E33" s="12">
        <v>44149507182</v>
      </c>
      <c r="F33" s="12"/>
      <c r="G33" s="12">
        <v>38306041635.361504</v>
      </c>
      <c r="H33" s="12"/>
      <c r="I33" s="12">
        <v>6188618</v>
      </c>
      <c r="J33" s="12"/>
      <c r="K33" s="12">
        <v>72990337074</v>
      </c>
      <c r="L33" s="12"/>
      <c r="M33" s="12">
        <v>0</v>
      </c>
      <c r="N33" s="12"/>
      <c r="O33" s="12">
        <v>0</v>
      </c>
      <c r="P33" s="12"/>
      <c r="Q33" s="12">
        <v>10038301</v>
      </c>
      <c r="R33" s="12"/>
      <c r="S33" s="12">
        <v>12130</v>
      </c>
      <c r="T33" s="12"/>
      <c r="U33" s="12">
        <v>117139844256</v>
      </c>
      <c r="V33" s="12"/>
      <c r="W33" s="12">
        <v>121040091812.77699</v>
      </c>
      <c r="Y33" s="7">
        <v>1.5980038089179062E-2</v>
      </c>
    </row>
    <row r="34" spans="1:25" s="4" customFormat="1" x14ac:dyDescent="0.5">
      <c r="A34" s="4" t="s">
        <v>40</v>
      </c>
      <c r="C34" s="12">
        <v>277779</v>
      </c>
      <c r="D34" s="12"/>
      <c r="E34" s="12">
        <v>9129777292</v>
      </c>
      <c r="F34" s="12"/>
      <c r="G34" s="12">
        <v>7817133145.2344999</v>
      </c>
      <c r="H34" s="12"/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277779</v>
      </c>
      <c r="R34" s="12"/>
      <c r="S34" s="12">
        <v>25480</v>
      </c>
      <c r="T34" s="12"/>
      <c r="U34" s="12">
        <v>9129777292</v>
      </c>
      <c r="V34" s="12"/>
      <c r="W34" s="12">
        <v>7035695956.9259996</v>
      </c>
      <c r="Y34" s="7">
        <v>9.2887148127305391E-4</v>
      </c>
    </row>
    <row r="35" spans="1:25" s="4" customFormat="1" x14ac:dyDescent="0.5">
      <c r="A35" s="4" t="s">
        <v>41</v>
      </c>
      <c r="C35" s="12">
        <v>1136145</v>
      </c>
      <c r="D35" s="12"/>
      <c r="E35" s="12">
        <v>52968739954</v>
      </c>
      <c r="F35" s="12"/>
      <c r="G35" s="12">
        <v>44813994310.080002</v>
      </c>
      <c r="H35" s="12"/>
      <c r="I35" s="12">
        <v>0</v>
      </c>
      <c r="J35" s="12"/>
      <c r="K35" s="12">
        <v>0</v>
      </c>
      <c r="L35" s="12"/>
      <c r="M35" s="12">
        <v>-200000</v>
      </c>
      <c r="N35" s="12"/>
      <c r="O35" s="12">
        <v>8429544091</v>
      </c>
      <c r="P35" s="12"/>
      <c r="Q35" s="12">
        <v>936145</v>
      </c>
      <c r="R35" s="12"/>
      <c r="S35" s="12">
        <v>41540</v>
      </c>
      <c r="T35" s="12"/>
      <c r="U35" s="12">
        <v>43644447728</v>
      </c>
      <c r="V35" s="12"/>
      <c r="W35" s="12">
        <v>38656082893.364998</v>
      </c>
      <c r="Y35" s="7">
        <v>5.1034799111845082E-3</v>
      </c>
    </row>
    <row r="36" spans="1:25" s="4" customFormat="1" x14ac:dyDescent="0.5">
      <c r="A36" s="4" t="s">
        <v>42</v>
      </c>
      <c r="C36" s="12">
        <v>2850253</v>
      </c>
      <c r="D36" s="12"/>
      <c r="E36" s="12">
        <v>91872878885</v>
      </c>
      <c r="F36" s="12"/>
      <c r="G36" s="12">
        <v>84602158680.248993</v>
      </c>
      <c r="H36" s="12"/>
      <c r="I36" s="12">
        <v>530000</v>
      </c>
      <c r="J36" s="12"/>
      <c r="K36" s="12">
        <v>17141830500</v>
      </c>
      <c r="L36" s="12"/>
      <c r="M36" s="12">
        <v>-600000</v>
      </c>
      <c r="N36" s="12"/>
      <c r="O36" s="12">
        <v>20526337520</v>
      </c>
      <c r="P36" s="12"/>
      <c r="Q36" s="12">
        <v>2780253</v>
      </c>
      <c r="R36" s="12"/>
      <c r="S36" s="12">
        <v>35254</v>
      </c>
      <c r="T36" s="12"/>
      <c r="U36" s="12">
        <v>89665791338</v>
      </c>
      <c r="V36" s="12"/>
      <c r="W36" s="12">
        <v>97431849778.391098</v>
      </c>
      <c r="Y36" s="7">
        <v>1.2863214553456818E-2</v>
      </c>
    </row>
    <row r="37" spans="1:25" s="4" customFormat="1" x14ac:dyDescent="0.5">
      <c r="A37" s="4" t="s">
        <v>43</v>
      </c>
      <c r="C37" s="12">
        <v>63539</v>
      </c>
      <c r="D37" s="12"/>
      <c r="E37" s="12">
        <v>1590516189</v>
      </c>
      <c r="F37" s="12"/>
      <c r="G37" s="12">
        <v>2655096558.7891502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63539</v>
      </c>
      <c r="R37" s="12"/>
      <c r="S37" s="12">
        <v>44418</v>
      </c>
      <c r="T37" s="12"/>
      <c r="U37" s="12">
        <v>1590516189</v>
      </c>
      <c r="V37" s="12"/>
      <c r="W37" s="12">
        <v>2805482763.9531002</v>
      </c>
      <c r="Y37" s="7">
        <v>3.7038737128397862E-4</v>
      </c>
    </row>
    <row r="38" spans="1:25" s="4" customFormat="1" x14ac:dyDescent="0.5">
      <c r="A38" s="4" t="s">
        <v>44</v>
      </c>
      <c r="C38" s="12">
        <v>221042</v>
      </c>
      <c r="D38" s="12"/>
      <c r="E38" s="12">
        <v>70356586355</v>
      </c>
      <c r="F38" s="12"/>
      <c r="G38" s="12">
        <v>95963482675.673996</v>
      </c>
      <c r="H38" s="12"/>
      <c r="I38" s="12">
        <v>286791</v>
      </c>
      <c r="J38" s="12"/>
      <c r="K38" s="12">
        <v>115059083669</v>
      </c>
      <c r="L38" s="12"/>
      <c r="M38" s="12">
        <v>0</v>
      </c>
      <c r="N38" s="12"/>
      <c r="O38" s="12">
        <v>0</v>
      </c>
      <c r="P38" s="12"/>
      <c r="Q38" s="12">
        <v>507833</v>
      </c>
      <c r="R38" s="12"/>
      <c r="S38" s="12">
        <v>410440</v>
      </c>
      <c r="T38" s="12"/>
      <c r="U38" s="12">
        <v>185415670024</v>
      </c>
      <c r="V38" s="12"/>
      <c r="W38" s="12">
        <v>207194788409.70599</v>
      </c>
      <c r="Y38" s="7">
        <v>2.7354412584120257E-2</v>
      </c>
    </row>
    <row r="39" spans="1:25" s="4" customFormat="1" x14ac:dyDescent="0.5">
      <c r="A39" s="4" t="s">
        <v>45</v>
      </c>
      <c r="C39" s="12">
        <v>60390</v>
      </c>
      <c r="D39" s="12"/>
      <c r="E39" s="12">
        <v>2405704395</v>
      </c>
      <c r="F39" s="12"/>
      <c r="G39" s="12">
        <v>2778580031.3369999</v>
      </c>
      <c r="H39" s="12"/>
      <c r="I39" s="12">
        <v>0</v>
      </c>
      <c r="J39" s="12"/>
      <c r="K39" s="12">
        <v>0</v>
      </c>
      <c r="L39" s="12"/>
      <c r="M39" s="12">
        <v>0</v>
      </c>
      <c r="N39" s="12"/>
      <c r="O39" s="12">
        <v>0</v>
      </c>
      <c r="P39" s="12"/>
      <c r="Q39" s="12">
        <v>60390</v>
      </c>
      <c r="R39" s="12"/>
      <c r="S39" s="12">
        <v>69366</v>
      </c>
      <c r="T39" s="12"/>
      <c r="U39" s="12">
        <v>2405704395</v>
      </c>
      <c r="V39" s="12"/>
      <c r="W39" s="12">
        <v>4164088114.197</v>
      </c>
      <c r="Y39" s="7">
        <v>5.4975409944741694E-4</v>
      </c>
    </row>
    <row r="40" spans="1:25" s="4" customFormat="1" x14ac:dyDescent="0.5">
      <c r="A40" s="4" t="s">
        <v>46</v>
      </c>
      <c r="C40" s="12">
        <v>8868106</v>
      </c>
      <c r="D40" s="12"/>
      <c r="E40" s="12">
        <v>65854388596</v>
      </c>
      <c r="F40" s="12"/>
      <c r="G40" s="12">
        <v>86522569650.679504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12"/>
      <c r="Q40" s="12">
        <v>8868106</v>
      </c>
      <c r="R40" s="12"/>
      <c r="S40" s="12">
        <v>10105</v>
      </c>
      <c r="T40" s="12"/>
      <c r="U40" s="12">
        <v>65854388596</v>
      </c>
      <c r="V40" s="12"/>
      <c r="W40" s="12">
        <v>89079018473.776505</v>
      </c>
      <c r="Y40" s="7">
        <v>1.1760451325164732E-2</v>
      </c>
    </row>
    <row r="41" spans="1:25" s="4" customFormat="1" x14ac:dyDescent="0.5">
      <c r="A41" s="4" t="s">
        <v>47</v>
      </c>
      <c r="C41" s="12">
        <v>1299640</v>
      </c>
      <c r="D41" s="12"/>
      <c r="E41" s="12">
        <v>11246374053</v>
      </c>
      <c r="F41" s="12"/>
      <c r="G41" s="12">
        <v>25579761411.599998</v>
      </c>
      <c r="H41" s="12"/>
      <c r="I41" s="12">
        <v>0</v>
      </c>
      <c r="J41" s="12"/>
      <c r="K41" s="12">
        <v>0</v>
      </c>
      <c r="L41" s="12"/>
      <c r="M41" s="12">
        <v>0</v>
      </c>
      <c r="N41" s="12"/>
      <c r="O41" s="12">
        <v>0</v>
      </c>
      <c r="P41" s="12"/>
      <c r="Q41" s="12">
        <v>1299640</v>
      </c>
      <c r="R41" s="12"/>
      <c r="S41" s="12">
        <v>22050</v>
      </c>
      <c r="T41" s="12"/>
      <c r="U41" s="12">
        <v>11246374053</v>
      </c>
      <c r="V41" s="12"/>
      <c r="W41" s="12">
        <v>28486552481.099998</v>
      </c>
      <c r="Y41" s="7">
        <v>3.7608711862305751E-3</v>
      </c>
    </row>
    <row r="42" spans="1:25" s="4" customFormat="1" x14ac:dyDescent="0.5">
      <c r="A42" s="4" t="s">
        <v>48</v>
      </c>
      <c r="C42" s="12">
        <v>15509000</v>
      </c>
      <c r="D42" s="12"/>
      <c r="E42" s="12">
        <v>72566672762</v>
      </c>
      <c r="F42" s="12"/>
      <c r="G42" s="12">
        <v>107608715721</v>
      </c>
      <c r="H42" s="12"/>
      <c r="I42" s="12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12"/>
      <c r="Q42" s="12">
        <v>15509000</v>
      </c>
      <c r="R42" s="12"/>
      <c r="S42" s="12">
        <v>7532</v>
      </c>
      <c r="T42" s="12"/>
      <c r="U42" s="12">
        <v>72566672762</v>
      </c>
      <c r="V42" s="12"/>
      <c r="W42" s="12">
        <v>116118745961.39999</v>
      </c>
      <c r="Y42" s="7">
        <v>1.533030878893471E-2</v>
      </c>
    </row>
    <row r="43" spans="1:25" s="4" customFormat="1" x14ac:dyDescent="0.5">
      <c r="A43" s="4" t="s">
        <v>49</v>
      </c>
      <c r="C43" s="12">
        <v>10666552</v>
      </c>
      <c r="D43" s="12"/>
      <c r="E43" s="12">
        <v>176981954146</v>
      </c>
      <c r="F43" s="12"/>
      <c r="G43" s="12">
        <v>251505200290.03201</v>
      </c>
      <c r="H43" s="12"/>
      <c r="I43" s="12">
        <v>1248567</v>
      </c>
      <c r="J43" s="12"/>
      <c r="K43" s="12">
        <v>29709593400</v>
      </c>
      <c r="L43" s="12"/>
      <c r="M43" s="12">
        <v>0</v>
      </c>
      <c r="N43" s="12"/>
      <c r="O43" s="12">
        <v>0</v>
      </c>
      <c r="P43" s="12"/>
      <c r="Q43" s="12">
        <v>11915119</v>
      </c>
      <c r="R43" s="12"/>
      <c r="S43" s="12">
        <v>23470</v>
      </c>
      <c r="T43" s="12"/>
      <c r="U43" s="12">
        <v>206691547546</v>
      </c>
      <c r="V43" s="12"/>
      <c r="W43" s="12">
        <v>277983938264.56598</v>
      </c>
      <c r="Y43" s="7">
        <v>3.670018631941295E-2</v>
      </c>
    </row>
    <row r="44" spans="1:25" s="4" customFormat="1" x14ac:dyDescent="0.5">
      <c r="A44" s="4" t="s">
        <v>50</v>
      </c>
      <c r="C44" s="12">
        <v>6494545</v>
      </c>
      <c r="D44" s="12"/>
      <c r="E44" s="12">
        <v>12334631655</v>
      </c>
      <c r="F44" s="12"/>
      <c r="G44" s="12">
        <v>51382527657.252701</v>
      </c>
      <c r="H44" s="12"/>
      <c r="I44" s="12">
        <v>2881859</v>
      </c>
      <c r="J44" s="12"/>
      <c r="K44" s="12">
        <v>20369410779</v>
      </c>
      <c r="L44" s="12"/>
      <c r="M44" s="12">
        <v>0</v>
      </c>
      <c r="N44" s="12"/>
      <c r="O44" s="12">
        <v>0</v>
      </c>
      <c r="P44" s="12"/>
      <c r="Q44" s="12">
        <v>9376404</v>
      </c>
      <c r="R44" s="12"/>
      <c r="S44" s="12">
        <v>7680</v>
      </c>
      <c r="T44" s="12"/>
      <c r="U44" s="12">
        <v>32704042434</v>
      </c>
      <c r="V44" s="12"/>
      <c r="W44" s="12">
        <v>71582318562.815994</v>
      </c>
      <c r="Y44" s="7">
        <v>9.4504899989244738E-3</v>
      </c>
    </row>
    <row r="45" spans="1:25" s="4" customFormat="1" x14ac:dyDescent="0.5">
      <c r="A45" s="4" t="s">
        <v>51</v>
      </c>
      <c r="C45" s="12">
        <v>15709798</v>
      </c>
      <c r="D45" s="12"/>
      <c r="E45" s="12">
        <v>314812183753</v>
      </c>
      <c r="F45" s="12"/>
      <c r="G45" s="12">
        <v>267039152402.48999</v>
      </c>
      <c r="H45" s="12"/>
      <c r="I45" s="12">
        <v>300000</v>
      </c>
      <c r="J45" s="12"/>
      <c r="K45" s="12">
        <v>4615278945</v>
      </c>
      <c r="L45" s="12"/>
      <c r="M45" s="12">
        <v>0</v>
      </c>
      <c r="N45" s="12"/>
      <c r="O45" s="12">
        <v>0</v>
      </c>
      <c r="P45" s="12"/>
      <c r="Q45" s="12">
        <v>16009798</v>
      </c>
      <c r="R45" s="12"/>
      <c r="S45" s="12">
        <v>18030</v>
      </c>
      <c r="T45" s="12"/>
      <c r="U45" s="12">
        <v>319427462698</v>
      </c>
      <c r="V45" s="12"/>
      <c r="W45" s="12">
        <v>286939150825.25702</v>
      </c>
      <c r="Y45" s="7">
        <v>3.7882477539398884E-2</v>
      </c>
    </row>
    <row r="46" spans="1:25" s="4" customFormat="1" x14ac:dyDescent="0.5">
      <c r="A46" s="4" t="s">
        <v>52</v>
      </c>
      <c r="C46" s="12">
        <v>9200000</v>
      </c>
      <c r="D46" s="12"/>
      <c r="E46" s="12">
        <v>36865977912</v>
      </c>
      <c r="F46" s="12"/>
      <c r="G46" s="12">
        <v>111937982400</v>
      </c>
      <c r="H46" s="12"/>
      <c r="I46" s="12">
        <v>0</v>
      </c>
      <c r="J46" s="12"/>
      <c r="K46" s="12">
        <v>0</v>
      </c>
      <c r="L46" s="12"/>
      <c r="M46" s="12">
        <v>0</v>
      </c>
      <c r="N46" s="12"/>
      <c r="O46" s="12">
        <v>0</v>
      </c>
      <c r="P46" s="12"/>
      <c r="Q46" s="12">
        <v>9200000</v>
      </c>
      <c r="R46" s="12"/>
      <c r="S46" s="12">
        <v>13670</v>
      </c>
      <c r="T46" s="12"/>
      <c r="U46" s="12">
        <v>36865977912</v>
      </c>
      <c r="V46" s="12"/>
      <c r="W46" s="12">
        <v>125015704200</v>
      </c>
      <c r="Y46" s="7">
        <v>1.6504909116820909E-2</v>
      </c>
    </row>
    <row r="47" spans="1:25" s="4" customFormat="1" x14ac:dyDescent="0.5">
      <c r="A47" s="4" t="s">
        <v>53</v>
      </c>
      <c r="C47" s="12">
        <v>3000000</v>
      </c>
      <c r="D47" s="12"/>
      <c r="E47" s="12">
        <v>29547394075</v>
      </c>
      <c r="F47" s="12"/>
      <c r="G47" s="12">
        <v>29344356000</v>
      </c>
      <c r="H47" s="12"/>
      <c r="I47" s="12">
        <v>8000000</v>
      </c>
      <c r="J47" s="12"/>
      <c r="K47" s="12">
        <v>97934918474</v>
      </c>
      <c r="L47" s="12"/>
      <c r="M47" s="12">
        <v>0</v>
      </c>
      <c r="N47" s="12"/>
      <c r="O47" s="12">
        <v>0</v>
      </c>
      <c r="P47" s="12"/>
      <c r="Q47" s="12">
        <v>11000000</v>
      </c>
      <c r="R47" s="12"/>
      <c r="S47" s="12">
        <v>12100</v>
      </c>
      <c r="T47" s="12"/>
      <c r="U47" s="12">
        <v>127482312549</v>
      </c>
      <c r="V47" s="12"/>
      <c r="W47" s="12">
        <v>132308055000</v>
      </c>
      <c r="Y47" s="7">
        <v>1.7467664859966786E-2</v>
      </c>
    </row>
    <row r="48" spans="1:25" s="4" customFormat="1" x14ac:dyDescent="0.5">
      <c r="A48" s="4" t="s">
        <v>54</v>
      </c>
      <c r="C48" s="12">
        <v>15000</v>
      </c>
      <c r="D48" s="12"/>
      <c r="E48" s="12">
        <v>7558255621</v>
      </c>
      <c r="F48" s="12"/>
      <c r="G48" s="12">
        <v>15375158760.9375</v>
      </c>
      <c r="H48" s="12"/>
      <c r="I48" s="12">
        <v>0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15000</v>
      </c>
      <c r="R48" s="12"/>
      <c r="S48" s="12">
        <v>1177000</v>
      </c>
      <c r="T48" s="12"/>
      <c r="U48" s="12">
        <v>7558255621</v>
      </c>
      <c r="V48" s="12"/>
      <c r="W48" s="12">
        <v>17649482812.5</v>
      </c>
      <c r="Y48" s="7">
        <v>2.3301321353450025E-3</v>
      </c>
    </row>
    <row r="49" spans="1:25" s="4" customFormat="1" x14ac:dyDescent="0.5">
      <c r="A49" s="4" t="s">
        <v>55</v>
      </c>
      <c r="C49" s="12">
        <v>5000</v>
      </c>
      <c r="D49" s="12"/>
      <c r="E49" s="12">
        <v>2538465929</v>
      </c>
      <c r="F49" s="12"/>
      <c r="G49" s="12">
        <v>5123393439.0625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5000</v>
      </c>
      <c r="R49" s="12"/>
      <c r="S49" s="12">
        <v>1176300</v>
      </c>
      <c r="T49" s="12"/>
      <c r="U49" s="12">
        <v>2538465929</v>
      </c>
      <c r="V49" s="12"/>
      <c r="W49" s="12">
        <v>5879662031.25</v>
      </c>
      <c r="Y49" s="7">
        <v>7.7624877677890866E-4</v>
      </c>
    </row>
    <row r="50" spans="1:25" s="4" customFormat="1" x14ac:dyDescent="0.5">
      <c r="A50" s="4" t="s">
        <v>56</v>
      </c>
      <c r="C50" s="12">
        <v>1600</v>
      </c>
      <c r="D50" s="12"/>
      <c r="E50" s="12">
        <v>1007780969</v>
      </c>
      <c r="F50" s="12"/>
      <c r="G50" s="12">
        <v>1630768448.8800001</v>
      </c>
      <c r="H50" s="12"/>
      <c r="I50" s="12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1600</v>
      </c>
      <c r="R50" s="12"/>
      <c r="S50" s="12">
        <v>1176000</v>
      </c>
      <c r="T50" s="12"/>
      <c r="U50" s="12">
        <v>1007780969</v>
      </c>
      <c r="V50" s="12"/>
      <c r="W50" s="12">
        <v>1870404480</v>
      </c>
      <c r="Y50" s="7">
        <v>2.4693582419619463E-4</v>
      </c>
    </row>
    <row r="51" spans="1:25" s="4" customFormat="1" x14ac:dyDescent="0.5">
      <c r="A51" s="4" t="s">
        <v>57</v>
      </c>
      <c r="C51" s="12">
        <v>20</v>
      </c>
      <c r="D51" s="12"/>
      <c r="E51" s="12">
        <v>1341201</v>
      </c>
      <c r="F51" s="12"/>
      <c r="G51" s="12">
        <v>2245161.33</v>
      </c>
      <c r="H51" s="12"/>
      <c r="I51" s="12">
        <v>0</v>
      </c>
      <c r="J51" s="12"/>
      <c r="K51" s="12">
        <v>0</v>
      </c>
      <c r="L51" s="12"/>
      <c r="M51" s="12">
        <v>0</v>
      </c>
      <c r="N51" s="12"/>
      <c r="O51" s="12">
        <v>0</v>
      </c>
      <c r="P51" s="12"/>
      <c r="Q51" s="12">
        <v>20</v>
      </c>
      <c r="R51" s="12"/>
      <c r="S51" s="12">
        <v>146790</v>
      </c>
      <c r="T51" s="12"/>
      <c r="U51" s="12">
        <v>1341201</v>
      </c>
      <c r="V51" s="12"/>
      <c r="W51" s="12">
        <v>2918331.99</v>
      </c>
      <c r="Y51" s="7">
        <v>3.8528602927040195E-7</v>
      </c>
    </row>
    <row r="52" spans="1:25" s="4" customFormat="1" x14ac:dyDescent="0.5">
      <c r="A52" s="4" t="s">
        <v>58</v>
      </c>
      <c r="C52" s="12">
        <v>7856078</v>
      </c>
      <c r="D52" s="12"/>
      <c r="E52" s="12">
        <v>272388237831</v>
      </c>
      <c r="F52" s="12"/>
      <c r="G52" s="12">
        <v>210773933725.94101</v>
      </c>
      <c r="H52" s="12"/>
      <c r="I52" s="12">
        <v>0</v>
      </c>
      <c r="J52" s="12"/>
      <c r="K52" s="12">
        <v>0</v>
      </c>
      <c r="L52" s="12"/>
      <c r="M52" s="12">
        <v>-2000000</v>
      </c>
      <c r="N52" s="12"/>
      <c r="O52" s="12">
        <v>79205904457</v>
      </c>
      <c r="P52" s="12"/>
      <c r="Q52" s="12">
        <v>5856078</v>
      </c>
      <c r="R52" s="12"/>
      <c r="S52" s="12">
        <v>40960</v>
      </c>
      <c r="T52" s="12"/>
      <c r="U52" s="12">
        <v>203043651941</v>
      </c>
      <c r="V52" s="12"/>
      <c r="W52" s="12">
        <v>238437758398.46399</v>
      </c>
      <c r="Y52" s="7">
        <v>3.1479193414687412E-2</v>
      </c>
    </row>
    <row r="53" spans="1:25" s="4" customFormat="1" x14ac:dyDescent="0.5">
      <c r="A53" s="4" t="s">
        <v>59</v>
      </c>
      <c r="C53" s="12">
        <v>6301363</v>
      </c>
      <c r="D53" s="12"/>
      <c r="E53" s="12">
        <v>158407955694</v>
      </c>
      <c r="F53" s="12"/>
      <c r="G53" s="12">
        <v>168498100045.035</v>
      </c>
      <c r="H53" s="12"/>
      <c r="I53" s="12">
        <v>0</v>
      </c>
      <c r="J53" s="12"/>
      <c r="K53" s="12">
        <v>0</v>
      </c>
      <c r="L53" s="12"/>
      <c r="M53" s="12">
        <v>0</v>
      </c>
      <c r="N53" s="12"/>
      <c r="O53" s="12">
        <v>0</v>
      </c>
      <c r="P53" s="12"/>
      <c r="Q53" s="12">
        <v>6301363</v>
      </c>
      <c r="R53" s="12"/>
      <c r="S53" s="12">
        <v>31400</v>
      </c>
      <c r="T53" s="12"/>
      <c r="U53" s="12">
        <v>158407955694</v>
      </c>
      <c r="V53" s="12"/>
      <c r="W53" s="12">
        <v>196685514550.70999</v>
      </c>
      <c r="Y53" s="7">
        <v>2.5966950016625391E-2</v>
      </c>
    </row>
    <row r="54" spans="1:25" s="4" customFormat="1" x14ac:dyDescent="0.5">
      <c r="A54" s="4" t="s">
        <v>60</v>
      </c>
      <c r="C54" s="12">
        <v>9347168</v>
      </c>
      <c r="D54" s="12"/>
      <c r="E54" s="12">
        <v>60011895040</v>
      </c>
      <c r="F54" s="12"/>
      <c r="G54" s="12">
        <v>113133941418.47</v>
      </c>
      <c r="H54" s="12"/>
      <c r="I54" s="12">
        <v>0</v>
      </c>
      <c r="J54" s="12"/>
      <c r="K54" s="12">
        <v>0</v>
      </c>
      <c r="L54" s="12"/>
      <c r="M54" s="12">
        <v>0</v>
      </c>
      <c r="N54" s="12"/>
      <c r="O54" s="12">
        <v>0</v>
      </c>
      <c r="P54" s="12"/>
      <c r="Q54" s="12">
        <v>9347168</v>
      </c>
      <c r="R54" s="12"/>
      <c r="S54" s="12">
        <v>13350</v>
      </c>
      <c r="T54" s="12"/>
      <c r="U54" s="12">
        <v>60011895040</v>
      </c>
      <c r="V54" s="12"/>
      <c r="W54" s="12">
        <v>124042223877.84</v>
      </c>
      <c r="Y54" s="7">
        <v>1.6376387629483926E-2</v>
      </c>
    </row>
    <row r="55" spans="1:25" s="4" customFormat="1" x14ac:dyDescent="0.5">
      <c r="A55" s="4" t="s">
        <v>61</v>
      </c>
      <c r="C55" s="12">
        <v>1390779</v>
      </c>
      <c r="D55" s="12"/>
      <c r="E55" s="12">
        <v>49271834891</v>
      </c>
      <c r="F55" s="12"/>
      <c r="G55" s="12">
        <v>35917450411.401001</v>
      </c>
      <c r="H55" s="12"/>
      <c r="I55" s="12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12"/>
      <c r="Q55" s="12">
        <v>1390779</v>
      </c>
      <c r="R55" s="12"/>
      <c r="S55" s="12">
        <v>26090</v>
      </c>
      <c r="T55" s="12"/>
      <c r="U55" s="12">
        <v>49271834891</v>
      </c>
      <c r="V55" s="12"/>
      <c r="W55" s="12">
        <v>36069525836.545502</v>
      </c>
      <c r="Y55" s="7">
        <v>4.7619956998890961E-3</v>
      </c>
    </row>
    <row r="56" spans="1:25" s="4" customFormat="1" x14ac:dyDescent="0.5">
      <c r="A56" s="4" t="s">
        <v>62</v>
      </c>
      <c r="C56" s="12">
        <v>2290776</v>
      </c>
      <c r="D56" s="12"/>
      <c r="E56" s="12">
        <v>72536170491</v>
      </c>
      <c r="F56" s="12"/>
      <c r="G56" s="12">
        <v>75398577325.390793</v>
      </c>
      <c r="H56" s="12"/>
      <c r="I56" s="12">
        <v>809224</v>
      </c>
      <c r="J56" s="12"/>
      <c r="K56" s="12">
        <v>22125882025</v>
      </c>
      <c r="L56" s="12"/>
      <c r="M56" s="12">
        <v>0</v>
      </c>
      <c r="N56" s="12"/>
      <c r="O56" s="12">
        <v>0</v>
      </c>
      <c r="P56" s="12"/>
      <c r="Q56" s="12">
        <v>3100000</v>
      </c>
      <c r="R56" s="12"/>
      <c r="S56" s="12">
        <v>28544</v>
      </c>
      <c r="T56" s="12"/>
      <c r="U56" s="12">
        <v>94662052516</v>
      </c>
      <c r="V56" s="12"/>
      <c r="W56" s="12">
        <v>87959905920</v>
      </c>
      <c r="Y56" s="7">
        <v>1.1612703079376147E-2</v>
      </c>
    </row>
    <row r="57" spans="1:25" s="4" customFormat="1" x14ac:dyDescent="0.5">
      <c r="A57" s="4" t="s">
        <v>63</v>
      </c>
      <c r="C57" s="12">
        <v>120000</v>
      </c>
      <c r="D57" s="12"/>
      <c r="E57" s="12">
        <v>1502768579</v>
      </c>
      <c r="F57" s="12"/>
      <c r="G57" s="12">
        <v>2691569304</v>
      </c>
      <c r="H57" s="12"/>
      <c r="I57" s="12">
        <v>0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120000</v>
      </c>
      <c r="R57" s="12"/>
      <c r="S57" s="12">
        <v>23561</v>
      </c>
      <c r="T57" s="12"/>
      <c r="U57" s="12">
        <v>1502768579</v>
      </c>
      <c r="V57" s="12"/>
      <c r="W57" s="12">
        <v>2810497446</v>
      </c>
      <c r="Y57" s="7">
        <v>3.7104942307949888E-4</v>
      </c>
    </row>
    <row r="58" spans="1:25" s="4" customFormat="1" x14ac:dyDescent="0.5">
      <c r="A58" s="4" t="s">
        <v>64</v>
      </c>
      <c r="C58" s="12">
        <v>119693</v>
      </c>
      <c r="D58" s="12"/>
      <c r="E58" s="12">
        <v>2995042029</v>
      </c>
      <c r="F58" s="12"/>
      <c r="G58" s="12">
        <v>5860281635.8191004</v>
      </c>
      <c r="H58" s="12"/>
      <c r="I58" s="12">
        <v>0</v>
      </c>
      <c r="J58" s="12"/>
      <c r="K58" s="12">
        <v>0</v>
      </c>
      <c r="L58" s="12"/>
      <c r="M58" s="12">
        <v>0</v>
      </c>
      <c r="N58" s="12"/>
      <c r="O58" s="12">
        <v>0</v>
      </c>
      <c r="P58" s="12"/>
      <c r="Q58" s="12">
        <v>119693</v>
      </c>
      <c r="R58" s="12"/>
      <c r="S58" s="12">
        <v>63334</v>
      </c>
      <c r="T58" s="12"/>
      <c r="U58" s="12">
        <v>2995042029</v>
      </c>
      <c r="V58" s="12"/>
      <c r="W58" s="12">
        <v>7535531675.0510998</v>
      </c>
      <c r="Y58" s="7">
        <v>9.9486113556318816E-4</v>
      </c>
    </row>
    <row r="59" spans="1:25" s="4" customFormat="1" x14ac:dyDescent="0.5">
      <c r="A59" s="4" t="s">
        <v>65</v>
      </c>
      <c r="C59" s="12">
        <v>459854</v>
      </c>
      <c r="D59" s="12"/>
      <c r="E59" s="12">
        <v>2954938588</v>
      </c>
      <c r="F59" s="12"/>
      <c r="G59" s="12">
        <v>12908094376.350599</v>
      </c>
      <c r="H59" s="12"/>
      <c r="I59" s="12">
        <v>0</v>
      </c>
      <c r="J59" s="12"/>
      <c r="K59" s="12">
        <v>0</v>
      </c>
      <c r="L59" s="12"/>
      <c r="M59" s="12">
        <v>0</v>
      </c>
      <c r="N59" s="12"/>
      <c r="O59" s="12">
        <v>0</v>
      </c>
      <c r="P59" s="12"/>
      <c r="Q59" s="12">
        <v>459854</v>
      </c>
      <c r="R59" s="12"/>
      <c r="S59" s="12">
        <v>29825</v>
      </c>
      <c r="T59" s="12"/>
      <c r="U59" s="12">
        <v>2954938588</v>
      </c>
      <c r="V59" s="12"/>
      <c r="W59" s="12">
        <v>13633540433.977501</v>
      </c>
      <c r="Y59" s="7">
        <v>1.7999366339073244E-3</v>
      </c>
    </row>
    <row r="60" spans="1:25" s="4" customFormat="1" x14ac:dyDescent="0.5">
      <c r="A60" s="4" t="s">
        <v>66</v>
      </c>
      <c r="C60" s="12">
        <v>2487413</v>
      </c>
      <c r="D60" s="12"/>
      <c r="E60" s="12">
        <v>77926179593</v>
      </c>
      <c r="F60" s="12"/>
      <c r="G60" s="12">
        <v>77021891606.047501</v>
      </c>
      <c r="H60" s="12"/>
      <c r="I60" s="12">
        <v>0</v>
      </c>
      <c r="J60" s="12"/>
      <c r="K60" s="12">
        <v>0</v>
      </c>
      <c r="L60" s="12"/>
      <c r="M60" s="12">
        <v>0</v>
      </c>
      <c r="N60" s="12"/>
      <c r="O60" s="12">
        <v>0</v>
      </c>
      <c r="P60" s="12"/>
      <c r="Q60" s="12">
        <v>2487413</v>
      </c>
      <c r="R60" s="12"/>
      <c r="S60" s="12">
        <v>35070</v>
      </c>
      <c r="T60" s="12"/>
      <c r="U60" s="12">
        <v>77926179593</v>
      </c>
      <c r="V60" s="12"/>
      <c r="W60" s="12">
        <v>86714534145.235504</v>
      </c>
      <c r="Y60" s="7">
        <v>1.1448285752043746E-2</v>
      </c>
    </row>
    <row r="61" spans="1:25" s="4" customFormat="1" x14ac:dyDescent="0.5">
      <c r="A61" s="4" t="s">
        <v>67</v>
      </c>
      <c r="C61" s="12">
        <v>5303373</v>
      </c>
      <c r="D61" s="12"/>
      <c r="E61" s="12">
        <v>134838779483</v>
      </c>
      <c r="F61" s="12"/>
      <c r="G61" s="12">
        <v>137067266196.89999</v>
      </c>
      <c r="H61" s="12"/>
      <c r="I61" s="12">
        <v>0</v>
      </c>
      <c r="J61" s="12"/>
      <c r="K61" s="12">
        <v>0</v>
      </c>
      <c r="L61" s="12"/>
      <c r="M61" s="12">
        <v>0</v>
      </c>
      <c r="N61" s="12"/>
      <c r="O61" s="12">
        <v>0</v>
      </c>
      <c r="P61" s="12"/>
      <c r="Q61" s="12">
        <v>5303373</v>
      </c>
      <c r="R61" s="12"/>
      <c r="S61" s="12">
        <v>23370</v>
      </c>
      <c r="T61" s="12"/>
      <c r="U61" s="12">
        <v>134838779483</v>
      </c>
      <c r="V61" s="12"/>
      <c r="W61" s="12">
        <v>123202385039.291</v>
      </c>
      <c r="Y61" s="7">
        <v>1.6265509849834322E-2</v>
      </c>
    </row>
    <row r="62" spans="1:25" s="4" customFormat="1" x14ac:dyDescent="0.5">
      <c r="A62" s="4" t="s">
        <v>68</v>
      </c>
      <c r="C62" s="12">
        <v>30645484</v>
      </c>
      <c r="D62" s="12"/>
      <c r="E62" s="12">
        <v>229553110186</v>
      </c>
      <c r="F62" s="12"/>
      <c r="G62" s="12">
        <v>386577289367.83801</v>
      </c>
      <c r="H62" s="12"/>
      <c r="I62" s="12">
        <v>1500000</v>
      </c>
      <c r="J62" s="12"/>
      <c r="K62" s="12">
        <v>19953255770</v>
      </c>
      <c r="L62" s="12"/>
      <c r="M62" s="12">
        <v>0</v>
      </c>
      <c r="N62" s="12"/>
      <c r="O62" s="12">
        <v>0</v>
      </c>
      <c r="P62" s="12"/>
      <c r="Q62" s="12">
        <v>32145484</v>
      </c>
      <c r="R62" s="12"/>
      <c r="S62" s="12">
        <v>13220</v>
      </c>
      <c r="T62" s="12"/>
      <c r="U62" s="12">
        <v>249506365956</v>
      </c>
      <c r="V62" s="12"/>
      <c r="W62" s="12">
        <v>422434766854.04401</v>
      </c>
      <c r="Y62" s="7">
        <v>5.5770972769606866E-2</v>
      </c>
    </row>
    <row r="63" spans="1:25" s="4" customFormat="1" x14ac:dyDescent="0.5">
      <c r="A63" s="4" t="s">
        <v>69</v>
      </c>
      <c r="C63" s="12">
        <v>5000000</v>
      </c>
      <c r="D63" s="12"/>
      <c r="E63" s="12">
        <v>184467185874</v>
      </c>
      <c r="F63" s="12"/>
      <c r="G63" s="12">
        <v>272419402500</v>
      </c>
      <c r="H63" s="12"/>
      <c r="I63" s="12">
        <v>0</v>
      </c>
      <c r="J63" s="12"/>
      <c r="K63" s="12">
        <v>0</v>
      </c>
      <c r="L63" s="12"/>
      <c r="M63" s="12">
        <v>0</v>
      </c>
      <c r="N63" s="12"/>
      <c r="O63" s="12">
        <v>0</v>
      </c>
      <c r="P63" s="12"/>
      <c r="Q63" s="12">
        <v>5000000</v>
      </c>
      <c r="R63" s="12"/>
      <c r="S63" s="12">
        <v>62910</v>
      </c>
      <c r="T63" s="12"/>
      <c r="U63" s="12">
        <v>184467185874</v>
      </c>
      <c r="V63" s="12"/>
      <c r="W63" s="12">
        <v>312678427500</v>
      </c>
      <c r="Y63" s="7">
        <v>4.1280645993257349E-2</v>
      </c>
    </row>
    <row r="64" spans="1:25" s="4" customFormat="1" x14ac:dyDescent="0.5">
      <c r="A64" s="4" t="s">
        <v>70</v>
      </c>
      <c r="C64" s="12">
        <v>10900000</v>
      </c>
      <c r="D64" s="12"/>
      <c r="E64" s="12">
        <v>19358149492</v>
      </c>
      <c r="F64" s="12"/>
      <c r="G64" s="12">
        <v>111601993500</v>
      </c>
      <c r="H64" s="12"/>
      <c r="I64" s="12">
        <v>8000000</v>
      </c>
      <c r="J64" s="12"/>
      <c r="K64" s="12">
        <v>93956755327</v>
      </c>
      <c r="L64" s="12"/>
      <c r="M64" s="12">
        <v>0</v>
      </c>
      <c r="N64" s="12"/>
      <c r="O64" s="12">
        <v>0</v>
      </c>
      <c r="P64" s="12"/>
      <c r="Q64" s="12">
        <v>18900000</v>
      </c>
      <c r="R64" s="12"/>
      <c r="S64" s="12">
        <v>12200</v>
      </c>
      <c r="T64" s="12"/>
      <c r="U64" s="12">
        <v>113314904819</v>
      </c>
      <c r="V64" s="12"/>
      <c r="W64" s="12">
        <v>229208049000</v>
      </c>
      <c r="Y64" s="7">
        <v>3.026066238475689E-2</v>
      </c>
    </row>
    <row r="65" spans="1:25" s="4" customFormat="1" x14ac:dyDescent="0.5">
      <c r="A65" s="4" t="s">
        <v>71</v>
      </c>
      <c r="C65" s="12">
        <v>8293376</v>
      </c>
      <c r="D65" s="12"/>
      <c r="E65" s="12">
        <v>20875218371</v>
      </c>
      <c r="F65" s="12"/>
      <c r="G65" s="12">
        <v>77411445576.192001</v>
      </c>
      <c r="H65" s="12"/>
      <c r="I65" s="12">
        <v>0</v>
      </c>
      <c r="J65" s="12"/>
      <c r="K65" s="12">
        <v>0</v>
      </c>
      <c r="L65" s="12"/>
      <c r="M65" s="12">
        <v>0</v>
      </c>
      <c r="N65" s="12"/>
      <c r="O65" s="12">
        <v>0</v>
      </c>
      <c r="P65" s="12"/>
      <c r="Q65" s="12">
        <v>8293376</v>
      </c>
      <c r="R65" s="12"/>
      <c r="S65" s="12">
        <v>9960</v>
      </c>
      <c r="T65" s="12"/>
      <c r="U65" s="12">
        <v>20875218371</v>
      </c>
      <c r="V65" s="12"/>
      <c r="W65" s="12">
        <v>82110542911.488007</v>
      </c>
      <c r="Y65" s="7">
        <v>1.0840454460975896E-2</v>
      </c>
    </row>
    <row r="66" spans="1:25" s="4" customFormat="1" x14ac:dyDescent="0.5">
      <c r="A66" s="4" t="s">
        <v>72</v>
      </c>
      <c r="C66" s="12">
        <v>1864726</v>
      </c>
      <c r="D66" s="12"/>
      <c r="E66" s="12">
        <v>5975387663</v>
      </c>
      <c r="F66" s="12"/>
      <c r="G66" s="12">
        <v>14124667307.886</v>
      </c>
      <c r="H66" s="12"/>
      <c r="I66" s="12">
        <v>0</v>
      </c>
      <c r="J66" s="12"/>
      <c r="K66" s="12">
        <v>0</v>
      </c>
      <c r="L66" s="12"/>
      <c r="M66" s="12">
        <v>0</v>
      </c>
      <c r="N66" s="12"/>
      <c r="O66" s="12">
        <v>0</v>
      </c>
      <c r="P66" s="12"/>
      <c r="Q66" s="12">
        <v>1864726</v>
      </c>
      <c r="R66" s="12"/>
      <c r="S66" s="12">
        <v>5570</v>
      </c>
      <c r="T66" s="12"/>
      <c r="U66" s="12">
        <v>5975387663</v>
      </c>
      <c r="V66" s="12"/>
      <c r="W66" s="12">
        <v>10324724003.271</v>
      </c>
      <c r="Y66" s="7">
        <v>1.363097799758242E-3</v>
      </c>
    </row>
    <row r="67" spans="1:25" s="4" customFormat="1" x14ac:dyDescent="0.5">
      <c r="A67" s="4" t="s">
        <v>73</v>
      </c>
      <c r="C67" s="12">
        <v>19047711</v>
      </c>
      <c r="D67" s="12"/>
      <c r="E67" s="12">
        <v>294943685093</v>
      </c>
      <c r="F67" s="12"/>
      <c r="G67" s="12">
        <v>258832935224.24899</v>
      </c>
      <c r="H67" s="12"/>
      <c r="I67" s="12">
        <v>0</v>
      </c>
      <c r="J67" s="12"/>
      <c r="K67" s="12">
        <v>0</v>
      </c>
      <c r="L67" s="12"/>
      <c r="M67" s="12">
        <v>0</v>
      </c>
      <c r="N67" s="12"/>
      <c r="O67" s="12">
        <v>0</v>
      </c>
      <c r="P67" s="12"/>
      <c r="Q67" s="12">
        <v>19047711</v>
      </c>
      <c r="R67" s="12"/>
      <c r="S67" s="12">
        <v>14830</v>
      </c>
      <c r="T67" s="12"/>
      <c r="U67" s="12">
        <v>294943685093</v>
      </c>
      <c r="V67" s="12"/>
      <c r="W67" s="12">
        <v>280796812682.927</v>
      </c>
      <c r="Y67" s="7">
        <v>3.7071549556769168E-2</v>
      </c>
    </row>
    <row r="68" spans="1:25" s="4" customFormat="1" x14ac:dyDescent="0.5">
      <c r="A68" s="4" t="s">
        <v>74</v>
      </c>
      <c r="C68" s="12">
        <v>170400</v>
      </c>
      <c r="D68" s="12"/>
      <c r="E68" s="12">
        <v>6884987052</v>
      </c>
      <c r="F68" s="12"/>
      <c r="G68" s="12">
        <v>12466818432</v>
      </c>
      <c r="H68" s="12"/>
      <c r="I68" s="12">
        <v>0</v>
      </c>
      <c r="J68" s="12"/>
      <c r="K68" s="12">
        <v>0</v>
      </c>
      <c r="L68" s="12"/>
      <c r="M68" s="12">
        <v>-26805</v>
      </c>
      <c r="N68" s="12"/>
      <c r="O68" s="12">
        <v>1947055162</v>
      </c>
      <c r="P68" s="12"/>
      <c r="Q68" s="12">
        <v>143595</v>
      </c>
      <c r="R68" s="12"/>
      <c r="S68" s="12">
        <v>73000</v>
      </c>
      <c r="T68" s="12"/>
      <c r="U68" s="12">
        <v>5801934951</v>
      </c>
      <c r="V68" s="12"/>
      <c r="W68" s="12">
        <v>10420064511.75</v>
      </c>
      <c r="Y68" s="7">
        <v>1.375684909815071E-3</v>
      </c>
    </row>
    <row r="69" spans="1:25" s="4" customFormat="1" x14ac:dyDescent="0.5">
      <c r="A69" s="4" t="s">
        <v>75</v>
      </c>
      <c r="C69" s="12">
        <v>10313336</v>
      </c>
      <c r="D69" s="12"/>
      <c r="E69" s="12">
        <v>135713553318</v>
      </c>
      <c r="F69" s="12"/>
      <c r="G69" s="12">
        <v>109696096663.56</v>
      </c>
      <c r="H69" s="12"/>
      <c r="I69" s="12">
        <v>0</v>
      </c>
      <c r="J69" s="12"/>
      <c r="K69" s="12">
        <v>0</v>
      </c>
      <c r="L69" s="12"/>
      <c r="M69" s="12">
        <v>0</v>
      </c>
      <c r="N69" s="12"/>
      <c r="O69" s="12">
        <v>0</v>
      </c>
      <c r="P69" s="12"/>
      <c r="Q69" s="12">
        <v>10313336</v>
      </c>
      <c r="R69" s="12"/>
      <c r="S69" s="12">
        <v>10590</v>
      </c>
      <c r="T69" s="12"/>
      <c r="U69" s="12">
        <v>135713553318</v>
      </c>
      <c r="V69" s="12"/>
      <c r="W69" s="12">
        <v>108568379781.972</v>
      </c>
      <c r="Y69" s="7">
        <v>1.4333489162251542E-2</v>
      </c>
    </row>
    <row r="70" spans="1:25" s="4" customFormat="1" x14ac:dyDescent="0.5">
      <c r="A70" s="4" t="s">
        <v>76</v>
      </c>
      <c r="C70" s="12">
        <v>760914</v>
      </c>
      <c r="D70" s="12"/>
      <c r="E70" s="12">
        <v>11031085513</v>
      </c>
      <c r="F70" s="12"/>
      <c r="G70" s="12">
        <v>13543101387.238501</v>
      </c>
      <c r="H70" s="12"/>
      <c r="I70" s="12">
        <v>0</v>
      </c>
      <c r="J70" s="12"/>
      <c r="K70" s="12">
        <v>0</v>
      </c>
      <c r="L70" s="12"/>
      <c r="M70" s="12">
        <v>-760914</v>
      </c>
      <c r="N70" s="12"/>
      <c r="O70" s="12">
        <v>9885979725</v>
      </c>
      <c r="P70" s="12"/>
      <c r="Q70" s="12">
        <v>0</v>
      </c>
      <c r="R70" s="12"/>
      <c r="S70" s="12">
        <v>0</v>
      </c>
      <c r="T70" s="12"/>
      <c r="U70" s="12">
        <v>0</v>
      </c>
      <c r="V70" s="12"/>
      <c r="W70" s="12">
        <v>0</v>
      </c>
      <c r="Y70" s="7">
        <v>0</v>
      </c>
    </row>
    <row r="71" spans="1:25" s="4" customFormat="1" x14ac:dyDescent="0.5">
      <c r="A71" s="4" t="s">
        <v>77</v>
      </c>
      <c r="C71" s="12">
        <v>24</v>
      </c>
      <c r="D71" s="12"/>
      <c r="E71" s="12">
        <v>396548</v>
      </c>
      <c r="F71" s="12"/>
      <c r="G71" s="12">
        <v>815916.24</v>
      </c>
      <c r="H71" s="12"/>
      <c r="I71" s="12">
        <v>0</v>
      </c>
      <c r="J71" s="12"/>
      <c r="K71" s="12">
        <v>0</v>
      </c>
      <c r="L71" s="12"/>
      <c r="M71" s="12">
        <v>-24</v>
      </c>
      <c r="N71" s="12"/>
      <c r="O71" s="12">
        <v>799218</v>
      </c>
      <c r="P71" s="12"/>
      <c r="Q71" s="12">
        <v>0</v>
      </c>
      <c r="R71" s="12"/>
      <c r="S71" s="12">
        <v>0</v>
      </c>
      <c r="T71" s="12"/>
      <c r="U71" s="12">
        <v>0</v>
      </c>
      <c r="V71" s="12"/>
      <c r="W71" s="12">
        <v>0</v>
      </c>
      <c r="Y71" s="7">
        <v>0</v>
      </c>
    </row>
    <row r="72" spans="1:25" s="4" customFormat="1" x14ac:dyDescent="0.5">
      <c r="A72" s="4" t="s">
        <v>78</v>
      </c>
      <c r="C72" s="12">
        <v>2035000</v>
      </c>
      <c r="D72" s="12"/>
      <c r="E72" s="12">
        <v>12047200000</v>
      </c>
      <c r="F72" s="12"/>
      <c r="G72" s="12">
        <v>32143749883.5</v>
      </c>
      <c r="H72" s="12"/>
      <c r="I72" s="12">
        <v>0</v>
      </c>
      <c r="J72" s="12"/>
      <c r="K72" s="12">
        <v>0</v>
      </c>
      <c r="L72" s="12"/>
      <c r="M72" s="12">
        <v>0</v>
      </c>
      <c r="N72" s="12"/>
      <c r="O72" s="12">
        <v>0</v>
      </c>
      <c r="P72" s="12"/>
      <c r="Q72" s="12">
        <v>2035000</v>
      </c>
      <c r="R72" s="12"/>
      <c r="S72" s="12">
        <v>18390</v>
      </c>
      <c r="T72" s="12"/>
      <c r="U72" s="12">
        <v>12047200000</v>
      </c>
      <c r="V72" s="12"/>
      <c r="W72" s="12">
        <v>37200979282.5</v>
      </c>
      <c r="Y72" s="7">
        <v>4.9113732234161989E-3</v>
      </c>
    </row>
    <row r="73" spans="1:25" s="4" customFormat="1" x14ac:dyDescent="0.5">
      <c r="A73" s="4" t="s">
        <v>79</v>
      </c>
      <c r="C73" s="12">
        <v>1000000</v>
      </c>
      <c r="D73" s="12"/>
      <c r="E73" s="12">
        <v>15694551040</v>
      </c>
      <c r="F73" s="12"/>
      <c r="G73" s="12">
        <v>18260698500</v>
      </c>
      <c r="H73" s="12"/>
      <c r="I73" s="12">
        <v>0</v>
      </c>
      <c r="J73" s="12"/>
      <c r="K73" s="12">
        <v>0</v>
      </c>
      <c r="L73" s="12"/>
      <c r="M73" s="12">
        <v>0</v>
      </c>
      <c r="N73" s="12"/>
      <c r="O73" s="12">
        <v>0</v>
      </c>
      <c r="P73" s="12"/>
      <c r="Q73" s="12">
        <v>1000000</v>
      </c>
      <c r="R73" s="12"/>
      <c r="S73" s="12">
        <v>20100</v>
      </c>
      <c r="T73" s="12"/>
      <c r="U73" s="12">
        <v>15694551040</v>
      </c>
      <c r="V73" s="12"/>
      <c r="W73" s="12">
        <v>19980405000</v>
      </c>
      <c r="Y73" s="7">
        <v>2.6378667444427683E-3</v>
      </c>
    </row>
    <row r="74" spans="1:25" s="4" customFormat="1" x14ac:dyDescent="0.5">
      <c r="A74" s="4" t="s">
        <v>80</v>
      </c>
      <c r="C74" s="12">
        <v>2221326</v>
      </c>
      <c r="D74" s="12"/>
      <c r="E74" s="12">
        <v>65403250775</v>
      </c>
      <c r="F74" s="12"/>
      <c r="G74" s="12">
        <v>78405538288.532394</v>
      </c>
      <c r="H74" s="12"/>
      <c r="I74" s="12">
        <v>300000</v>
      </c>
      <c r="J74" s="12"/>
      <c r="K74" s="12">
        <v>11280032943</v>
      </c>
      <c r="L74" s="12"/>
      <c r="M74" s="12">
        <v>0</v>
      </c>
      <c r="N74" s="12"/>
      <c r="O74" s="12">
        <v>0</v>
      </c>
      <c r="P74" s="12"/>
      <c r="Q74" s="12">
        <v>2521326</v>
      </c>
      <c r="R74" s="12"/>
      <c r="S74" s="12">
        <v>37640</v>
      </c>
      <c r="T74" s="12"/>
      <c r="U74" s="12">
        <v>76683283718</v>
      </c>
      <c r="V74" s="12"/>
      <c r="W74" s="12">
        <v>94338039511.692001</v>
      </c>
      <c r="Y74" s="7">
        <v>1.2454761410683126E-2</v>
      </c>
    </row>
    <row r="75" spans="1:25" s="4" customFormat="1" x14ac:dyDescent="0.5">
      <c r="A75" s="4" t="s">
        <v>81</v>
      </c>
      <c r="C75" s="12">
        <v>6485523</v>
      </c>
      <c r="D75" s="12"/>
      <c r="E75" s="12">
        <v>50064212356</v>
      </c>
      <c r="F75" s="12"/>
      <c r="G75" s="12">
        <v>64211464015.973999</v>
      </c>
      <c r="H75" s="12"/>
      <c r="I75" s="12">
        <v>0</v>
      </c>
      <c r="J75" s="12"/>
      <c r="K75" s="12">
        <v>0</v>
      </c>
      <c r="L75" s="12"/>
      <c r="M75" s="12">
        <v>0</v>
      </c>
      <c r="N75" s="12"/>
      <c r="O75" s="12">
        <v>0</v>
      </c>
      <c r="P75" s="12"/>
      <c r="Q75" s="12">
        <v>6485523</v>
      </c>
      <c r="R75" s="12"/>
      <c r="S75" s="12">
        <v>8340</v>
      </c>
      <c r="T75" s="12"/>
      <c r="U75" s="12">
        <v>50064212356</v>
      </c>
      <c r="V75" s="12"/>
      <c r="W75" s="12">
        <v>53767430712.170998</v>
      </c>
      <c r="Y75" s="7">
        <v>7.0985206460913389E-3</v>
      </c>
    </row>
    <row r="76" spans="1:25" s="4" customFormat="1" x14ac:dyDescent="0.5">
      <c r="A76" s="4" t="s">
        <v>82</v>
      </c>
      <c r="C76" s="12">
        <v>0</v>
      </c>
      <c r="D76" s="12"/>
      <c r="E76" s="12">
        <v>0</v>
      </c>
      <c r="F76" s="12"/>
      <c r="G76" s="12">
        <v>0</v>
      </c>
      <c r="H76" s="12"/>
      <c r="I76" s="12">
        <v>886900</v>
      </c>
      <c r="J76" s="12"/>
      <c r="K76" s="12">
        <v>0</v>
      </c>
      <c r="L76" s="12"/>
      <c r="M76" s="12">
        <v>0</v>
      </c>
      <c r="N76" s="12"/>
      <c r="O76" s="12">
        <v>0</v>
      </c>
      <c r="P76" s="12"/>
      <c r="Q76" s="12">
        <v>886900</v>
      </c>
      <c r="R76" s="12"/>
      <c r="S76" s="12">
        <v>33240</v>
      </c>
      <c r="T76" s="12"/>
      <c r="U76" s="12">
        <v>11337242700</v>
      </c>
      <c r="V76" s="12"/>
      <c r="W76" s="12">
        <v>29305146668.119335</v>
      </c>
      <c r="Y76" s="7">
        <v>3.8689441899125558E-3</v>
      </c>
    </row>
    <row r="77" spans="1:25" s="4" customFormat="1" x14ac:dyDescent="0.5">
      <c r="A77" s="4" t="s">
        <v>83</v>
      </c>
      <c r="C77" s="12">
        <v>0</v>
      </c>
      <c r="D77" s="12"/>
      <c r="E77" s="12">
        <v>0</v>
      </c>
      <c r="F77" s="12"/>
      <c r="G77" s="12">
        <v>0</v>
      </c>
      <c r="H77" s="12"/>
      <c r="I77" s="12">
        <v>1000000</v>
      </c>
      <c r="J77" s="12"/>
      <c r="K77" s="12">
        <v>5249762435</v>
      </c>
      <c r="L77" s="12"/>
      <c r="M77" s="12">
        <v>0</v>
      </c>
      <c r="N77" s="12"/>
      <c r="O77" s="12">
        <v>0</v>
      </c>
      <c r="P77" s="12"/>
      <c r="Q77" s="12">
        <v>1000000</v>
      </c>
      <c r="R77" s="12"/>
      <c r="S77" s="12">
        <v>5298</v>
      </c>
      <c r="T77" s="12"/>
      <c r="U77" s="12">
        <v>5249762435</v>
      </c>
      <c r="V77" s="12"/>
      <c r="W77" s="12">
        <v>5266476900</v>
      </c>
      <c r="Y77" s="7">
        <v>6.9529442846058629E-4</v>
      </c>
    </row>
    <row r="78" spans="1:25" s="4" customFormat="1" x14ac:dyDescent="0.5">
      <c r="A78" s="4" t="s">
        <v>84</v>
      </c>
      <c r="C78" s="12">
        <v>0</v>
      </c>
      <c r="D78" s="12"/>
      <c r="E78" s="12">
        <v>0</v>
      </c>
      <c r="F78" s="12"/>
      <c r="G78" s="12">
        <v>0</v>
      </c>
      <c r="H78" s="12"/>
      <c r="I78" s="12">
        <v>7000000</v>
      </c>
      <c r="J78" s="12"/>
      <c r="K78" s="12">
        <v>62118165404</v>
      </c>
      <c r="L78" s="12"/>
      <c r="M78" s="12">
        <v>0</v>
      </c>
      <c r="N78" s="12"/>
      <c r="O78" s="12">
        <v>0</v>
      </c>
      <c r="P78" s="12"/>
      <c r="Q78" s="12">
        <v>7000000</v>
      </c>
      <c r="R78" s="12"/>
      <c r="S78" s="12">
        <v>8610</v>
      </c>
      <c r="T78" s="12"/>
      <c r="U78" s="12">
        <v>62118165404</v>
      </c>
      <c r="V78" s="12"/>
      <c r="W78" s="12">
        <v>59911393500</v>
      </c>
      <c r="Y78" s="7">
        <v>7.9096631187843599E-3</v>
      </c>
    </row>
    <row r="79" spans="1:25" s="4" customFormat="1" x14ac:dyDescent="0.5">
      <c r="A79" s="4" t="s">
        <v>85</v>
      </c>
      <c r="C79" s="12">
        <v>0</v>
      </c>
      <c r="D79" s="12"/>
      <c r="E79" s="12">
        <v>0</v>
      </c>
      <c r="F79" s="12"/>
      <c r="G79" s="12">
        <v>0</v>
      </c>
      <c r="H79" s="12"/>
      <c r="I79" s="12">
        <v>300000</v>
      </c>
      <c r="J79" s="12"/>
      <c r="K79" s="12">
        <v>12993731223</v>
      </c>
      <c r="L79" s="12"/>
      <c r="M79" s="12">
        <v>0</v>
      </c>
      <c r="N79" s="12"/>
      <c r="O79" s="12">
        <v>0</v>
      </c>
      <c r="P79" s="12"/>
      <c r="Q79" s="12">
        <v>300000</v>
      </c>
      <c r="R79" s="12"/>
      <c r="S79" s="12">
        <v>42550</v>
      </c>
      <c r="T79" s="12"/>
      <c r="U79" s="12">
        <v>12993731223</v>
      </c>
      <c r="V79" s="12"/>
      <c r="W79" s="12">
        <v>12689048250</v>
      </c>
      <c r="Y79" s="7">
        <v>1.675242238448355E-3</v>
      </c>
    </row>
    <row r="80" spans="1:25" s="4" customFormat="1" x14ac:dyDescent="0.5">
      <c r="A80" s="4" t="s">
        <v>86</v>
      </c>
      <c r="C80" s="12">
        <v>0</v>
      </c>
      <c r="D80" s="12"/>
      <c r="E80" s="12">
        <v>0</v>
      </c>
      <c r="F80" s="12"/>
      <c r="G80" s="12">
        <v>0</v>
      </c>
      <c r="H80" s="12"/>
      <c r="I80" s="12">
        <v>5000000</v>
      </c>
      <c r="J80" s="12"/>
      <c r="K80" s="12">
        <v>39223782512</v>
      </c>
      <c r="L80" s="12"/>
      <c r="M80" s="12">
        <v>0</v>
      </c>
      <c r="N80" s="12"/>
      <c r="O80" s="12">
        <v>0</v>
      </c>
      <c r="P80" s="12"/>
      <c r="Q80" s="12">
        <v>5000000</v>
      </c>
      <c r="R80" s="12"/>
      <c r="S80" s="12">
        <v>8478</v>
      </c>
      <c r="T80" s="12"/>
      <c r="U80" s="12">
        <v>39223782512</v>
      </c>
      <c r="V80" s="12"/>
      <c r="W80" s="12">
        <v>42137779500</v>
      </c>
      <c r="Y80" s="7">
        <v>5.5631428505934794E-3</v>
      </c>
    </row>
    <row r="81" spans="1:25" s="4" customFormat="1" x14ac:dyDescent="0.5">
      <c r="A81" s="4" t="s">
        <v>87</v>
      </c>
      <c r="C81" s="12">
        <v>0</v>
      </c>
      <c r="D81" s="12"/>
      <c r="E81" s="12">
        <v>0</v>
      </c>
      <c r="F81" s="12"/>
      <c r="G81" s="12">
        <v>0</v>
      </c>
      <c r="H81" s="12"/>
      <c r="I81" s="12">
        <v>1240188</v>
      </c>
      <c r="J81" s="12"/>
      <c r="K81" s="12">
        <v>102151355351</v>
      </c>
      <c r="L81" s="12"/>
      <c r="M81" s="12">
        <v>0</v>
      </c>
      <c r="N81" s="12"/>
      <c r="O81" s="12">
        <v>0</v>
      </c>
      <c r="P81" s="12"/>
      <c r="Q81" s="12">
        <v>1240188</v>
      </c>
      <c r="R81" s="12"/>
      <c r="S81" s="12">
        <v>92300</v>
      </c>
      <c r="T81" s="12"/>
      <c r="U81" s="12">
        <v>102151355351</v>
      </c>
      <c r="V81" s="12"/>
      <c r="W81" s="12">
        <v>113788259753.22</v>
      </c>
      <c r="Y81" s="7">
        <v>1.5022631738998008E-2</v>
      </c>
    </row>
    <row r="82" spans="1:25" s="4" customFormat="1" ht="22.5" thickBot="1" x14ac:dyDescent="0.55000000000000004">
      <c r="E82" s="11">
        <f>SUM(E9:E81)</f>
        <v>3938587607223</v>
      </c>
      <c r="G82" s="11">
        <f>SUM(G9:G81)</f>
        <v>5493756191903.4648</v>
      </c>
      <c r="K82" s="11">
        <f>SUM(K9:K81)</f>
        <v>726873175831</v>
      </c>
      <c r="M82" s="22"/>
      <c r="O82" s="11">
        <f>SUM(O9:O81)</f>
        <v>172453122958</v>
      </c>
      <c r="U82" s="11">
        <f>SUM(U9:U81)</f>
        <v>4533786235426</v>
      </c>
      <c r="W82" s="11">
        <f>SUM(W9:W81)</f>
        <v>6423648449615</v>
      </c>
      <c r="Y82" s="8">
        <f>SUM(Y9:Y81)</f>
        <v>0.84806732512332739</v>
      </c>
    </row>
    <row r="83" spans="1:25" s="4" customFormat="1" ht="22.5" thickTop="1" x14ac:dyDescent="0.5">
      <c r="G83" s="9"/>
      <c r="W83" s="9"/>
    </row>
    <row r="84" spans="1:25" s="4" customFormat="1" x14ac:dyDescent="0.5">
      <c r="G84" s="9"/>
      <c r="W84" s="9"/>
      <c r="Y84" s="21"/>
    </row>
    <row r="85" spans="1:25" s="4" customFormat="1" x14ac:dyDescent="0.5">
      <c r="G85" s="12"/>
      <c r="W85" s="1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topLeftCell="F10" workbookViewId="0">
      <selection activeCell="AK11" sqref="AK11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6" style="1" bestFit="1" customWidth="1"/>
    <col min="26" max="26" width="1" style="1" customWidth="1"/>
    <col min="27" max="27" width="11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16384" width="9.140625" style="1"/>
  </cols>
  <sheetData>
    <row r="2" spans="1:37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2.5" x14ac:dyDescent="0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x14ac:dyDescent="0.5">
      <c r="AK5" s="3"/>
    </row>
    <row r="6" spans="1:37" ht="22.5" x14ac:dyDescent="0.5">
      <c r="A6" s="26" t="s">
        <v>89</v>
      </c>
      <c r="B6" s="26" t="s">
        <v>89</v>
      </c>
      <c r="C6" s="26" t="s">
        <v>89</v>
      </c>
      <c r="D6" s="26" t="s">
        <v>89</v>
      </c>
      <c r="E6" s="26" t="s">
        <v>89</v>
      </c>
      <c r="F6" s="26" t="s">
        <v>89</v>
      </c>
      <c r="G6" s="26" t="s">
        <v>89</v>
      </c>
      <c r="H6" s="26" t="s">
        <v>89</v>
      </c>
      <c r="I6" s="26" t="s">
        <v>89</v>
      </c>
      <c r="J6" s="26" t="s">
        <v>89</v>
      </c>
      <c r="K6" s="26" t="s">
        <v>89</v>
      </c>
      <c r="L6" s="26" t="s">
        <v>89</v>
      </c>
      <c r="M6" s="26" t="s">
        <v>89</v>
      </c>
      <c r="O6" s="26" t="s">
        <v>194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2.5" x14ac:dyDescent="0.5">
      <c r="A7" s="25" t="s">
        <v>90</v>
      </c>
      <c r="C7" s="25" t="s">
        <v>91</v>
      </c>
      <c r="E7" s="25" t="s">
        <v>92</v>
      </c>
      <c r="G7" s="25" t="s">
        <v>93</v>
      </c>
      <c r="I7" s="25" t="s">
        <v>94</v>
      </c>
      <c r="K7" s="25" t="s">
        <v>95</v>
      </c>
      <c r="M7" s="25" t="s">
        <v>88</v>
      </c>
      <c r="O7" s="25" t="s">
        <v>7</v>
      </c>
      <c r="Q7" s="25" t="s">
        <v>8</v>
      </c>
      <c r="S7" s="25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5" t="s">
        <v>7</v>
      </c>
      <c r="AE7" s="25" t="s">
        <v>96</v>
      </c>
      <c r="AG7" s="25" t="s">
        <v>8</v>
      </c>
      <c r="AI7" s="25" t="s">
        <v>9</v>
      </c>
      <c r="AK7" s="25" t="s">
        <v>13</v>
      </c>
    </row>
    <row r="8" spans="1:37" ht="22.5" x14ac:dyDescent="0.5">
      <c r="A8" s="26" t="s">
        <v>90</v>
      </c>
      <c r="C8" s="26" t="s">
        <v>91</v>
      </c>
      <c r="E8" s="26" t="s">
        <v>92</v>
      </c>
      <c r="G8" s="26" t="s">
        <v>93</v>
      </c>
      <c r="I8" s="26" t="s">
        <v>94</v>
      </c>
      <c r="K8" s="26" t="s">
        <v>95</v>
      </c>
      <c r="M8" s="26" t="s">
        <v>88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96</v>
      </c>
      <c r="AG8" s="26" t="s">
        <v>8</v>
      </c>
      <c r="AI8" s="26" t="s">
        <v>9</v>
      </c>
      <c r="AK8" s="26" t="s">
        <v>13</v>
      </c>
    </row>
    <row r="9" spans="1:37" x14ac:dyDescent="0.5">
      <c r="A9" s="10" t="s">
        <v>97</v>
      </c>
      <c r="B9" s="4"/>
      <c r="C9" s="4" t="s">
        <v>98</v>
      </c>
      <c r="D9" s="4"/>
      <c r="E9" s="4" t="s">
        <v>98</v>
      </c>
      <c r="F9" s="4"/>
      <c r="G9" s="4" t="s">
        <v>99</v>
      </c>
      <c r="H9" s="4"/>
      <c r="I9" s="4" t="s">
        <v>100</v>
      </c>
      <c r="J9" s="4"/>
      <c r="K9" s="9">
        <v>0</v>
      </c>
      <c r="L9" s="4"/>
      <c r="M9" s="9">
        <v>0</v>
      </c>
      <c r="N9" s="4"/>
      <c r="O9" s="9">
        <v>15325</v>
      </c>
      <c r="P9" s="4"/>
      <c r="Q9" s="9">
        <v>12569145532</v>
      </c>
      <c r="R9" s="4"/>
      <c r="S9" s="9">
        <v>12970261213</v>
      </c>
      <c r="T9" s="4"/>
      <c r="U9" s="9">
        <v>0</v>
      </c>
      <c r="V9" s="4"/>
      <c r="W9" s="9">
        <v>0</v>
      </c>
      <c r="X9" s="4"/>
      <c r="Y9" s="9">
        <v>0</v>
      </c>
      <c r="Z9" s="4"/>
      <c r="AA9" s="9">
        <v>0</v>
      </c>
      <c r="AB9" s="4"/>
      <c r="AC9" s="9">
        <v>15325</v>
      </c>
      <c r="AD9" s="4"/>
      <c r="AE9" s="9">
        <v>851000</v>
      </c>
      <c r="AF9" s="4"/>
      <c r="AG9" s="9">
        <v>12569145532</v>
      </c>
      <c r="AH9" s="4"/>
      <c r="AI9" s="9">
        <v>13039211214</v>
      </c>
      <c r="AJ9" s="4"/>
      <c r="AK9" s="7">
        <v>1.721471693650645E-3</v>
      </c>
    </row>
    <row r="10" spans="1:37" x14ac:dyDescent="0.5">
      <c r="A10" s="10" t="s">
        <v>101</v>
      </c>
      <c r="B10" s="4"/>
      <c r="C10" s="4" t="s">
        <v>98</v>
      </c>
      <c r="D10" s="4"/>
      <c r="E10" s="4" t="s">
        <v>98</v>
      </c>
      <c r="F10" s="4"/>
      <c r="G10" s="4" t="s">
        <v>102</v>
      </c>
      <c r="H10" s="4"/>
      <c r="I10" s="4" t="s">
        <v>103</v>
      </c>
      <c r="J10" s="4"/>
      <c r="K10" s="9">
        <v>0</v>
      </c>
      <c r="L10" s="4"/>
      <c r="M10" s="9">
        <v>0</v>
      </c>
      <c r="N10" s="4"/>
      <c r="O10" s="9">
        <v>51801</v>
      </c>
      <c r="P10" s="4"/>
      <c r="Q10" s="9">
        <v>42115096824</v>
      </c>
      <c r="R10" s="4"/>
      <c r="S10" s="9">
        <v>43623089962</v>
      </c>
      <c r="T10" s="4"/>
      <c r="U10" s="9">
        <v>10000</v>
      </c>
      <c r="V10" s="4"/>
      <c r="W10" s="9">
        <v>8471535186</v>
      </c>
      <c r="X10" s="4"/>
      <c r="Y10" s="9">
        <v>0</v>
      </c>
      <c r="Z10" s="4"/>
      <c r="AA10" s="9">
        <v>0</v>
      </c>
      <c r="AB10" s="4"/>
      <c r="AC10" s="9">
        <v>61801</v>
      </c>
      <c r="AD10" s="4"/>
      <c r="AE10" s="9">
        <v>848000</v>
      </c>
      <c r="AF10" s="4"/>
      <c r="AG10" s="9">
        <v>50586632010</v>
      </c>
      <c r="AH10" s="4"/>
      <c r="AI10" s="9">
        <v>52397749186</v>
      </c>
      <c r="AJ10" s="4"/>
      <c r="AK10" s="7">
        <v>6.9176916114264209E-3</v>
      </c>
    </row>
    <row r="11" spans="1:37" x14ac:dyDescent="0.5">
      <c r="A11" s="10" t="s">
        <v>104</v>
      </c>
      <c r="B11" s="4"/>
      <c r="C11" s="4" t="s">
        <v>98</v>
      </c>
      <c r="D11" s="4"/>
      <c r="E11" s="4" t="s">
        <v>98</v>
      </c>
      <c r="F11" s="4"/>
      <c r="G11" s="4" t="s">
        <v>105</v>
      </c>
      <c r="H11" s="4"/>
      <c r="I11" s="4" t="s">
        <v>106</v>
      </c>
      <c r="J11" s="4"/>
      <c r="K11" s="9">
        <v>0</v>
      </c>
      <c r="L11" s="4"/>
      <c r="M11" s="9">
        <v>0</v>
      </c>
      <c r="N11" s="4"/>
      <c r="O11" s="9">
        <v>402400</v>
      </c>
      <c r="P11" s="4"/>
      <c r="Q11" s="9">
        <v>320874514753</v>
      </c>
      <c r="R11" s="4"/>
      <c r="S11" s="9">
        <v>334616626944</v>
      </c>
      <c r="T11" s="4"/>
      <c r="U11" s="9">
        <v>10000</v>
      </c>
      <c r="V11" s="4"/>
      <c r="W11" s="9">
        <v>8351513437</v>
      </c>
      <c r="X11" s="4"/>
      <c r="Y11" s="9">
        <v>0</v>
      </c>
      <c r="Z11" s="4"/>
      <c r="AA11" s="9">
        <v>0</v>
      </c>
      <c r="AB11" s="4"/>
      <c r="AC11" s="9">
        <v>412400</v>
      </c>
      <c r="AD11" s="4"/>
      <c r="AE11" s="9">
        <v>838000</v>
      </c>
      <c r="AF11" s="4"/>
      <c r="AG11" s="9">
        <v>329226028190</v>
      </c>
      <c r="AH11" s="4"/>
      <c r="AI11" s="9">
        <v>345528561595</v>
      </c>
      <c r="AJ11" s="4"/>
      <c r="AK11" s="7">
        <v>4.5617608946695282E-2</v>
      </c>
    </row>
    <row r="12" spans="1:37" x14ac:dyDescent="0.5">
      <c r="A12" s="10" t="s">
        <v>107</v>
      </c>
      <c r="B12" s="4"/>
      <c r="C12" s="4" t="s">
        <v>98</v>
      </c>
      <c r="D12" s="4"/>
      <c r="E12" s="4" t="s">
        <v>98</v>
      </c>
      <c r="F12" s="4"/>
      <c r="G12" s="4" t="s">
        <v>108</v>
      </c>
      <c r="H12" s="4"/>
      <c r="I12" s="4" t="s">
        <v>109</v>
      </c>
      <c r="J12" s="4"/>
      <c r="K12" s="9">
        <v>0</v>
      </c>
      <c r="L12" s="4"/>
      <c r="M12" s="9">
        <v>0</v>
      </c>
      <c r="N12" s="4"/>
      <c r="O12" s="9">
        <v>114192</v>
      </c>
      <c r="P12" s="4"/>
      <c r="Q12" s="9">
        <v>84947103350</v>
      </c>
      <c r="R12" s="4"/>
      <c r="S12" s="9">
        <v>89167787408</v>
      </c>
      <c r="T12" s="4"/>
      <c r="U12" s="9">
        <v>0</v>
      </c>
      <c r="V12" s="4"/>
      <c r="W12" s="9">
        <v>0</v>
      </c>
      <c r="X12" s="4"/>
      <c r="Y12" s="9">
        <v>0</v>
      </c>
      <c r="Z12" s="4"/>
      <c r="AA12" s="9">
        <v>0</v>
      </c>
      <c r="AB12" s="4"/>
      <c r="AC12" s="9">
        <v>114192</v>
      </c>
      <c r="AD12" s="4"/>
      <c r="AE12" s="9">
        <v>771501</v>
      </c>
      <c r="AF12" s="4"/>
      <c r="AG12" s="9">
        <v>84947103350</v>
      </c>
      <c r="AH12" s="4"/>
      <c r="AI12" s="9">
        <v>88083274204</v>
      </c>
      <c r="AJ12" s="4"/>
      <c r="AK12" s="7">
        <v>1.1628990491652454E-2</v>
      </c>
    </row>
    <row r="13" spans="1:37" x14ac:dyDescent="0.5">
      <c r="A13" s="10" t="s">
        <v>110</v>
      </c>
      <c r="B13" s="4"/>
      <c r="C13" s="4" t="s">
        <v>98</v>
      </c>
      <c r="D13" s="4"/>
      <c r="E13" s="4" t="s">
        <v>98</v>
      </c>
      <c r="F13" s="4"/>
      <c r="G13" s="4" t="s">
        <v>111</v>
      </c>
      <c r="H13" s="4"/>
      <c r="I13" s="4" t="s">
        <v>112</v>
      </c>
      <c r="J13" s="4"/>
      <c r="K13" s="9">
        <v>0</v>
      </c>
      <c r="L13" s="4"/>
      <c r="M13" s="9">
        <v>0</v>
      </c>
      <c r="N13" s="4"/>
      <c r="O13" s="9">
        <v>14881</v>
      </c>
      <c r="P13" s="4"/>
      <c r="Q13" s="9">
        <v>10961994450</v>
      </c>
      <c r="R13" s="4"/>
      <c r="S13" s="9">
        <v>11471171473</v>
      </c>
      <c r="T13" s="4"/>
      <c r="U13" s="9">
        <v>0</v>
      </c>
      <c r="V13" s="4"/>
      <c r="W13" s="9">
        <v>0</v>
      </c>
      <c r="X13" s="4"/>
      <c r="Y13" s="9">
        <v>0</v>
      </c>
      <c r="Z13" s="4"/>
      <c r="AA13" s="9">
        <v>0</v>
      </c>
      <c r="AB13" s="4"/>
      <c r="AC13" s="9">
        <v>14881</v>
      </c>
      <c r="AD13" s="4"/>
      <c r="AE13" s="9">
        <v>765000</v>
      </c>
      <c r="AF13" s="4"/>
      <c r="AG13" s="9">
        <v>10961994450</v>
      </c>
      <c r="AH13" s="4"/>
      <c r="AI13" s="9">
        <v>11381901656</v>
      </c>
      <c r="AJ13" s="4"/>
      <c r="AK13" s="7">
        <v>1.5026692335255703E-3</v>
      </c>
    </row>
    <row r="14" spans="1:37" x14ac:dyDescent="0.5">
      <c r="A14" s="10" t="s">
        <v>113</v>
      </c>
      <c r="B14" s="4"/>
      <c r="C14" s="4" t="s">
        <v>98</v>
      </c>
      <c r="D14" s="4"/>
      <c r="E14" s="4" t="s">
        <v>98</v>
      </c>
      <c r="F14" s="4"/>
      <c r="G14" s="4" t="s">
        <v>114</v>
      </c>
      <c r="H14" s="4"/>
      <c r="I14" s="4" t="s">
        <v>115</v>
      </c>
      <c r="J14" s="4"/>
      <c r="K14" s="9">
        <v>0</v>
      </c>
      <c r="L14" s="4"/>
      <c r="M14" s="9">
        <v>0</v>
      </c>
      <c r="N14" s="4"/>
      <c r="O14" s="9">
        <v>0</v>
      </c>
      <c r="P14" s="4"/>
      <c r="Q14" s="9">
        <v>0</v>
      </c>
      <c r="R14" s="4"/>
      <c r="S14" s="9">
        <v>0</v>
      </c>
      <c r="T14" s="4"/>
      <c r="U14" s="9">
        <v>5000</v>
      </c>
      <c r="V14" s="4"/>
      <c r="W14" s="9">
        <v>4340786625</v>
      </c>
      <c r="X14" s="4"/>
      <c r="Y14" s="9">
        <v>0</v>
      </c>
      <c r="Z14" s="4"/>
      <c r="AA14" s="9">
        <v>0</v>
      </c>
      <c r="AB14" s="4"/>
      <c r="AC14" s="9">
        <v>5000</v>
      </c>
      <c r="AD14" s="4"/>
      <c r="AE14" s="9">
        <v>870054</v>
      </c>
      <c r="AF14" s="4"/>
      <c r="AG14" s="9">
        <v>4340786625</v>
      </c>
      <c r="AH14" s="4"/>
      <c r="AI14" s="9">
        <v>4349481513</v>
      </c>
      <c r="AJ14" s="4"/>
      <c r="AK14" s="7">
        <v>5.7423023400733446E-4</v>
      </c>
    </row>
    <row r="15" spans="1:37" x14ac:dyDescent="0.5">
      <c r="A15" s="10" t="s">
        <v>116</v>
      </c>
      <c r="B15" s="4"/>
      <c r="C15" s="4" t="s">
        <v>98</v>
      </c>
      <c r="D15" s="4"/>
      <c r="E15" s="4" t="s">
        <v>98</v>
      </c>
      <c r="F15" s="4"/>
      <c r="G15" s="4" t="s">
        <v>117</v>
      </c>
      <c r="H15" s="4"/>
      <c r="I15" s="4" t="s">
        <v>118</v>
      </c>
      <c r="J15" s="4"/>
      <c r="K15" s="9">
        <v>0</v>
      </c>
      <c r="L15" s="4"/>
      <c r="M15" s="9">
        <v>0</v>
      </c>
      <c r="N15" s="4"/>
      <c r="O15" s="9">
        <v>0</v>
      </c>
      <c r="P15" s="4"/>
      <c r="Q15" s="9">
        <v>0</v>
      </c>
      <c r="R15" s="4"/>
      <c r="S15" s="9">
        <v>0</v>
      </c>
      <c r="T15" s="4"/>
      <c r="U15" s="9">
        <v>5000</v>
      </c>
      <c r="V15" s="4"/>
      <c r="W15" s="9">
        <v>4425802030</v>
      </c>
      <c r="X15" s="4"/>
      <c r="Y15" s="9">
        <v>0</v>
      </c>
      <c r="Z15" s="4"/>
      <c r="AA15" s="9">
        <v>0</v>
      </c>
      <c r="AB15" s="4"/>
      <c r="AC15" s="9">
        <v>5000</v>
      </c>
      <c r="AD15" s="4"/>
      <c r="AE15" s="9">
        <v>885441</v>
      </c>
      <c r="AF15" s="4"/>
      <c r="AG15" s="9">
        <v>4425802030</v>
      </c>
      <c r="AH15" s="4"/>
      <c r="AI15" s="9">
        <v>4426402569</v>
      </c>
      <c r="AJ15" s="4"/>
      <c r="AK15" s="7">
        <v>5.8438555846496284E-4</v>
      </c>
    </row>
    <row r="16" spans="1:37" x14ac:dyDescent="0.5">
      <c r="A16" s="10" t="s">
        <v>119</v>
      </c>
      <c r="B16" s="4"/>
      <c r="C16" s="4" t="s">
        <v>98</v>
      </c>
      <c r="D16" s="4"/>
      <c r="E16" s="4" t="s">
        <v>98</v>
      </c>
      <c r="F16" s="4"/>
      <c r="G16" s="4" t="s">
        <v>120</v>
      </c>
      <c r="H16" s="4"/>
      <c r="I16" s="4" t="s">
        <v>121</v>
      </c>
      <c r="J16" s="4"/>
      <c r="K16" s="9">
        <v>0</v>
      </c>
      <c r="L16" s="4"/>
      <c r="M16" s="9">
        <v>0</v>
      </c>
      <c r="N16" s="4"/>
      <c r="O16" s="9">
        <v>0</v>
      </c>
      <c r="P16" s="4"/>
      <c r="Q16" s="9">
        <v>0</v>
      </c>
      <c r="R16" s="4"/>
      <c r="S16" s="9">
        <v>0</v>
      </c>
      <c r="T16" s="4"/>
      <c r="U16" s="9">
        <v>5000</v>
      </c>
      <c r="V16" s="4"/>
      <c r="W16" s="9">
        <v>4275774839</v>
      </c>
      <c r="X16" s="4"/>
      <c r="Y16" s="9">
        <v>0</v>
      </c>
      <c r="Z16" s="4"/>
      <c r="AA16" s="9">
        <v>0</v>
      </c>
      <c r="AB16" s="4"/>
      <c r="AC16" s="9">
        <v>5000</v>
      </c>
      <c r="AD16" s="4"/>
      <c r="AE16" s="9">
        <v>861999</v>
      </c>
      <c r="AF16" s="4"/>
      <c r="AG16" s="9">
        <v>4275774839</v>
      </c>
      <c r="AH16" s="4"/>
      <c r="AI16" s="9">
        <v>4309213817</v>
      </c>
      <c r="AJ16" s="4"/>
      <c r="AK16" s="7">
        <v>5.6891398460429522E-4</v>
      </c>
    </row>
    <row r="17" spans="1:37" x14ac:dyDescent="0.5">
      <c r="A17" s="10" t="s">
        <v>122</v>
      </c>
      <c r="B17" s="4"/>
      <c r="C17" s="4" t="s">
        <v>98</v>
      </c>
      <c r="D17" s="4"/>
      <c r="E17" s="4" t="s">
        <v>98</v>
      </c>
      <c r="F17" s="4"/>
      <c r="G17" s="4" t="s">
        <v>123</v>
      </c>
      <c r="H17" s="4"/>
      <c r="I17" s="4" t="s">
        <v>124</v>
      </c>
      <c r="J17" s="4"/>
      <c r="K17" s="9">
        <v>0</v>
      </c>
      <c r="L17" s="4"/>
      <c r="M17" s="9">
        <v>0</v>
      </c>
      <c r="N17" s="4"/>
      <c r="O17" s="9">
        <v>0</v>
      </c>
      <c r="P17" s="4"/>
      <c r="Q17" s="9">
        <v>0</v>
      </c>
      <c r="R17" s="4"/>
      <c r="S17" s="9">
        <v>0</v>
      </c>
      <c r="T17" s="4"/>
      <c r="U17" s="9">
        <v>20000</v>
      </c>
      <c r="V17" s="4"/>
      <c r="W17" s="9">
        <v>17423207377</v>
      </c>
      <c r="X17" s="4"/>
      <c r="Y17" s="9">
        <v>0</v>
      </c>
      <c r="Z17" s="4"/>
      <c r="AA17" s="9">
        <v>0</v>
      </c>
      <c r="AB17" s="4"/>
      <c r="AC17" s="9">
        <v>20000</v>
      </c>
      <c r="AD17" s="4"/>
      <c r="AE17" s="9">
        <v>874042</v>
      </c>
      <c r="AF17" s="4"/>
      <c r="AG17" s="9">
        <v>17423207377</v>
      </c>
      <c r="AH17" s="4"/>
      <c r="AI17" s="9">
        <v>17477671597</v>
      </c>
      <c r="AJ17" s="4"/>
      <c r="AK17" s="7">
        <v>2.3074491571125925E-3</v>
      </c>
    </row>
    <row r="18" spans="1:37" x14ac:dyDescent="0.5">
      <c r="A18" s="10" t="s">
        <v>125</v>
      </c>
      <c r="B18" s="4"/>
      <c r="C18" s="4" t="s">
        <v>98</v>
      </c>
      <c r="D18" s="4"/>
      <c r="E18" s="4" t="s">
        <v>98</v>
      </c>
      <c r="F18" s="4"/>
      <c r="G18" s="4" t="s">
        <v>126</v>
      </c>
      <c r="H18" s="4"/>
      <c r="I18" s="4" t="s">
        <v>127</v>
      </c>
      <c r="J18" s="4"/>
      <c r="K18" s="9">
        <v>15</v>
      </c>
      <c r="L18" s="4"/>
      <c r="M18" s="9">
        <v>15</v>
      </c>
      <c r="N18" s="4"/>
      <c r="O18" s="9">
        <v>0</v>
      </c>
      <c r="P18" s="4"/>
      <c r="Q18" s="9">
        <v>0</v>
      </c>
      <c r="R18" s="4"/>
      <c r="S18" s="9">
        <v>0</v>
      </c>
      <c r="T18" s="4"/>
      <c r="U18" s="9">
        <v>1000</v>
      </c>
      <c r="V18" s="4"/>
      <c r="W18" s="9">
        <v>1000179246</v>
      </c>
      <c r="X18" s="4"/>
      <c r="Y18" s="9">
        <v>0</v>
      </c>
      <c r="Z18" s="4"/>
      <c r="AA18" s="9">
        <v>0</v>
      </c>
      <c r="AB18" s="4"/>
      <c r="AC18" s="9">
        <v>1000</v>
      </c>
      <c r="AD18" s="4"/>
      <c r="AE18" s="9">
        <v>999998</v>
      </c>
      <c r="AF18" s="4"/>
      <c r="AG18" s="9">
        <v>1000179245</v>
      </c>
      <c r="AH18" s="4"/>
      <c r="AI18" s="9">
        <v>999816750</v>
      </c>
      <c r="AJ18" s="4"/>
      <c r="AK18" s="7">
        <v>1.3199849329189518E-4</v>
      </c>
    </row>
    <row r="19" spans="1:37" ht="22.5" thickBot="1" x14ac:dyDescent="0.55000000000000004">
      <c r="Q19" s="11">
        <f>SUM(Q9:Q18)</f>
        <v>471467854909</v>
      </c>
      <c r="R19" s="4"/>
      <c r="S19" s="11">
        <f>SUM(S9:S18)</f>
        <v>491848937000</v>
      </c>
      <c r="T19" s="4"/>
      <c r="U19" s="4"/>
      <c r="V19" s="4"/>
      <c r="W19" s="11">
        <f>SUM(W9:W18)</f>
        <v>48288798740</v>
      </c>
      <c r="X19" s="4"/>
      <c r="Y19" s="4"/>
      <c r="Z19" s="4"/>
      <c r="AA19" s="11">
        <f>SUM(AA9:AA18)</f>
        <v>0</v>
      </c>
      <c r="AB19" s="4"/>
      <c r="AC19" s="4"/>
      <c r="AD19" s="4"/>
      <c r="AE19" s="4"/>
      <c r="AF19" s="4"/>
      <c r="AG19" s="11">
        <f>SUM(AG9:AG18)</f>
        <v>519756653648</v>
      </c>
      <c r="AH19" s="4"/>
      <c r="AI19" s="11">
        <f>SUM(AI9:AI18)</f>
        <v>541993284101</v>
      </c>
      <c r="AK19" s="8">
        <f>SUM(AK9:AK18)</f>
        <v>7.1555409404431461E-2</v>
      </c>
    </row>
    <row r="20" spans="1:37" ht="22.5" thickTop="1" x14ac:dyDescent="0.5"/>
    <row r="21" spans="1:37" x14ac:dyDescent="0.5">
      <c r="Q21" s="3"/>
      <c r="S21" s="3"/>
      <c r="AG21" s="3"/>
      <c r="AI21" s="3"/>
      <c r="AK21" s="3"/>
    </row>
    <row r="22" spans="1:37" x14ac:dyDescent="0.5">
      <c r="Q22" s="3"/>
      <c r="S22" s="3"/>
      <c r="AG22" s="3"/>
      <c r="AI22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I11" sqref="I11"/>
    </sheetView>
  </sheetViews>
  <sheetFormatPr defaultRowHeight="21.75" x14ac:dyDescent="0.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16384" width="9.140625" style="1"/>
  </cols>
  <sheetData>
    <row r="2" spans="1:19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2.5" x14ac:dyDescent="0.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2.5" x14ac:dyDescent="0.5">
      <c r="A6" s="25" t="s">
        <v>129</v>
      </c>
      <c r="C6" s="26" t="s">
        <v>130</v>
      </c>
      <c r="D6" s="26" t="s">
        <v>130</v>
      </c>
      <c r="E6" s="26" t="s">
        <v>130</v>
      </c>
      <c r="F6" s="26" t="s">
        <v>130</v>
      </c>
      <c r="G6" s="26" t="s">
        <v>130</v>
      </c>
      <c r="H6" s="26" t="s">
        <v>130</v>
      </c>
      <c r="I6" s="26" t="s">
        <v>130</v>
      </c>
      <c r="K6" s="26" t="s">
        <v>194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2.5" x14ac:dyDescent="0.5">
      <c r="A7" s="26" t="s">
        <v>129</v>
      </c>
      <c r="C7" s="26" t="s">
        <v>131</v>
      </c>
      <c r="E7" s="26" t="s">
        <v>132</v>
      </c>
      <c r="G7" s="26" t="s">
        <v>133</v>
      </c>
      <c r="I7" s="26" t="s">
        <v>95</v>
      </c>
      <c r="K7" s="26" t="s">
        <v>134</v>
      </c>
      <c r="M7" s="26" t="s">
        <v>135</v>
      </c>
      <c r="O7" s="26" t="s">
        <v>136</v>
      </c>
      <c r="Q7" s="26" t="s">
        <v>134</v>
      </c>
      <c r="S7" s="26" t="s">
        <v>128</v>
      </c>
    </row>
    <row r="8" spans="1:19" s="4" customFormat="1" x14ac:dyDescent="0.5">
      <c r="A8" s="4" t="s">
        <v>137</v>
      </c>
      <c r="C8" s="4" t="s">
        <v>138</v>
      </c>
      <c r="E8" s="4" t="s">
        <v>139</v>
      </c>
      <c r="G8" s="4" t="s">
        <v>140</v>
      </c>
      <c r="I8" s="4">
        <v>8</v>
      </c>
      <c r="K8" s="9">
        <v>359344423320</v>
      </c>
      <c r="M8" s="9">
        <v>912927920316</v>
      </c>
      <c r="O8" s="9">
        <v>784323757380</v>
      </c>
      <c r="Q8" s="9">
        <v>487948586256</v>
      </c>
      <c r="S8" s="7">
        <v>6.4420283206599968E-2</v>
      </c>
    </row>
    <row r="9" spans="1:19" s="4" customFormat="1" x14ac:dyDescent="0.5">
      <c r="A9" s="4" t="s">
        <v>137</v>
      </c>
      <c r="C9" s="4" t="s">
        <v>141</v>
      </c>
      <c r="E9" s="4" t="s">
        <v>142</v>
      </c>
      <c r="G9" s="4" t="s">
        <v>143</v>
      </c>
      <c r="I9" s="4">
        <v>0</v>
      </c>
      <c r="K9" s="9">
        <v>500000</v>
      </c>
      <c r="M9" s="9">
        <v>0</v>
      </c>
      <c r="O9" s="9">
        <v>500000</v>
      </c>
      <c r="Q9" s="9">
        <v>0</v>
      </c>
      <c r="S9" s="7">
        <v>0</v>
      </c>
    </row>
    <row r="10" spans="1:19" s="4" customFormat="1" x14ac:dyDescent="0.5">
      <c r="A10" s="4" t="s">
        <v>144</v>
      </c>
      <c r="C10" s="4" t="s">
        <v>145</v>
      </c>
      <c r="E10" s="4" t="s">
        <v>139</v>
      </c>
      <c r="G10" s="4" t="s">
        <v>146</v>
      </c>
      <c r="I10" s="4">
        <v>10</v>
      </c>
      <c r="K10" s="9">
        <v>490000</v>
      </c>
      <c r="M10" s="9">
        <v>0</v>
      </c>
      <c r="O10" s="9">
        <v>0</v>
      </c>
      <c r="Q10" s="9">
        <v>490000</v>
      </c>
      <c r="S10" s="7">
        <v>6.4691116360101622E-8</v>
      </c>
    </row>
    <row r="11" spans="1:19" ht="22.5" thickBot="1" x14ac:dyDescent="0.55000000000000004">
      <c r="K11" s="5">
        <f>SUM(K8:K10)</f>
        <v>359345413320</v>
      </c>
      <c r="M11" s="5">
        <f>SUM(M8:M10)</f>
        <v>912927920316</v>
      </c>
      <c r="O11" s="5">
        <f>SUM(O8:O10)</f>
        <v>784324257380</v>
      </c>
      <c r="Q11" s="5">
        <f>SUM(Q8:Q10)</f>
        <v>487949076256</v>
      </c>
      <c r="S11" s="8">
        <f>SUM(S8:S10)</f>
        <v>6.4420347897716335E-2</v>
      </c>
    </row>
    <row r="12" spans="1:19" ht="22.5" thickTop="1" x14ac:dyDescent="0.5"/>
    <row r="13" spans="1:19" x14ac:dyDescent="0.5">
      <c r="Q13" s="3"/>
      <c r="S13" s="3"/>
    </row>
    <row r="14" spans="1:19" x14ac:dyDescent="0.5">
      <c r="Q14" s="3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4"/>
  <sheetViews>
    <sheetView rightToLeft="1" workbookViewId="0">
      <selection activeCell="G14" sqref="G14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21.42578125" style="1" bestFit="1" customWidth="1"/>
    <col min="10" max="10" width="16.5703125" style="1" bestFit="1" customWidth="1"/>
    <col min="11" max="16384" width="9.140625" style="1"/>
  </cols>
  <sheetData>
    <row r="2" spans="1:10" ht="22.5" x14ac:dyDescent="0.5">
      <c r="A2" s="24" t="s">
        <v>0</v>
      </c>
      <c r="B2" s="24"/>
      <c r="C2" s="24"/>
      <c r="D2" s="24"/>
      <c r="E2" s="24"/>
      <c r="F2" s="24"/>
      <c r="G2" s="24"/>
    </row>
    <row r="3" spans="1:10" ht="22.5" x14ac:dyDescent="0.5">
      <c r="A3" s="24" t="s">
        <v>147</v>
      </c>
      <c r="B3" s="24"/>
      <c r="C3" s="24"/>
      <c r="D3" s="24"/>
      <c r="E3" s="24"/>
      <c r="F3" s="24"/>
      <c r="G3" s="24"/>
    </row>
    <row r="4" spans="1:10" ht="22.5" x14ac:dyDescent="0.5">
      <c r="A4" s="24" t="s">
        <v>2</v>
      </c>
      <c r="B4" s="24"/>
      <c r="C4" s="24"/>
      <c r="D4" s="24"/>
      <c r="E4" s="24"/>
      <c r="F4" s="24"/>
      <c r="G4" s="24"/>
    </row>
    <row r="6" spans="1:10" ht="22.5" x14ac:dyDescent="0.5">
      <c r="A6" s="26" t="s">
        <v>151</v>
      </c>
      <c r="C6" s="26" t="s">
        <v>134</v>
      </c>
      <c r="E6" s="26" t="s">
        <v>182</v>
      </c>
      <c r="G6" s="26" t="s">
        <v>13</v>
      </c>
    </row>
    <row r="7" spans="1:10" x14ac:dyDescent="0.5">
      <c r="A7" s="4" t="s">
        <v>191</v>
      </c>
      <c r="B7" s="4"/>
      <c r="C7" s="13">
        <f>'سرمایه‌گذاری در سهام'!I91</f>
        <v>373621447863</v>
      </c>
      <c r="E7" s="7">
        <f>C7/$C$11</f>
        <v>0.99001138993602544</v>
      </c>
      <c r="G7" s="7">
        <v>4.932650726058789E-2</v>
      </c>
      <c r="I7" s="16"/>
      <c r="J7" s="3"/>
    </row>
    <row r="8" spans="1:10" x14ac:dyDescent="0.5">
      <c r="A8" s="4" t="s">
        <v>192</v>
      </c>
      <c r="B8" s="4"/>
      <c r="C8" s="13">
        <v>1856420974</v>
      </c>
      <c r="E8" s="7">
        <f t="shared" ref="E8:E10" si="0">C8/$C$11</f>
        <v>4.9190910192341139E-3</v>
      </c>
      <c r="G8" s="7">
        <v>2.4508968403607364E-4</v>
      </c>
      <c r="I8" s="16"/>
      <c r="J8" s="3"/>
    </row>
    <row r="9" spans="1:10" x14ac:dyDescent="0.5">
      <c r="A9" s="4" t="s">
        <v>193</v>
      </c>
      <c r="B9" s="4"/>
      <c r="C9" s="13">
        <v>463375426</v>
      </c>
      <c r="E9" s="7">
        <f t="shared" si="0"/>
        <v>1.2278389053421576E-3</v>
      </c>
      <c r="G9" s="7">
        <v>6.1176068575056453E-5</v>
      </c>
      <c r="I9" s="16"/>
      <c r="J9" s="3"/>
    </row>
    <row r="10" spans="1:10" x14ac:dyDescent="0.5">
      <c r="A10" s="4" t="s">
        <v>189</v>
      </c>
      <c r="B10" s="4"/>
      <c r="C10" s="13">
        <v>1449815740</v>
      </c>
      <c r="E10" s="7">
        <f t="shared" si="0"/>
        <v>3.8416801393983072E-3</v>
      </c>
      <c r="G10" s="7">
        <v>1.9140856885111601E-4</v>
      </c>
      <c r="I10" s="16"/>
      <c r="J10" s="3"/>
    </row>
    <row r="11" spans="1:10" ht="22.5" thickBot="1" x14ac:dyDescent="0.55000000000000004">
      <c r="C11" s="11">
        <f>SUM(C7:C10)</f>
        <v>377391060003</v>
      </c>
      <c r="D11" s="4"/>
      <c r="E11" s="8">
        <f>SUM(E7:E10)</f>
        <v>1</v>
      </c>
      <c r="F11" s="4"/>
      <c r="G11" s="8">
        <f>SUM(G7:G10)</f>
        <v>4.9824181582050139E-2</v>
      </c>
      <c r="I11" s="16"/>
      <c r="J11" s="3"/>
    </row>
    <row r="12" spans="1:10" ht="22.5" thickTop="1" x14ac:dyDescent="0.5">
      <c r="I12" s="16"/>
    </row>
    <row r="13" spans="1:10" x14ac:dyDescent="0.5">
      <c r="I13" s="16"/>
    </row>
    <row r="14" spans="1:10" x14ac:dyDescent="0.5">
      <c r="C14" s="3"/>
      <c r="G14" s="3"/>
      <c r="I14" s="1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6"/>
  <sheetViews>
    <sheetView rightToLeft="1" workbookViewId="0">
      <selection activeCell="K21" sqref="K21"/>
    </sheetView>
  </sheetViews>
  <sheetFormatPr defaultRowHeight="21.75" x14ac:dyDescent="0.5"/>
  <cols>
    <col min="1" max="1" width="2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2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15.42578125" style="1" bestFit="1" customWidth="1"/>
    <col min="22" max="16384" width="9.140625" style="1"/>
  </cols>
  <sheetData>
    <row r="2" spans="1:21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1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1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21" ht="22.5" x14ac:dyDescent="0.5">
      <c r="A6" s="26" t="s">
        <v>148</v>
      </c>
      <c r="B6" s="26" t="s">
        <v>148</v>
      </c>
      <c r="C6" s="26" t="s">
        <v>148</v>
      </c>
      <c r="D6" s="26" t="s">
        <v>148</v>
      </c>
      <c r="E6" s="26" t="s">
        <v>148</v>
      </c>
      <c r="F6" s="26" t="s">
        <v>148</v>
      </c>
      <c r="G6" s="26" t="s">
        <v>148</v>
      </c>
      <c r="I6" s="26" t="s">
        <v>149</v>
      </c>
      <c r="J6" s="26" t="s">
        <v>149</v>
      </c>
      <c r="K6" s="26" t="s">
        <v>149</v>
      </c>
      <c r="L6" s="26" t="s">
        <v>149</v>
      </c>
      <c r="M6" s="26" t="s">
        <v>149</v>
      </c>
      <c r="O6" s="26" t="s">
        <v>150</v>
      </c>
      <c r="P6" s="26" t="s">
        <v>150</v>
      </c>
      <c r="Q6" s="26" t="s">
        <v>150</v>
      </c>
      <c r="R6" s="26" t="s">
        <v>150</v>
      </c>
      <c r="S6" s="26" t="s">
        <v>150</v>
      </c>
    </row>
    <row r="7" spans="1:21" ht="22.5" x14ac:dyDescent="0.5">
      <c r="A7" s="26" t="s">
        <v>151</v>
      </c>
      <c r="C7" s="26" t="s">
        <v>152</v>
      </c>
      <c r="E7" s="26" t="s">
        <v>94</v>
      </c>
      <c r="G7" s="26" t="s">
        <v>95</v>
      </c>
      <c r="I7" s="26" t="s">
        <v>153</v>
      </c>
      <c r="K7" s="26" t="s">
        <v>154</v>
      </c>
      <c r="M7" s="26" t="s">
        <v>155</v>
      </c>
      <c r="O7" s="26" t="s">
        <v>153</v>
      </c>
      <c r="Q7" s="26" t="s">
        <v>154</v>
      </c>
      <c r="S7" s="26" t="s">
        <v>155</v>
      </c>
    </row>
    <row r="8" spans="1:21" x14ac:dyDescent="0.5">
      <c r="A8" s="1" t="s">
        <v>125</v>
      </c>
      <c r="C8" s="1" t="s">
        <v>156</v>
      </c>
      <c r="E8" s="1" t="s">
        <v>127</v>
      </c>
      <c r="G8" s="3">
        <v>15</v>
      </c>
      <c r="I8" s="9">
        <v>872609</v>
      </c>
      <c r="J8" s="4"/>
      <c r="K8" s="4">
        <v>0</v>
      </c>
      <c r="L8" s="4"/>
      <c r="M8" s="9">
        <v>872609</v>
      </c>
      <c r="N8" s="4"/>
      <c r="O8" s="9">
        <v>872609</v>
      </c>
      <c r="P8" s="4"/>
      <c r="Q8" s="4">
        <v>0</v>
      </c>
      <c r="R8" s="4"/>
      <c r="S8" s="9">
        <v>872609</v>
      </c>
      <c r="U8" s="3"/>
    </row>
    <row r="9" spans="1:21" x14ac:dyDescent="0.5">
      <c r="A9" s="1" t="s">
        <v>137</v>
      </c>
      <c r="C9" s="9">
        <v>1</v>
      </c>
      <c r="E9" s="1" t="s">
        <v>156</v>
      </c>
      <c r="G9" s="1">
        <v>0</v>
      </c>
      <c r="I9" s="9">
        <v>463375426</v>
      </c>
      <c r="J9" s="4"/>
      <c r="K9" s="9">
        <v>0</v>
      </c>
      <c r="L9" s="4"/>
      <c r="M9" s="9">
        <v>463375426</v>
      </c>
      <c r="N9" s="4"/>
      <c r="O9" s="9">
        <v>11929280247</v>
      </c>
      <c r="P9" s="4"/>
      <c r="Q9" s="9">
        <v>0</v>
      </c>
      <c r="R9" s="4"/>
      <c r="S9" s="9">
        <v>11929280247</v>
      </c>
      <c r="U9" s="3"/>
    </row>
    <row r="10" spans="1:21" ht="22.5" thickBot="1" x14ac:dyDescent="0.55000000000000004">
      <c r="I10" s="11">
        <f>SUM(I8:I9)</f>
        <v>464248035</v>
      </c>
      <c r="J10" s="4"/>
      <c r="K10" s="11">
        <f>SUM(K9)</f>
        <v>0</v>
      </c>
      <c r="L10" s="4"/>
      <c r="M10" s="11">
        <f>SUM(M8:M9)</f>
        <v>464248035</v>
      </c>
      <c r="N10" s="4"/>
      <c r="O10" s="11">
        <f>SUM(O8:O9)</f>
        <v>11930152856</v>
      </c>
      <c r="P10" s="4"/>
      <c r="Q10" s="11">
        <f>SUM(Q9)</f>
        <v>0</v>
      </c>
      <c r="R10" s="4"/>
      <c r="S10" s="11">
        <f>SUM(S8:S9)</f>
        <v>11930152856</v>
      </c>
    </row>
    <row r="11" spans="1:21" ht="22.5" thickTop="1" x14ac:dyDescent="0.5"/>
    <row r="13" spans="1:21" x14ac:dyDescent="0.5">
      <c r="M13" s="16"/>
    </row>
    <row r="14" spans="1:21" x14ac:dyDescent="0.5">
      <c r="M14" s="13"/>
      <c r="N14" s="17"/>
      <c r="O14" s="13"/>
    </row>
    <row r="15" spans="1:21" x14ac:dyDescent="0.5">
      <c r="M15" s="14"/>
      <c r="N15" s="17"/>
      <c r="O15" s="14"/>
    </row>
    <row r="16" spans="1:21" x14ac:dyDescent="0.5">
      <c r="M16" s="17"/>
      <c r="N16" s="17"/>
      <c r="O16" s="1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Q14" sqref="Q14"/>
    </sheetView>
  </sheetViews>
  <sheetFormatPr defaultRowHeight="21.75" x14ac:dyDescent="0.5"/>
  <cols>
    <col min="1" max="1" width="17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2.5" x14ac:dyDescent="0.5">
      <c r="A6" s="25" t="s">
        <v>3</v>
      </c>
      <c r="C6" s="26" t="s">
        <v>157</v>
      </c>
      <c r="D6" s="26" t="s">
        <v>157</v>
      </c>
      <c r="E6" s="26" t="s">
        <v>157</v>
      </c>
      <c r="F6" s="26" t="s">
        <v>157</v>
      </c>
      <c r="G6" s="26" t="s">
        <v>157</v>
      </c>
      <c r="I6" s="26" t="s">
        <v>149</v>
      </c>
      <c r="J6" s="26" t="s">
        <v>149</v>
      </c>
      <c r="K6" s="26" t="s">
        <v>149</v>
      </c>
      <c r="L6" s="26" t="s">
        <v>149</v>
      </c>
      <c r="M6" s="26" t="s">
        <v>149</v>
      </c>
      <c r="O6" s="26" t="s">
        <v>150</v>
      </c>
      <c r="P6" s="26" t="s">
        <v>150</v>
      </c>
      <c r="Q6" s="26" t="s">
        <v>150</v>
      </c>
      <c r="R6" s="26" t="s">
        <v>150</v>
      </c>
      <c r="S6" s="26" t="s">
        <v>150</v>
      </c>
    </row>
    <row r="7" spans="1:19" ht="22.5" x14ac:dyDescent="0.5">
      <c r="A7" s="26" t="s">
        <v>3</v>
      </c>
      <c r="C7" s="26" t="s">
        <v>158</v>
      </c>
      <c r="E7" s="26" t="s">
        <v>159</v>
      </c>
      <c r="G7" s="26" t="s">
        <v>160</v>
      </c>
      <c r="I7" s="26" t="s">
        <v>161</v>
      </c>
      <c r="K7" s="26" t="s">
        <v>154</v>
      </c>
      <c r="M7" s="26" t="s">
        <v>162</v>
      </c>
      <c r="O7" s="26" t="s">
        <v>161</v>
      </c>
      <c r="Q7" s="26" t="s">
        <v>154</v>
      </c>
      <c r="S7" s="26" t="s">
        <v>162</v>
      </c>
    </row>
    <row r="8" spans="1:19" x14ac:dyDescent="0.5">
      <c r="A8" s="23" t="s">
        <v>24</v>
      </c>
      <c r="C8" s="4" t="s">
        <v>163</v>
      </c>
      <c r="D8" s="4"/>
      <c r="E8" s="9">
        <v>1800000</v>
      </c>
      <c r="F8" s="4"/>
      <c r="G8" s="9">
        <v>6800</v>
      </c>
      <c r="H8" s="4"/>
      <c r="I8" s="9">
        <v>0</v>
      </c>
      <c r="J8" s="4"/>
      <c r="K8" s="9">
        <v>0</v>
      </c>
      <c r="L8" s="4"/>
      <c r="M8" s="9">
        <v>0</v>
      </c>
      <c r="N8" s="4"/>
      <c r="O8" s="9">
        <v>12240000000</v>
      </c>
      <c r="P8" s="4"/>
      <c r="Q8" s="9">
        <v>0</v>
      </c>
      <c r="R8" s="4"/>
      <c r="S8" s="9">
        <v>12240000000</v>
      </c>
    </row>
    <row r="9" spans="1:19" ht="22.5" thickBot="1" x14ac:dyDescent="0.55000000000000004">
      <c r="C9" s="4"/>
      <c r="D9" s="4"/>
      <c r="E9" s="4"/>
      <c r="F9" s="4"/>
      <c r="G9" s="4"/>
      <c r="H9" s="4"/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12240000000</v>
      </c>
      <c r="P9" s="4"/>
      <c r="Q9" s="11">
        <f>SUM(Q8)</f>
        <v>0</v>
      </c>
      <c r="R9" s="4"/>
      <c r="S9" s="11">
        <f>SUM(S8)</f>
        <v>12240000000</v>
      </c>
    </row>
    <row r="10" spans="1:19" ht="22.5" thickTop="1" x14ac:dyDescent="0.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9"/>
  <sheetViews>
    <sheetView rightToLeft="1" topLeftCell="A76" workbookViewId="0">
      <selection activeCell="Q81" sqref="Q81:Q90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2.85546875" style="4" customWidth="1"/>
    <col min="6" max="6" width="1" style="4" customWidth="1"/>
    <col min="7" max="7" width="22.140625" style="4" customWidth="1"/>
    <col min="8" max="8" width="1" style="4" customWidth="1"/>
    <col min="9" max="9" width="30.28515625" style="4" bestFit="1" customWidth="1"/>
    <col min="10" max="10" width="1" style="4" customWidth="1"/>
    <col min="11" max="11" width="12.42578125" style="4" bestFit="1" customWidth="1"/>
    <col min="12" max="12" width="1" style="4" customWidth="1"/>
    <col min="13" max="13" width="19.5703125" style="4" bestFit="1" customWidth="1"/>
    <col min="14" max="14" width="1" style="4" customWidth="1"/>
    <col min="15" max="15" width="19.5703125" style="4" bestFit="1" customWidth="1"/>
    <col min="16" max="16" width="1" style="4" customWidth="1"/>
    <col min="17" max="17" width="30.28515625" style="4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20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20" ht="22.5" x14ac:dyDescent="0.5">
      <c r="A6" s="25" t="s">
        <v>3</v>
      </c>
      <c r="C6" s="26" t="s">
        <v>149</v>
      </c>
      <c r="D6" s="26" t="s">
        <v>149</v>
      </c>
      <c r="E6" s="26" t="s">
        <v>149</v>
      </c>
      <c r="F6" s="26" t="s">
        <v>149</v>
      </c>
      <c r="G6" s="26" t="s">
        <v>149</v>
      </c>
      <c r="H6" s="26" t="s">
        <v>149</v>
      </c>
      <c r="I6" s="26" t="s">
        <v>149</v>
      </c>
      <c r="K6" s="26" t="s">
        <v>150</v>
      </c>
      <c r="L6" s="26" t="s">
        <v>150</v>
      </c>
      <c r="M6" s="26" t="s">
        <v>150</v>
      </c>
      <c r="N6" s="26" t="s">
        <v>150</v>
      </c>
      <c r="O6" s="26" t="s">
        <v>150</v>
      </c>
      <c r="P6" s="26" t="s">
        <v>150</v>
      </c>
      <c r="Q6" s="26" t="s">
        <v>150</v>
      </c>
    </row>
    <row r="7" spans="1:20" ht="22.5" x14ac:dyDescent="0.5">
      <c r="A7" s="26" t="s">
        <v>3</v>
      </c>
      <c r="C7" s="26" t="s">
        <v>7</v>
      </c>
      <c r="E7" s="26" t="s">
        <v>164</v>
      </c>
      <c r="G7" s="26" t="s">
        <v>165</v>
      </c>
      <c r="I7" s="26" t="s">
        <v>166</v>
      </c>
      <c r="K7" s="26" t="s">
        <v>7</v>
      </c>
      <c r="M7" s="26" t="s">
        <v>164</v>
      </c>
      <c r="O7" s="26" t="s">
        <v>165</v>
      </c>
      <c r="Q7" s="26" t="s">
        <v>166</v>
      </c>
    </row>
    <row r="8" spans="1:20" s="4" customFormat="1" x14ac:dyDescent="0.5">
      <c r="A8" s="4" t="s">
        <v>37</v>
      </c>
      <c r="C8" s="12">
        <v>2472724</v>
      </c>
      <c r="D8" s="12"/>
      <c r="E8" s="12">
        <v>12560437703</v>
      </c>
      <c r="F8" s="12"/>
      <c r="G8" s="12">
        <v>17105300582</v>
      </c>
      <c r="H8" s="12"/>
      <c r="I8" s="12">
        <v>-4544862879</v>
      </c>
      <c r="J8" s="12"/>
      <c r="K8" s="12">
        <v>2472724</v>
      </c>
      <c r="L8" s="12"/>
      <c r="M8" s="12">
        <v>12560437703</v>
      </c>
      <c r="N8" s="12"/>
      <c r="O8" s="12">
        <v>2220506152</v>
      </c>
      <c r="P8" s="12"/>
      <c r="Q8" s="12">
        <v>10339931551</v>
      </c>
      <c r="S8" s="9"/>
      <c r="T8" s="9"/>
    </row>
    <row r="9" spans="1:20" s="4" customFormat="1" x14ac:dyDescent="0.5">
      <c r="A9" s="4" t="s">
        <v>19</v>
      </c>
      <c r="C9" s="12">
        <v>1180933</v>
      </c>
      <c r="D9" s="12"/>
      <c r="E9" s="12">
        <v>127158720424</v>
      </c>
      <c r="F9" s="12"/>
      <c r="G9" s="12">
        <v>112849974721</v>
      </c>
      <c r="H9" s="12"/>
      <c r="I9" s="12">
        <v>14308745703</v>
      </c>
      <c r="J9" s="12"/>
      <c r="K9" s="12">
        <v>1180933</v>
      </c>
      <c r="L9" s="12"/>
      <c r="M9" s="12">
        <v>127158720424</v>
      </c>
      <c r="N9" s="12"/>
      <c r="O9" s="12">
        <v>123221438195</v>
      </c>
      <c r="P9" s="12"/>
      <c r="Q9" s="12">
        <v>3937282229</v>
      </c>
      <c r="S9" s="9"/>
      <c r="T9" s="9"/>
    </row>
    <row r="10" spans="1:20" s="4" customFormat="1" x14ac:dyDescent="0.5">
      <c r="A10" s="4" t="s">
        <v>24</v>
      </c>
      <c r="C10" s="12">
        <v>1800000</v>
      </c>
      <c r="D10" s="12"/>
      <c r="E10" s="12">
        <v>168891083100</v>
      </c>
      <c r="F10" s="12"/>
      <c r="G10" s="12">
        <v>154809370800</v>
      </c>
      <c r="H10" s="12"/>
      <c r="I10" s="12">
        <v>14081712300</v>
      </c>
      <c r="J10" s="12"/>
      <c r="K10" s="12">
        <v>1800000</v>
      </c>
      <c r="L10" s="12"/>
      <c r="M10" s="12">
        <v>168891083100</v>
      </c>
      <c r="N10" s="12"/>
      <c r="O10" s="12">
        <v>164578894200</v>
      </c>
      <c r="P10" s="12"/>
      <c r="Q10" s="12">
        <v>4312188900</v>
      </c>
      <c r="S10" s="9"/>
      <c r="T10" s="9"/>
    </row>
    <row r="11" spans="1:20" s="4" customFormat="1" x14ac:dyDescent="0.5">
      <c r="A11" s="4" t="s">
        <v>35</v>
      </c>
      <c r="C11" s="12">
        <v>537339</v>
      </c>
      <c r="D11" s="12"/>
      <c r="E11" s="12">
        <v>36818396545</v>
      </c>
      <c r="F11" s="12"/>
      <c r="G11" s="12">
        <v>37815639347</v>
      </c>
      <c r="H11" s="12"/>
      <c r="I11" s="12">
        <v>-997242802</v>
      </c>
      <c r="J11" s="12"/>
      <c r="K11" s="12">
        <v>537339</v>
      </c>
      <c r="L11" s="12"/>
      <c r="M11" s="12">
        <v>36818396545</v>
      </c>
      <c r="N11" s="12"/>
      <c r="O11" s="12">
        <v>33640252638</v>
      </c>
      <c r="P11" s="12"/>
      <c r="Q11" s="12">
        <v>3178143907</v>
      </c>
      <c r="S11" s="9"/>
      <c r="T11" s="9"/>
    </row>
    <row r="12" spans="1:20" s="4" customFormat="1" x14ac:dyDescent="0.5">
      <c r="A12" s="4" t="s">
        <v>26</v>
      </c>
      <c r="C12" s="12">
        <v>600000</v>
      </c>
      <c r="D12" s="12"/>
      <c r="E12" s="12">
        <v>36113836500</v>
      </c>
      <c r="F12" s="12"/>
      <c r="G12" s="12">
        <v>32565078000</v>
      </c>
      <c r="H12" s="12"/>
      <c r="I12" s="12">
        <v>3548758500</v>
      </c>
      <c r="J12" s="12"/>
      <c r="K12" s="12">
        <v>600000</v>
      </c>
      <c r="L12" s="12"/>
      <c r="M12" s="12">
        <v>36113836500</v>
      </c>
      <c r="N12" s="12"/>
      <c r="O12" s="12">
        <v>26177312702</v>
      </c>
      <c r="P12" s="12"/>
      <c r="Q12" s="12">
        <v>9936523798</v>
      </c>
      <c r="S12" s="9"/>
      <c r="T12" s="9"/>
    </row>
    <row r="13" spans="1:20" s="4" customFormat="1" x14ac:dyDescent="0.5">
      <c r="A13" s="4" t="s">
        <v>62</v>
      </c>
      <c r="C13" s="12">
        <v>3100000</v>
      </c>
      <c r="D13" s="12"/>
      <c r="E13" s="12">
        <v>87959905920</v>
      </c>
      <c r="F13" s="12"/>
      <c r="G13" s="12">
        <v>97524459350</v>
      </c>
      <c r="H13" s="12"/>
      <c r="I13" s="12">
        <v>-9564553430</v>
      </c>
      <c r="J13" s="12"/>
      <c r="K13" s="12">
        <v>3100000</v>
      </c>
      <c r="L13" s="12"/>
      <c r="M13" s="12">
        <v>87959905920</v>
      </c>
      <c r="N13" s="12"/>
      <c r="O13" s="12">
        <v>94662052516</v>
      </c>
      <c r="P13" s="12"/>
      <c r="Q13" s="12">
        <v>-6702146596</v>
      </c>
      <c r="S13" s="9"/>
      <c r="T13" s="9"/>
    </row>
    <row r="14" spans="1:20" s="4" customFormat="1" x14ac:dyDescent="0.5">
      <c r="A14" s="4" t="s">
        <v>60</v>
      </c>
      <c r="C14" s="12">
        <v>9347168</v>
      </c>
      <c r="D14" s="12"/>
      <c r="E14" s="12">
        <v>124042223877</v>
      </c>
      <c r="F14" s="12"/>
      <c r="G14" s="12">
        <v>113133941418</v>
      </c>
      <c r="H14" s="12"/>
      <c r="I14" s="12">
        <v>10908282459</v>
      </c>
      <c r="J14" s="12"/>
      <c r="K14" s="12">
        <v>9347168</v>
      </c>
      <c r="L14" s="12"/>
      <c r="M14" s="12">
        <v>124042223877</v>
      </c>
      <c r="N14" s="12"/>
      <c r="O14" s="12">
        <v>104571700240</v>
      </c>
      <c r="P14" s="12"/>
      <c r="Q14" s="12">
        <v>19470523637</v>
      </c>
      <c r="S14" s="9"/>
      <c r="T14" s="9"/>
    </row>
    <row r="15" spans="1:20" s="4" customFormat="1" x14ac:dyDescent="0.5">
      <c r="A15" s="4" t="s">
        <v>40</v>
      </c>
      <c r="C15" s="12">
        <v>277779</v>
      </c>
      <c r="D15" s="12"/>
      <c r="E15" s="12">
        <v>7035695956</v>
      </c>
      <c r="F15" s="12"/>
      <c r="G15" s="12">
        <v>7817133145</v>
      </c>
      <c r="H15" s="12"/>
      <c r="I15" s="12">
        <v>-781437189</v>
      </c>
      <c r="J15" s="12"/>
      <c r="K15" s="12">
        <v>277779</v>
      </c>
      <c r="L15" s="12"/>
      <c r="M15" s="12">
        <v>7035695956</v>
      </c>
      <c r="N15" s="12"/>
      <c r="O15" s="12">
        <v>6903155374</v>
      </c>
      <c r="P15" s="12"/>
      <c r="Q15" s="12">
        <v>132540582</v>
      </c>
      <c r="S15" s="9"/>
      <c r="T15" s="9"/>
    </row>
    <row r="16" spans="1:20" s="4" customFormat="1" x14ac:dyDescent="0.5">
      <c r="A16" s="4" t="s">
        <v>86</v>
      </c>
      <c r="C16" s="12">
        <v>5000000</v>
      </c>
      <c r="D16" s="12"/>
      <c r="E16" s="12">
        <v>42137779500</v>
      </c>
      <c r="F16" s="12"/>
      <c r="G16" s="12">
        <v>39223782512</v>
      </c>
      <c r="H16" s="12"/>
      <c r="I16" s="12">
        <v>2913996988</v>
      </c>
      <c r="J16" s="12"/>
      <c r="K16" s="12">
        <v>5000000</v>
      </c>
      <c r="L16" s="12"/>
      <c r="M16" s="12">
        <v>42137779500</v>
      </c>
      <c r="N16" s="12"/>
      <c r="O16" s="12">
        <v>39223782512</v>
      </c>
      <c r="P16" s="12"/>
      <c r="Q16" s="12">
        <v>2913996988</v>
      </c>
      <c r="S16" s="9"/>
      <c r="T16" s="9"/>
    </row>
    <row r="17" spans="1:20" s="4" customFormat="1" x14ac:dyDescent="0.5">
      <c r="A17" s="4" t="s">
        <v>87</v>
      </c>
      <c r="C17" s="12">
        <v>1240188</v>
      </c>
      <c r="D17" s="12"/>
      <c r="E17" s="12">
        <v>113788259753</v>
      </c>
      <c r="F17" s="12"/>
      <c r="G17" s="12">
        <v>102151355351</v>
      </c>
      <c r="H17" s="12"/>
      <c r="I17" s="12">
        <v>11636904402</v>
      </c>
      <c r="J17" s="12"/>
      <c r="K17" s="12">
        <v>1240188</v>
      </c>
      <c r="L17" s="12"/>
      <c r="M17" s="12">
        <v>113788259753</v>
      </c>
      <c r="N17" s="12"/>
      <c r="O17" s="12">
        <v>102151355351</v>
      </c>
      <c r="P17" s="12"/>
      <c r="Q17" s="12">
        <v>11636904402</v>
      </c>
      <c r="S17" s="9"/>
      <c r="T17" s="9"/>
    </row>
    <row r="18" spans="1:20" s="4" customFormat="1" x14ac:dyDescent="0.5">
      <c r="A18" s="4" t="s">
        <v>42</v>
      </c>
      <c r="C18" s="12">
        <v>2780253</v>
      </c>
      <c r="D18" s="12"/>
      <c r="E18" s="12">
        <v>97431849778</v>
      </c>
      <c r="F18" s="12"/>
      <c r="G18" s="12">
        <v>87924905922</v>
      </c>
      <c r="H18" s="12"/>
      <c r="I18" s="12">
        <v>9506943856</v>
      </c>
      <c r="J18" s="12"/>
      <c r="K18" s="12">
        <v>2780253</v>
      </c>
      <c r="L18" s="12"/>
      <c r="M18" s="12">
        <v>97431849778</v>
      </c>
      <c r="N18" s="12"/>
      <c r="O18" s="12">
        <v>68715603915</v>
      </c>
      <c r="P18" s="12"/>
      <c r="Q18" s="12">
        <v>28716245863</v>
      </c>
      <c r="S18" s="9"/>
      <c r="T18" s="9"/>
    </row>
    <row r="19" spans="1:20" s="4" customFormat="1" x14ac:dyDescent="0.5">
      <c r="A19" s="4" t="s">
        <v>73</v>
      </c>
      <c r="C19" s="12">
        <v>19047711</v>
      </c>
      <c r="D19" s="12"/>
      <c r="E19" s="12">
        <v>280796812682</v>
      </c>
      <c r="F19" s="12"/>
      <c r="G19" s="12">
        <v>258832935224</v>
      </c>
      <c r="H19" s="12"/>
      <c r="I19" s="12">
        <v>21963877458</v>
      </c>
      <c r="J19" s="12"/>
      <c r="K19" s="12">
        <v>19047711</v>
      </c>
      <c r="L19" s="12"/>
      <c r="M19" s="12">
        <v>280796812682</v>
      </c>
      <c r="N19" s="12"/>
      <c r="O19" s="12">
        <v>310683793917</v>
      </c>
      <c r="P19" s="12"/>
      <c r="Q19" s="12">
        <v>-29886981235</v>
      </c>
      <c r="S19" s="9"/>
      <c r="T19" s="9"/>
    </row>
    <row r="20" spans="1:20" s="4" customFormat="1" x14ac:dyDescent="0.5">
      <c r="A20" s="4" t="s">
        <v>83</v>
      </c>
      <c r="C20" s="12">
        <v>1000000</v>
      </c>
      <c r="D20" s="12"/>
      <c r="E20" s="12">
        <v>5266476900</v>
      </c>
      <c r="F20" s="12"/>
      <c r="G20" s="12">
        <v>5249762435</v>
      </c>
      <c r="H20" s="12"/>
      <c r="I20" s="12">
        <v>16714465</v>
      </c>
      <c r="J20" s="12"/>
      <c r="K20" s="12">
        <v>1000000</v>
      </c>
      <c r="L20" s="12"/>
      <c r="M20" s="12">
        <v>5266476900</v>
      </c>
      <c r="N20" s="12"/>
      <c r="O20" s="12">
        <v>5249762435</v>
      </c>
      <c r="P20" s="12"/>
      <c r="Q20" s="12">
        <v>16714465</v>
      </c>
      <c r="S20" s="9"/>
      <c r="T20" s="9"/>
    </row>
    <row r="21" spans="1:20" s="4" customFormat="1" x14ac:dyDescent="0.5">
      <c r="A21" s="4" t="s">
        <v>67</v>
      </c>
      <c r="C21" s="12">
        <v>5303373</v>
      </c>
      <c r="D21" s="12"/>
      <c r="E21" s="12">
        <v>123202385039</v>
      </c>
      <c r="F21" s="12"/>
      <c r="G21" s="12">
        <v>137067266196</v>
      </c>
      <c r="H21" s="12"/>
      <c r="I21" s="12">
        <v>-13864881157</v>
      </c>
      <c r="J21" s="12"/>
      <c r="K21" s="12">
        <v>5303373</v>
      </c>
      <c r="L21" s="12"/>
      <c r="M21" s="12">
        <v>123202385039</v>
      </c>
      <c r="N21" s="12"/>
      <c r="O21" s="12">
        <v>168012837457</v>
      </c>
      <c r="P21" s="12"/>
      <c r="Q21" s="12">
        <v>-44810452418</v>
      </c>
      <c r="S21" s="9"/>
      <c r="T21" s="9"/>
    </row>
    <row r="22" spans="1:20" s="4" customFormat="1" x14ac:dyDescent="0.5">
      <c r="A22" s="4" t="s">
        <v>81</v>
      </c>
      <c r="C22" s="12">
        <v>6485523</v>
      </c>
      <c r="D22" s="12"/>
      <c r="E22" s="12">
        <v>53767430712</v>
      </c>
      <c r="F22" s="12"/>
      <c r="G22" s="12">
        <v>64211464015</v>
      </c>
      <c r="H22" s="12"/>
      <c r="I22" s="12">
        <v>-10444033303</v>
      </c>
      <c r="J22" s="12"/>
      <c r="K22" s="12">
        <v>6485523</v>
      </c>
      <c r="L22" s="12"/>
      <c r="M22" s="12">
        <v>53767430712</v>
      </c>
      <c r="N22" s="12"/>
      <c r="O22" s="12">
        <v>67201484780</v>
      </c>
      <c r="P22" s="12"/>
      <c r="Q22" s="12">
        <v>-13434054068</v>
      </c>
      <c r="S22" s="9"/>
      <c r="T22" s="9"/>
    </row>
    <row r="23" spans="1:20" s="4" customFormat="1" x14ac:dyDescent="0.5">
      <c r="A23" s="4" t="s">
        <v>71</v>
      </c>
      <c r="C23" s="12">
        <v>8293376</v>
      </c>
      <c r="D23" s="12"/>
      <c r="E23" s="12">
        <v>82110542911</v>
      </c>
      <c r="F23" s="12"/>
      <c r="G23" s="12">
        <v>77411445576</v>
      </c>
      <c r="H23" s="12"/>
      <c r="I23" s="12">
        <v>4699097335</v>
      </c>
      <c r="J23" s="12"/>
      <c r="K23" s="12">
        <v>8293376</v>
      </c>
      <c r="L23" s="12"/>
      <c r="M23" s="12">
        <v>82110542911</v>
      </c>
      <c r="N23" s="12"/>
      <c r="O23" s="12">
        <v>115746186995</v>
      </c>
      <c r="P23" s="12"/>
      <c r="Q23" s="12">
        <v>-33635644084</v>
      </c>
      <c r="S23" s="9"/>
      <c r="T23" s="9"/>
    </row>
    <row r="24" spans="1:20" s="4" customFormat="1" x14ac:dyDescent="0.5">
      <c r="A24" s="4" t="s">
        <v>17</v>
      </c>
      <c r="C24" s="12">
        <v>598340</v>
      </c>
      <c r="D24" s="12"/>
      <c r="E24" s="12">
        <v>21227693810</v>
      </c>
      <c r="F24" s="12"/>
      <c r="G24" s="12">
        <v>20115455440</v>
      </c>
      <c r="H24" s="12"/>
      <c r="I24" s="12">
        <v>1112238370</v>
      </c>
      <c r="J24" s="12"/>
      <c r="K24" s="12">
        <v>598340</v>
      </c>
      <c r="L24" s="12"/>
      <c r="M24" s="12">
        <v>21227693810</v>
      </c>
      <c r="N24" s="12"/>
      <c r="O24" s="12">
        <v>12876087230</v>
      </c>
      <c r="P24" s="12"/>
      <c r="Q24" s="12">
        <v>8351606580</v>
      </c>
      <c r="S24" s="9"/>
      <c r="T24" s="9"/>
    </row>
    <row r="25" spans="1:20" s="4" customFormat="1" x14ac:dyDescent="0.5">
      <c r="A25" s="4" t="s">
        <v>72</v>
      </c>
      <c r="C25" s="12">
        <v>1864726</v>
      </c>
      <c r="D25" s="12"/>
      <c r="E25" s="12">
        <v>10324724003</v>
      </c>
      <c r="F25" s="12"/>
      <c r="G25" s="12">
        <v>14124667307</v>
      </c>
      <c r="H25" s="12"/>
      <c r="I25" s="12">
        <v>-3799943304</v>
      </c>
      <c r="J25" s="12"/>
      <c r="K25" s="12">
        <v>1864726</v>
      </c>
      <c r="L25" s="12"/>
      <c r="M25" s="12">
        <v>10324724003</v>
      </c>
      <c r="N25" s="12"/>
      <c r="O25" s="12">
        <v>8563774666</v>
      </c>
      <c r="P25" s="12"/>
      <c r="Q25" s="12">
        <v>1760949337</v>
      </c>
      <c r="S25" s="9"/>
      <c r="T25" s="9"/>
    </row>
    <row r="26" spans="1:20" s="4" customFormat="1" x14ac:dyDescent="0.5">
      <c r="A26" s="4" t="s">
        <v>23</v>
      </c>
      <c r="C26" s="12">
        <v>866817</v>
      </c>
      <c r="D26" s="12"/>
      <c r="E26" s="12">
        <v>111688296463</v>
      </c>
      <c r="F26" s="12"/>
      <c r="G26" s="12">
        <v>116015444380</v>
      </c>
      <c r="H26" s="12"/>
      <c r="I26" s="12">
        <v>-4327147917</v>
      </c>
      <c r="J26" s="12"/>
      <c r="K26" s="12">
        <v>866817</v>
      </c>
      <c r="L26" s="12"/>
      <c r="M26" s="12">
        <v>111688296463</v>
      </c>
      <c r="N26" s="12"/>
      <c r="O26" s="12">
        <v>124242674612</v>
      </c>
      <c r="P26" s="12"/>
      <c r="Q26" s="12">
        <v>-12554378149</v>
      </c>
      <c r="S26" s="9"/>
      <c r="T26" s="9"/>
    </row>
    <row r="27" spans="1:20" s="4" customFormat="1" x14ac:dyDescent="0.5">
      <c r="A27" s="4" t="s">
        <v>54</v>
      </c>
      <c r="C27" s="12">
        <v>15000</v>
      </c>
      <c r="D27" s="12"/>
      <c r="E27" s="12">
        <v>17649482812</v>
      </c>
      <c r="F27" s="12"/>
      <c r="G27" s="12">
        <v>15375158760</v>
      </c>
      <c r="H27" s="12"/>
      <c r="I27" s="12">
        <v>2274324052</v>
      </c>
      <c r="J27" s="12"/>
      <c r="K27" s="12">
        <v>15000</v>
      </c>
      <c r="L27" s="12"/>
      <c r="M27" s="12">
        <v>17649482812</v>
      </c>
      <c r="N27" s="12"/>
      <c r="O27" s="12">
        <v>20843484375</v>
      </c>
      <c r="P27" s="12"/>
      <c r="Q27" s="12">
        <v>-3194001563</v>
      </c>
      <c r="S27" s="9"/>
      <c r="T27" s="9"/>
    </row>
    <row r="28" spans="1:20" s="4" customFormat="1" x14ac:dyDescent="0.5">
      <c r="A28" s="4" t="s">
        <v>31</v>
      </c>
      <c r="C28" s="12">
        <v>3600000</v>
      </c>
      <c r="D28" s="12"/>
      <c r="E28" s="12">
        <v>36608873400</v>
      </c>
      <c r="F28" s="12"/>
      <c r="G28" s="12">
        <v>41833600200</v>
      </c>
      <c r="H28" s="12"/>
      <c r="I28" s="12">
        <v>-5224726800</v>
      </c>
      <c r="J28" s="12"/>
      <c r="K28" s="12">
        <v>3600000</v>
      </c>
      <c r="L28" s="12"/>
      <c r="M28" s="12">
        <v>36608873400</v>
      </c>
      <c r="N28" s="12"/>
      <c r="O28" s="12">
        <v>54966988800</v>
      </c>
      <c r="P28" s="12"/>
      <c r="Q28" s="12">
        <v>-18358115400</v>
      </c>
      <c r="S28" s="9"/>
      <c r="T28" s="9"/>
    </row>
    <row r="29" spans="1:20" s="4" customFormat="1" x14ac:dyDescent="0.5">
      <c r="A29" s="4" t="s">
        <v>32</v>
      </c>
      <c r="C29" s="12">
        <v>28041811</v>
      </c>
      <c r="D29" s="12"/>
      <c r="E29" s="12">
        <v>176448510881</v>
      </c>
      <c r="F29" s="12"/>
      <c r="G29" s="12">
        <v>148016049412</v>
      </c>
      <c r="H29" s="12"/>
      <c r="I29" s="12">
        <v>28432461469</v>
      </c>
      <c r="J29" s="12"/>
      <c r="K29" s="12">
        <v>28041811</v>
      </c>
      <c r="L29" s="12"/>
      <c r="M29" s="12">
        <v>176448510881</v>
      </c>
      <c r="N29" s="12"/>
      <c r="O29" s="12">
        <v>167093516465</v>
      </c>
      <c r="P29" s="12"/>
      <c r="Q29" s="12">
        <v>9354994416</v>
      </c>
      <c r="S29" s="9"/>
      <c r="T29" s="9"/>
    </row>
    <row r="30" spans="1:20" s="4" customFormat="1" x14ac:dyDescent="0.5">
      <c r="A30" s="4" t="s">
        <v>55</v>
      </c>
      <c r="C30" s="12">
        <v>5000</v>
      </c>
      <c r="D30" s="12"/>
      <c r="E30" s="12">
        <v>5879662031</v>
      </c>
      <c r="F30" s="12"/>
      <c r="G30" s="12">
        <v>5123393439</v>
      </c>
      <c r="H30" s="12"/>
      <c r="I30" s="12">
        <v>756268592</v>
      </c>
      <c r="J30" s="12"/>
      <c r="K30" s="12">
        <v>5000</v>
      </c>
      <c r="L30" s="12"/>
      <c r="M30" s="12">
        <v>5879662031</v>
      </c>
      <c r="N30" s="12"/>
      <c r="O30" s="12">
        <v>6909505104</v>
      </c>
      <c r="P30" s="12"/>
      <c r="Q30" s="12">
        <v>-1029843073</v>
      </c>
      <c r="S30" s="9"/>
      <c r="T30" s="9"/>
    </row>
    <row r="31" spans="1:20" s="4" customFormat="1" x14ac:dyDescent="0.5">
      <c r="A31" s="4" t="s">
        <v>66</v>
      </c>
      <c r="C31" s="12">
        <v>2487413</v>
      </c>
      <c r="D31" s="12"/>
      <c r="E31" s="12">
        <v>86714534145</v>
      </c>
      <c r="F31" s="12"/>
      <c r="G31" s="12">
        <v>77021891606</v>
      </c>
      <c r="H31" s="12"/>
      <c r="I31" s="12">
        <v>9692642539</v>
      </c>
      <c r="J31" s="12"/>
      <c r="K31" s="12">
        <v>2487413</v>
      </c>
      <c r="L31" s="12"/>
      <c r="M31" s="12">
        <v>86714534145</v>
      </c>
      <c r="N31" s="12"/>
      <c r="O31" s="12">
        <v>77926179593</v>
      </c>
      <c r="P31" s="12"/>
      <c r="Q31" s="12">
        <v>8788354552</v>
      </c>
      <c r="S31" s="9"/>
      <c r="T31" s="9"/>
    </row>
    <row r="32" spans="1:20" s="4" customFormat="1" x14ac:dyDescent="0.5">
      <c r="A32" s="4" t="s">
        <v>27</v>
      </c>
      <c r="C32" s="12">
        <v>4000000</v>
      </c>
      <c r="D32" s="12"/>
      <c r="E32" s="12">
        <v>211653126000</v>
      </c>
      <c r="F32" s="12"/>
      <c r="G32" s="12">
        <v>218482249693</v>
      </c>
      <c r="H32" s="12"/>
      <c r="I32" s="12">
        <v>-6829123693</v>
      </c>
      <c r="J32" s="12"/>
      <c r="K32" s="12">
        <v>4000000</v>
      </c>
      <c r="L32" s="12"/>
      <c r="M32" s="12">
        <v>211653126000</v>
      </c>
      <c r="N32" s="12"/>
      <c r="O32" s="12">
        <v>219645288233</v>
      </c>
      <c r="P32" s="12"/>
      <c r="Q32" s="12">
        <v>-7992162233</v>
      </c>
      <c r="S32" s="9"/>
      <c r="T32" s="9"/>
    </row>
    <row r="33" spans="1:20" s="4" customFormat="1" x14ac:dyDescent="0.5">
      <c r="A33" s="4" t="s">
        <v>46</v>
      </c>
      <c r="C33" s="12">
        <v>8868106</v>
      </c>
      <c r="D33" s="12"/>
      <c r="E33" s="12">
        <v>89079018473</v>
      </c>
      <c r="F33" s="12"/>
      <c r="G33" s="12">
        <v>86522569650</v>
      </c>
      <c r="H33" s="12"/>
      <c r="I33" s="12">
        <v>2556448823</v>
      </c>
      <c r="J33" s="12"/>
      <c r="K33" s="12">
        <v>8868106</v>
      </c>
      <c r="L33" s="12"/>
      <c r="M33" s="12">
        <v>89079018473</v>
      </c>
      <c r="N33" s="12"/>
      <c r="O33" s="12">
        <v>79055976019</v>
      </c>
      <c r="P33" s="12"/>
      <c r="Q33" s="12">
        <v>10023042454</v>
      </c>
      <c r="S33" s="9"/>
      <c r="T33" s="9"/>
    </row>
    <row r="34" spans="1:20" s="4" customFormat="1" x14ac:dyDescent="0.5">
      <c r="A34" s="4" t="s">
        <v>29</v>
      </c>
      <c r="C34" s="12">
        <v>1752468</v>
      </c>
      <c r="D34" s="12"/>
      <c r="E34" s="12">
        <v>48325954260</v>
      </c>
      <c r="F34" s="12"/>
      <c r="G34" s="12">
        <v>45303468120</v>
      </c>
      <c r="H34" s="12"/>
      <c r="I34" s="12">
        <v>3022486140</v>
      </c>
      <c r="J34" s="12"/>
      <c r="K34" s="12">
        <v>1752468</v>
      </c>
      <c r="L34" s="12"/>
      <c r="M34" s="12">
        <v>48325954260</v>
      </c>
      <c r="N34" s="12"/>
      <c r="O34" s="12">
        <v>46823080808</v>
      </c>
      <c r="P34" s="12"/>
      <c r="Q34" s="12">
        <v>1502873452</v>
      </c>
      <c r="S34" s="9"/>
      <c r="T34" s="9"/>
    </row>
    <row r="35" spans="1:20" s="4" customFormat="1" x14ac:dyDescent="0.5">
      <c r="A35" s="4" t="s">
        <v>65</v>
      </c>
      <c r="C35" s="12">
        <v>459854</v>
      </c>
      <c r="D35" s="12"/>
      <c r="E35" s="12">
        <v>13633540433</v>
      </c>
      <c r="F35" s="12"/>
      <c r="G35" s="12">
        <v>12908094376</v>
      </c>
      <c r="H35" s="12"/>
      <c r="I35" s="12">
        <v>725446057</v>
      </c>
      <c r="J35" s="12"/>
      <c r="K35" s="12">
        <v>459854</v>
      </c>
      <c r="L35" s="12"/>
      <c r="M35" s="12">
        <v>13633540433</v>
      </c>
      <c r="N35" s="12"/>
      <c r="O35" s="12">
        <v>10311664882</v>
      </c>
      <c r="P35" s="12"/>
      <c r="Q35" s="12">
        <v>3321875551</v>
      </c>
      <c r="S35" s="9"/>
      <c r="T35" s="9"/>
    </row>
    <row r="36" spans="1:20" s="4" customFormat="1" x14ac:dyDescent="0.5">
      <c r="A36" s="4" t="s">
        <v>74</v>
      </c>
      <c r="C36" s="12">
        <v>143595</v>
      </c>
      <c r="D36" s="12"/>
      <c r="E36" s="12">
        <v>10420064511</v>
      </c>
      <c r="F36" s="12"/>
      <c r="G36" s="12">
        <v>9891876269</v>
      </c>
      <c r="H36" s="12"/>
      <c r="I36" s="12">
        <v>528188242</v>
      </c>
      <c r="J36" s="12"/>
      <c r="K36" s="12">
        <v>143595</v>
      </c>
      <c r="L36" s="12"/>
      <c r="M36" s="12">
        <v>10420064511</v>
      </c>
      <c r="N36" s="12"/>
      <c r="O36" s="12">
        <v>13794024315</v>
      </c>
      <c r="P36" s="12"/>
      <c r="Q36" s="12">
        <v>-3373959804</v>
      </c>
      <c r="S36" s="9"/>
      <c r="T36" s="9"/>
    </row>
    <row r="37" spans="1:20" s="4" customFormat="1" x14ac:dyDescent="0.5">
      <c r="A37" s="4" t="s">
        <v>56</v>
      </c>
      <c r="C37" s="12">
        <v>1600</v>
      </c>
      <c r="D37" s="12"/>
      <c r="E37" s="12">
        <v>1870404480</v>
      </c>
      <c r="F37" s="12"/>
      <c r="G37" s="12">
        <v>1630768448</v>
      </c>
      <c r="H37" s="12"/>
      <c r="I37" s="12">
        <v>239636032</v>
      </c>
      <c r="J37" s="12"/>
      <c r="K37" s="12">
        <v>1600</v>
      </c>
      <c r="L37" s="12"/>
      <c r="M37" s="12">
        <v>1870404480</v>
      </c>
      <c r="N37" s="12"/>
      <c r="O37" s="12">
        <v>2202814800</v>
      </c>
      <c r="P37" s="12"/>
      <c r="Q37" s="12">
        <v>-332410320</v>
      </c>
      <c r="S37" s="9"/>
      <c r="T37" s="9"/>
    </row>
    <row r="38" spans="1:20" s="4" customFormat="1" x14ac:dyDescent="0.5">
      <c r="A38" s="4" t="s">
        <v>63</v>
      </c>
      <c r="C38" s="12">
        <v>120000</v>
      </c>
      <c r="D38" s="12"/>
      <c r="E38" s="12">
        <v>2810497446</v>
      </c>
      <c r="F38" s="12"/>
      <c r="G38" s="12">
        <v>2691569304</v>
      </c>
      <c r="H38" s="12"/>
      <c r="I38" s="12">
        <v>118928142</v>
      </c>
      <c r="J38" s="12"/>
      <c r="K38" s="12">
        <v>120000</v>
      </c>
      <c r="L38" s="12"/>
      <c r="M38" s="12">
        <v>2810497446</v>
      </c>
      <c r="N38" s="12"/>
      <c r="O38" s="12">
        <v>2025356994</v>
      </c>
      <c r="P38" s="12"/>
      <c r="Q38" s="12">
        <v>785140452</v>
      </c>
      <c r="S38" s="9"/>
      <c r="T38" s="9"/>
    </row>
    <row r="39" spans="1:20" s="4" customFormat="1" x14ac:dyDescent="0.5">
      <c r="A39" s="4" t="s">
        <v>43</v>
      </c>
      <c r="C39" s="12">
        <v>63539</v>
      </c>
      <c r="D39" s="12"/>
      <c r="E39" s="12">
        <v>2805482763</v>
      </c>
      <c r="F39" s="12"/>
      <c r="G39" s="12">
        <v>2655096558</v>
      </c>
      <c r="H39" s="12"/>
      <c r="I39" s="12">
        <v>150386205</v>
      </c>
      <c r="J39" s="12"/>
      <c r="K39" s="12">
        <v>63539</v>
      </c>
      <c r="L39" s="12"/>
      <c r="M39" s="12">
        <v>2805482763</v>
      </c>
      <c r="N39" s="12"/>
      <c r="O39" s="12">
        <v>2129408030</v>
      </c>
      <c r="P39" s="12"/>
      <c r="Q39" s="12">
        <v>676074733</v>
      </c>
      <c r="S39" s="9"/>
      <c r="T39" s="9"/>
    </row>
    <row r="40" spans="1:20" s="4" customFormat="1" x14ac:dyDescent="0.5">
      <c r="A40" s="4" t="s">
        <v>84</v>
      </c>
      <c r="C40" s="12">
        <v>7000000</v>
      </c>
      <c r="D40" s="12"/>
      <c r="E40" s="12">
        <v>59911393500</v>
      </c>
      <c r="F40" s="12"/>
      <c r="G40" s="12">
        <v>62118165404</v>
      </c>
      <c r="H40" s="12"/>
      <c r="I40" s="12">
        <v>-2206771904</v>
      </c>
      <c r="J40" s="12"/>
      <c r="K40" s="12">
        <v>7000000</v>
      </c>
      <c r="L40" s="12"/>
      <c r="M40" s="12">
        <v>59911393500</v>
      </c>
      <c r="N40" s="12"/>
      <c r="O40" s="12">
        <v>62118165404</v>
      </c>
      <c r="P40" s="12"/>
      <c r="Q40" s="12">
        <v>-2206771904</v>
      </c>
      <c r="S40" s="9"/>
      <c r="T40" s="9"/>
    </row>
    <row r="41" spans="1:20" s="4" customFormat="1" x14ac:dyDescent="0.5">
      <c r="A41" s="4" t="s">
        <v>30</v>
      </c>
      <c r="C41" s="12">
        <v>2560080</v>
      </c>
      <c r="D41" s="12"/>
      <c r="E41" s="12">
        <v>193637448101</v>
      </c>
      <c r="F41" s="12"/>
      <c r="G41" s="12">
        <v>204150213222</v>
      </c>
      <c r="H41" s="12"/>
      <c r="I41" s="12">
        <v>-10512765121</v>
      </c>
      <c r="J41" s="12"/>
      <c r="K41" s="12">
        <v>2560080</v>
      </c>
      <c r="L41" s="12"/>
      <c r="M41" s="12">
        <v>193637448101</v>
      </c>
      <c r="N41" s="12"/>
      <c r="O41" s="12">
        <v>212321718622</v>
      </c>
      <c r="P41" s="12"/>
      <c r="Q41" s="12">
        <v>-18684270521</v>
      </c>
      <c r="S41" s="9"/>
      <c r="T41" s="9"/>
    </row>
    <row r="42" spans="1:20" s="4" customFormat="1" x14ac:dyDescent="0.5">
      <c r="A42" s="4" t="s">
        <v>48</v>
      </c>
      <c r="C42" s="12">
        <v>15509000</v>
      </c>
      <c r="D42" s="12"/>
      <c r="E42" s="12">
        <v>116118745961</v>
      </c>
      <c r="F42" s="12"/>
      <c r="G42" s="12">
        <v>107608715721</v>
      </c>
      <c r="H42" s="12"/>
      <c r="I42" s="12">
        <v>8510030240</v>
      </c>
      <c r="J42" s="12"/>
      <c r="K42" s="12">
        <v>15509000</v>
      </c>
      <c r="L42" s="12"/>
      <c r="M42" s="12">
        <v>116118745961</v>
      </c>
      <c r="N42" s="12"/>
      <c r="O42" s="12">
        <v>79472133288</v>
      </c>
      <c r="P42" s="12"/>
      <c r="Q42" s="12">
        <v>36646612673</v>
      </c>
      <c r="S42" s="9"/>
      <c r="T42" s="9"/>
    </row>
    <row r="43" spans="1:20" s="4" customFormat="1" x14ac:dyDescent="0.5">
      <c r="A43" s="4" t="s">
        <v>47</v>
      </c>
      <c r="C43" s="12">
        <v>1299640</v>
      </c>
      <c r="D43" s="12"/>
      <c r="E43" s="12">
        <v>28486552481</v>
      </c>
      <c r="F43" s="12"/>
      <c r="G43" s="12">
        <v>25579761411</v>
      </c>
      <c r="H43" s="12"/>
      <c r="I43" s="12">
        <v>2906791070</v>
      </c>
      <c r="J43" s="12"/>
      <c r="K43" s="12">
        <v>1299640</v>
      </c>
      <c r="L43" s="12"/>
      <c r="M43" s="12">
        <v>28486552481</v>
      </c>
      <c r="N43" s="12"/>
      <c r="O43" s="12">
        <v>45281345327</v>
      </c>
      <c r="P43" s="12"/>
      <c r="Q43" s="12">
        <v>-16794792846</v>
      </c>
      <c r="S43" s="9"/>
      <c r="T43" s="9"/>
    </row>
    <row r="44" spans="1:20" s="4" customFormat="1" x14ac:dyDescent="0.5">
      <c r="A44" s="4" t="s">
        <v>64</v>
      </c>
      <c r="C44" s="12">
        <v>119693</v>
      </c>
      <c r="D44" s="12"/>
      <c r="E44" s="12">
        <v>7535531675</v>
      </c>
      <c r="F44" s="12"/>
      <c r="G44" s="12">
        <v>5860281635</v>
      </c>
      <c r="H44" s="12"/>
      <c r="I44" s="12">
        <v>1675250040</v>
      </c>
      <c r="J44" s="12"/>
      <c r="K44" s="12">
        <v>119693</v>
      </c>
      <c r="L44" s="12"/>
      <c r="M44" s="12">
        <v>7535531675</v>
      </c>
      <c r="N44" s="12"/>
      <c r="O44" s="12">
        <v>2995042029</v>
      </c>
      <c r="P44" s="12"/>
      <c r="Q44" s="12">
        <v>4540489646</v>
      </c>
      <c r="S44" s="9"/>
      <c r="T44" s="9"/>
    </row>
    <row r="45" spans="1:20" s="4" customFormat="1" x14ac:dyDescent="0.5">
      <c r="A45" s="4" t="s">
        <v>45</v>
      </c>
      <c r="C45" s="12">
        <v>60390</v>
      </c>
      <c r="D45" s="12"/>
      <c r="E45" s="12">
        <v>4164088114</v>
      </c>
      <c r="F45" s="12"/>
      <c r="G45" s="12">
        <v>2778580031</v>
      </c>
      <c r="H45" s="12"/>
      <c r="I45" s="12">
        <v>1385508083</v>
      </c>
      <c r="J45" s="12"/>
      <c r="K45" s="12">
        <v>60390</v>
      </c>
      <c r="L45" s="12"/>
      <c r="M45" s="12">
        <v>4164088114</v>
      </c>
      <c r="N45" s="12"/>
      <c r="O45" s="12">
        <v>2405704395</v>
      </c>
      <c r="P45" s="12"/>
      <c r="Q45" s="12">
        <v>1758383719</v>
      </c>
      <c r="S45" s="9"/>
      <c r="T45" s="9"/>
    </row>
    <row r="46" spans="1:20" s="4" customFormat="1" x14ac:dyDescent="0.5">
      <c r="A46" s="4" t="s">
        <v>22</v>
      </c>
      <c r="C46" s="12">
        <v>1861297</v>
      </c>
      <c r="D46" s="12"/>
      <c r="E46" s="12">
        <v>79319029265</v>
      </c>
      <c r="F46" s="12"/>
      <c r="G46" s="12">
        <v>81927842684</v>
      </c>
      <c r="H46" s="12"/>
      <c r="I46" s="12">
        <v>-2608813419</v>
      </c>
      <c r="J46" s="12"/>
      <c r="K46" s="12">
        <v>1861297</v>
      </c>
      <c r="L46" s="12"/>
      <c r="M46" s="12">
        <v>79319029265</v>
      </c>
      <c r="N46" s="12"/>
      <c r="O46" s="12">
        <v>77185096068</v>
      </c>
      <c r="P46" s="12"/>
      <c r="Q46" s="12">
        <v>2133933197</v>
      </c>
      <c r="S46" s="9"/>
      <c r="T46" s="9"/>
    </row>
    <row r="47" spans="1:20" s="4" customFormat="1" x14ac:dyDescent="0.5">
      <c r="A47" s="4" t="s">
        <v>25</v>
      </c>
      <c r="C47" s="12">
        <v>497153</v>
      </c>
      <c r="D47" s="12"/>
      <c r="E47" s="12">
        <v>95329709663</v>
      </c>
      <c r="F47" s="12"/>
      <c r="G47" s="12">
        <v>89516494588</v>
      </c>
      <c r="H47" s="12"/>
      <c r="I47" s="12">
        <v>5813215075</v>
      </c>
      <c r="J47" s="12"/>
      <c r="K47" s="12">
        <v>497153</v>
      </c>
      <c r="L47" s="12"/>
      <c r="M47" s="12">
        <v>95329709663</v>
      </c>
      <c r="N47" s="12"/>
      <c r="O47" s="12">
        <v>77583663575</v>
      </c>
      <c r="P47" s="12"/>
      <c r="Q47" s="12">
        <v>17746046088</v>
      </c>
      <c r="S47" s="9"/>
      <c r="T47" s="9"/>
    </row>
    <row r="48" spans="1:20" s="4" customFormat="1" x14ac:dyDescent="0.5">
      <c r="A48" s="4" t="s">
        <v>69</v>
      </c>
      <c r="C48" s="12">
        <v>5000000</v>
      </c>
      <c r="D48" s="12"/>
      <c r="E48" s="12">
        <v>312678427500</v>
      </c>
      <c r="F48" s="12"/>
      <c r="G48" s="12">
        <v>272419402500</v>
      </c>
      <c r="H48" s="12"/>
      <c r="I48" s="12">
        <v>40259025000</v>
      </c>
      <c r="J48" s="12"/>
      <c r="K48" s="12">
        <v>5000000</v>
      </c>
      <c r="L48" s="12"/>
      <c r="M48" s="12">
        <v>312678427500</v>
      </c>
      <c r="N48" s="12"/>
      <c r="O48" s="12">
        <v>249705360057</v>
      </c>
      <c r="P48" s="12"/>
      <c r="Q48" s="12">
        <v>62973067443</v>
      </c>
      <c r="S48" s="9"/>
      <c r="T48" s="9"/>
    </row>
    <row r="49" spans="1:20" s="4" customFormat="1" x14ac:dyDescent="0.5">
      <c r="A49" s="4" t="s">
        <v>33</v>
      </c>
      <c r="C49" s="12">
        <v>2150000</v>
      </c>
      <c r="D49" s="12"/>
      <c r="E49" s="12">
        <v>52105118850</v>
      </c>
      <c r="F49" s="12"/>
      <c r="G49" s="12">
        <v>56956579875</v>
      </c>
      <c r="H49" s="12"/>
      <c r="I49" s="12">
        <v>-4851461025</v>
      </c>
      <c r="J49" s="12"/>
      <c r="K49" s="12">
        <v>2150000</v>
      </c>
      <c r="L49" s="12"/>
      <c r="M49" s="12">
        <v>52105118850</v>
      </c>
      <c r="N49" s="12"/>
      <c r="O49" s="12">
        <v>34900598476</v>
      </c>
      <c r="P49" s="12"/>
      <c r="Q49" s="12">
        <v>17204520374</v>
      </c>
      <c r="S49" s="9"/>
      <c r="T49" s="9"/>
    </row>
    <row r="50" spans="1:20" s="4" customFormat="1" x14ac:dyDescent="0.5">
      <c r="A50" s="4" t="s">
        <v>75</v>
      </c>
      <c r="C50" s="12">
        <v>10313336</v>
      </c>
      <c r="D50" s="12"/>
      <c r="E50" s="12">
        <v>108568379781</v>
      </c>
      <c r="F50" s="12"/>
      <c r="G50" s="12">
        <v>109696096663</v>
      </c>
      <c r="H50" s="12"/>
      <c r="I50" s="12">
        <v>-1127716882</v>
      </c>
      <c r="J50" s="12"/>
      <c r="K50" s="12">
        <v>10313336</v>
      </c>
      <c r="L50" s="12"/>
      <c r="M50" s="12">
        <v>108568379781</v>
      </c>
      <c r="N50" s="12"/>
      <c r="O50" s="12">
        <v>128552469461</v>
      </c>
      <c r="P50" s="12"/>
      <c r="Q50" s="12">
        <v>-19984089680</v>
      </c>
      <c r="S50" s="9"/>
      <c r="T50" s="9"/>
    </row>
    <row r="51" spans="1:20" s="4" customFormat="1" x14ac:dyDescent="0.5">
      <c r="A51" s="4" t="s">
        <v>51</v>
      </c>
      <c r="C51" s="12">
        <v>16009798</v>
      </c>
      <c r="D51" s="12"/>
      <c r="E51" s="12">
        <v>286939150825</v>
      </c>
      <c r="F51" s="12"/>
      <c r="G51" s="12">
        <v>271654431347</v>
      </c>
      <c r="H51" s="12"/>
      <c r="I51" s="12">
        <v>15284719478</v>
      </c>
      <c r="J51" s="12"/>
      <c r="K51" s="12">
        <v>16009798</v>
      </c>
      <c r="L51" s="12"/>
      <c r="M51" s="12">
        <v>286939150825</v>
      </c>
      <c r="N51" s="12"/>
      <c r="O51" s="12">
        <v>211586072433</v>
      </c>
      <c r="P51" s="12"/>
      <c r="Q51" s="12">
        <v>75353078392</v>
      </c>
      <c r="S51" s="9"/>
      <c r="T51" s="9"/>
    </row>
    <row r="52" spans="1:20" s="4" customFormat="1" x14ac:dyDescent="0.5">
      <c r="A52" s="4" t="s">
        <v>50</v>
      </c>
      <c r="C52" s="12">
        <v>9376404</v>
      </c>
      <c r="D52" s="12"/>
      <c r="E52" s="12">
        <v>71582318562</v>
      </c>
      <c r="F52" s="12"/>
      <c r="G52" s="12">
        <v>71751938436</v>
      </c>
      <c r="H52" s="12"/>
      <c r="I52" s="12">
        <v>-169619874</v>
      </c>
      <c r="J52" s="12"/>
      <c r="K52" s="12">
        <v>9376404</v>
      </c>
      <c r="L52" s="12"/>
      <c r="M52" s="12">
        <v>71582318562</v>
      </c>
      <c r="N52" s="12"/>
      <c r="O52" s="12">
        <v>82265129627</v>
      </c>
      <c r="P52" s="12"/>
      <c r="Q52" s="12">
        <v>-10682811065</v>
      </c>
      <c r="S52" s="9"/>
      <c r="T52" s="9"/>
    </row>
    <row r="53" spans="1:20" s="4" customFormat="1" x14ac:dyDescent="0.5">
      <c r="A53" s="4" t="s">
        <v>49</v>
      </c>
      <c r="C53" s="12">
        <v>11915119</v>
      </c>
      <c r="D53" s="12"/>
      <c r="E53" s="12">
        <v>277983938264</v>
      </c>
      <c r="F53" s="12"/>
      <c r="G53" s="12">
        <v>281214793690</v>
      </c>
      <c r="H53" s="12"/>
      <c r="I53" s="12">
        <v>-3230855426</v>
      </c>
      <c r="J53" s="12"/>
      <c r="K53" s="12">
        <v>11915119</v>
      </c>
      <c r="L53" s="12"/>
      <c r="M53" s="12">
        <v>277983938264</v>
      </c>
      <c r="N53" s="12"/>
      <c r="O53" s="12">
        <v>245064609423</v>
      </c>
      <c r="P53" s="12"/>
      <c r="Q53" s="12">
        <v>32919328841</v>
      </c>
      <c r="S53" s="9"/>
      <c r="T53" s="9"/>
    </row>
    <row r="54" spans="1:20" s="4" customFormat="1" x14ac:dyDescent="0.5">
      <c r="A54" s="4" t="s">
        <v>52</v>
      </c>
      <c r="C54" s="12">
        <v>9200000</v>
      </c>
      <c r="D54" s="12"/>
      <c r="E54" s="12">
        <v>125015704200</v>
      </c>
      <c r="F54" s="12"/>
      <c r="G54" s="12">
        <v>111937982400</v>
      </c>
      <c r="H54" s="12"/>
      <c r="I54" s="12">
        <v>13077721800</v>
      </c>
      <c r="J54" s="12"/>
      <c r="K54" s="12">
        <v>9200000</v>
      </c>
      <c r="L54" s="12"/>
      <c r="M54" s="12">
        <v>125015704200</v>
      </c>
      <c r="N54" s="12"/>
      <c r="O54" s="12">
        <v>135258395400</v>
      </c>
      <c r="P54" s="12"/>
      <c r="Q54" s="12">
        <v>-10242691200</v>
      </c>
      <c r="S54" s="9"/>
      <c r="T54" s="9"/>
    </row>
    <row r="55" spans="1:20" s="4" customFormat="1" x14ac:dyDescent="0.5">
      <c r="A55" s="4" t="s">
        <v>53</v>
      </c>
      <c r="C55" s="12">
        <v>11000000</v>
      </c>
      <c r="D55" s="12"/>
      <c r="E55" s="12">
        <v>132308055000</v>
      </c>
      <c r="F55" s="12"/>
      <c r="G55" s="12">
        <v>127279274474</v>
      </c>
      <c r="H55" s="12"/>
      <c r="I55" s="12">
        <v>5028780526</v>
      </c>
      <c r="J55" s="12"/>
      <c r="K55" s="12">
        <v>11000000</v>
      </c>
      <c r="L55" s="12"/>
      <c r="M55" s="12">
        <v>132308055000</v>
      </c>
      <c r="N55" s="12"/>
      <c r="O55" s="12">
        <v>127482312549</v>
      </c>
      <c r="P55" s="12"/>
      <c r="Q55" s="12">
        <v>4825742451</v>
      </c>
      <c r="S55" s="9"/>
      <c r="T55" s="9"/>
    </row>
    <row r="56" spans="1:20" s="4" customFormat="1" x14ac:dyDescent="0.5">
      <c r="A56" s="4" t="s">
        <v>34</v>
      </c>
      <c r="C56" s="12">
        <v>4400785</v>
      </c>
      <c r="D56" s="12"/>
      <c r="E56" s="12">
        <v>114702020632</v>
      </c>
      <c r="F56" s="12"/>
      <c r="G56" s="12">
        <v>133206580025</v>
      </c>
      <c r="H56" s="12"/>
      <c r="I56" s="12">
        <v>-18504559393</v>
      </c>
      <c r="J56" s="12"/>
      <c r="K56" s="12">
        <v>4400785</v>
      </c>
      <c r="L56" s="12"/>
      <c r="M56" s="12">
        <v>114702020632</v>
      </c>
      <c r="N56" s="12"/>
      <c r="O56" s="12">
        <v>101184505615</v>
      </c>
      <c r="P56" s="12"/>
      <c r="Q56" s="12">
        <v>13517515017</v>
      </c>
      <c r="S56" s="9"/>
      <c r="T56" s="9"/>
    </row>
    <row r="57" spans="1:20" s="4" customFormat="1" x14ac:dyDescent="0.5">
      <c r="A57" s="4" t="s">
        <v>28</v>
      </c>
      <c r="C57" s="12">
        <v>1500000</v>
      </c>
      <c r="D57" s="12"/>
      <c r="E57" s="12">
        <v>78564741750</v>
      </c>
      <c r="F57" s="12"/>
      <c r="G57" s="12">
        <v>73062675000</v>
      </c>
      <c r="H57" s="12"/>
      <c r="I57" s="12">
        <v>5502066750</v>
      </c>
      <c r="J57" s="12"/>
      <c r="K57" s="12">
        <v>1500000</v>
      </c>
      <c r="L57" s="12"/>
      <c r="M57" s="12">
        <v>78564741750</v>
      </c>
      <c r="N57" s="12"/>
      <c r="O57" s="12">
        <v>78579652500</v>
      </c>
      <c r="P57" s="12"/>
      <c r="Q57" s="12">
        <v>-14910750</v>
      </c>
      <c r="S57" s="9"/>
      <c r="T57" s="9"/>
    </row>
    <row r="58" spans="1:20" s="4" customFormat="1" x14ac:dyDescent="0.5">
      <c r="A58" s="4" t="s">
        <v>82</v>
      </c>
      <c r="C58" s="12">
        <v>886900</v>
      </c>
      <c r="D58" s="12"/>
      <c r="E58" s="12">
        <v>29305146691</v>
      </c>
      <c r="F58" s="12"/>
      <c r="G58" s="12">
        <v>11337242700</v>
      </c>
      <c r="H58" s="12"/>
      <c r="I58" s="12">
        <v>17967903991</v>
      </c>
      <c r="J58" s="12"/>
      <c r="K58" s="12">
        <v>886900</v>
      </c>
      <c r="L58" s="12"/>
      <c r="M58" s="12">
        <v>29305146691</v>
      </c>
      <c r="N58" s="12"/>
      <c r="O58" s="12">
        <v>11337242700</v>
      </c>
      <c r="P58" s="12"/>
      <c r="Q58" s="12">
        <v>17967903991</v>
      </c>
      <c r="S58" s="9"/>
      <c r="T58" s="9"/>
    </row>
    <row r="59" spans="1:20" s="4" customFormat="1" x14ac:dyDescent="0.5">
      <c r="A59" s="4" t="s">
        <v>20</v>
      </c>
      <c r="C59" s="12">
        <v>1000000</v>
      </c>
      <c r="D59" s="12"/>
      <c r="E59" s="12">
        <v>30318525000</v>
      </c>
      <c r="F59" s="12"/>
      <c r="G59" s="12">
        <v>30497454000</v>
      </c>
      <c r="H59" s="12"/>
      <c r="I59" s="12">
        <v>-178929000</v>
      </c>
      <c r="J59" s="12"/>
      <c r="K59" s="12">
        <v>1000000</v>
      </c>
      <c r="L59" s="12"/>
      <c r="M59" s="12">
        <v>30318525000</v>
      </c>
      <c r="N59" s="12"/>
      <c r="O59" s="12">
        <v>27823459500</v>
      </c>
      <c r="P59" s="12"/>
      <c r="Q59" s="12">
        <v>2495065500</v>
      </c>
      <c r="S59" s="9"/>
      <c r="T59" s="9"/>
    </row>
    <row r="60" spans="1:20" s="4" customFormat="1" x14ac:dyDescent="0.5">
      <c r="A60" s="4" t="s">
        <v>59</v>
      </c>
      <c r="C60" s="12">
        <v>6301363</v>
      </c>
      <c r="D60" s="12"/>
      <c r="E60" s="12">
        <v>196685514550</v>
      </c>
      <c r="F60" s="12"/>
      <c r="G60" s="12">
        <v>168498100045</v>
      </c>
      <c r="H60" s="12"/>
      <c r="I60" s="12">
        <v>28187414505</v>
      </c>
      <c r="J60" s="12"/>
      <c r="K60" s="12">
        <v>6301363</v>
      </c>
      <c r="L60" s="12"/>
      <c r="M60" s="12">
        <v>196685514550</v>
      </c>
      <c r="N60" s="12"/>
      <c r="O60" s="12">
        <v>116612279893</v>
      </c>
      <c r="P60" s="12"/>
      <c r="Q60" s="12">
        <v>80073234657</v>
      </c>
      <c r="S60" s="9"/>
      <c r="T60" s="9"/>
    </row>
    <row r="61" spans="1:20" s="4" customFormat="1" x14ac:dyDescent="0.5">
      <c r="A61" s="4" t="s">
        <v>58</v>
      </c>
      <c r="C61" s="12">
        <v>5856078</v>
      </c>
      <c r="D61" s="12"/>
      <c r="E61" s="12">
        <v>238437758398</v>
      </c>
      <c r="F61" s="12"/>
      <c r="G61" s="12">
        <v>160878934854</v>
      </c>
      <c r="H61" s="12"/>
      <c r="I61" s="12">
        <v>77558823544</v>
      </c>
      <c r="J61" s="12"/>
      <c r="K61" s="12">
        <v>5856078</v>
      </c>
      <c r="L61" s="12"/>
      <c r="M61" s="12">
        <v>238437758398</v>
      </c>
      <c r="N61" s="12"/>
      <c r="O61" s="12">
        <v>146094502480</v>
      </c>
      <c r="P61" s="12"/>
      <c r="Q61" s="12">
        <v>92343255918</v>
      </c>
      <c r="S61" s="9"/>
      <c r="T61" s="9"/>
    </row>
    <row r="62" spans="1:20" s="4" customFormat="1" x14ac:dyDescent="0.5">
      <c r="A62" s="4" t="s">
        <v>57</v>
      </c>
      <c r="C62" s="12">
        <v>20</v>
      </c>
      <c r="D62" s="12"/>
      <c r="E62" s="12">
        <v>2918331</v>
      </c>
      <c r="F62" s="12"/>
      <c r="G62" s="12">
        <v>2245161</v>
      </c>
      <c r="H62" s="12"/>
      <c r="I62" s="12">
        <v>673170</v>
      </c>
      <c r="J62" s="12"/>
      <c r="K62" s="12">
        <v>20</v>
      </c>
      <c r="L62" s="12"/>
      <c r="M62" s="12">
        <v>2918331</v>
      </c>
      <c r="N62" s="12"/>
      <c r="O62" s="12">
        <v>1129520</v>
      </c>
      <c r="P62" s="12"/>
      <c r="Q62" s="12">
        <v>1788811</v>
      </c>
      <c r="S62" s="9"/>
      <c r="T62" s="9"/>
    </row>
    <row r="63" spans="1:20" s="4" customFormat="1" x14ac:dyDescent="0.5">
      <c r="A63" s="4" t="s">
        <v>44</v>
      </c>
      <c r="C63" s="12">
        <v>507833</v>
      </c>
      <c r="D63" s="12"/>
      <c r="E63" s="12">
        <v>207194788409</v>
      </c>
      <c r="F63" s="12"/>
      <c r="G63" s="12">
        <v>211022566344</v>
      </c>
      <c r="H63" s="12"/>
      <c r="I63" s="12">
        <v>-3827777935</v>
      </c>
      <c r="J63" s="12"/>
      <c r="K63" s="12">
        <v>507833</v>
      </c>
      <c r="L63" s="12"/>
      <c r="M63" s="12">
        <v>207194788409</v>
      </c>
      <c r="N63" s="12"/>
      <c r="O63" s="12">
        <v>185415670024</v>
      </c>
      <c r="P63" s="12"/>
      <c r="Q63" s="12">
        <v>21779118385</v>
      </c>
      <c r="S63" s="9"/>
      <c r="T63" s="9"/>
    </row>
    <row r="64" spans="1:20" s="4" customFormat="1" x14ac:dyDescent="0.5">
      <c r="A64" s="4" t="s">
        <v>18</v>
      </c>
      <c r="C64" s="12">
        <v>1100000</v>
      </c>
      <c r="D64" s="12"/>
      <c r="E64" s="12">
        <v>31841409600</v>
      </c>
      <c r="F64" s="12"/>
      <c r="G64" s="12">
        <v>25226006850</v>
      </c>
      <c r="H64" s="12"/>
      <c r="I64" s="12">
        <v>6615402750</v>
      </c>
      <c r="J64" s="12"/>
      <c r="K64" s="12">
        <v>1100000</v>
      </c>
      <c r="L64" s="12"/>
      <c r="M64" s="12">
        <v>31841409600</v>
      </c>
      <c r="N64" s="12"/>
      <c r="O64" s="12">
        <v>35187381900</v>
      </c>
      <c r="P64" s="12"/>
      <c r="Q64" s="12">
        <v>-3345972300</v>
      </c>
      <c r="S64" s="9"/>
      <c r="T64" s="9"/>
    </row>
    <row r="65" spans="1:20" s="4" customFormat="1" x14ac:dyDescent="0.5">
      <c r="A65" s="4" t="s">
        <v>79</v>
      </c>
      <c r="C65" s="12">
        <v>1000000</v>
      </c>
      <c r="D65" s="12"/>
      <c r="E65" s="12">
        <v>19980405000</v>
      </c>
      <c r="F65" s="12"/>
      <c r="G65" s="12">
        <v>18260698500</v>
      </c>
      <c r="H65" s="12"/>
      <c r="I65" s="12">
        <v>1719706500</v>
      </c>
      <c r="J65" s="12"/>
      <c r="K65" s="12">
        <v>1000000</v>
      </c>
      <c r="L65" s="12"/>
      <c r="M65" s="12">
        <v>19980405000</v>
      </c>
      <c r="N65" s="12"/>
      <c r="O65" s="12">
        <v>15694551040</v>
      </c>
      <c r="P65" s="12"/>
      <c r="Q65" s="12">
        <v>4285853960</v>
      </c>
      <c r="S65" s="9"/>
      <c r="T65" s="9"/>
    </row>
    <row r="66" spans="1:20" s="4" customFormat="1" x14ac:dyDescent="0.5">
      <c r="A66" s="4" t="s">
        <v>78</v>
      </c>
      <c r="C66" s="12">
        <v>2035000</v>
      </c>
      <c r="D66" s="12"/>
      <c r="E66" s="12">
        <v>37200979282</v>
      </c>
      <c r="F66" s="12"/>
      <c r="G66" s="12">
        <v>32143749907</v>
      </c>
      <c r="H66" s="12"/>
      <c r="I66" s="12">
        <v>5057229375</v>
      </c>
      <c r="J66" s="12"/>
      <c r="K66" s="12">
        <v>2035000</v>
      </c>
      <c r="L66" s="12"/>
      <c r="M66" s="12">
        <v>37200979282</v>
      </c>
      <c r="N66" s="12"/>
      <c r="O66" s="12">
        <v>33782292225</v>
      </c>
      <c r="P66" s="12"/>
      <c r="Q66" s="12">
        <v>3418687057</v>
      </c>
      <c r="S66" s="9"/>
      <c r="T66" s="9"/>
    </row>
    <row r="67" spans="1:20" s="4" customFormat="1" x14ac:dyDescent="0.5">
      <c r="A67" s="4" t="s">
        <v>70</v>
      </c>
      <c r="C67" s="12">
        <v>18900000</v>
      </c>
      <c r="D67" s="12"/>
      <c r="E67" s="12">
        <v>229208049000</v>
      </c>
      <c r="F67" s="12"/>
      <c r="G67" s="12">
        <v>205558748827</v>
      </c>
      <c r="H67" s="12"/>
      <c r="I67" s="12">
        <v>23649300173</v>
      </c>
      <c r="J67" s="12"/>
      <c r="K67" s="12">
        <v>18900000</v>
      </c>
      <c r="L67" s="12"/>
      <c r="M67" s="12">
        <v>229208049000</v>
      </c>
      <c r="N67" s="12"/>
      <c r="O67" s="12">
        <v>249549437527</v>
      </c>
      <c r="P67" s="12"/>
      <c r="Q67" s="12">
        <v>-20341388527</v>
      </c>
      <c r="S67" s="9"/>
      <c r="T67" s="9"/>
    </row>
    <row r="68" spans="1:20" s="4" customFormat="1" x14ac:dyDescent="0.5">
      <c r="A68" s="4" t="s">
        <v>68</v>
      </c>
      <c r="C68" s="12">
        <v>32145484</v>
      </c>
      <c r="D68" s="12"/>
      <c r="E68" s="12">
        <v>422434766854</v>
      </c>
      <c r="F68" s="12"/>
      <c r="G68" s="12">
        <v>406530545137</v>
      </c>
      <c r="H68" s="12"/>
      <c r="I68" s="12">
        <v>15904221717</v>
      </c>
      <c r="J68" s="12"/>
      <c r="K68" s="12">
        <v>32145484</v>
      </c>
      <c r="L68" s="12"/>
      <c r="M68" s="12">
        <v>422434766854</v>
      </c>
      <c r="N68" s="12"/>
      <c r="O68" s="12">
        <v>401779600401</v>
      </c>
      <c r="P68" s="12"/>
      <c r="Q68" s="12">
        <v>20655166453</v>
      </c>
      <c r="S68" s="9"/>
      <c r="T68" s="9"/>
    </row>
    <row r="69" spans="1:20" s="4" customFormat="1" x14ac:dyDescent="0.5">
      <c r="A69" s="4" t="s">
        <v>85</v>
      </c>
      <c r="C69" s="12">
        <v>300000</v>
      </c>
      <c r="D69" s="12"/>
      <c r="E69" s="12">
        <v>12689048250</v>
      </c>
      <c r="F69" s="12"/>
      <c r="G69" s="12">
        <v>12993731223</v>
      </c>
      <c r="H69" s="12"/>
      <c r="I69" s="12">
        <v>-304682973</v>
      </c>
      <c r="J69" s="12"/>
      <c r="K69" s="12">
        <v>300000</v>
      </c>
      <c r="L69" s="12"/>
      <c r="M69" s="12">
        <v>12689048250</v>
      </c>
      <c r="N69" s="12"/>
      <c r="O69" s="12">
        <v>12993731223</v>
      </c>
      <c r="P69" s="12"/>
      <c r="Q69" s="12">
        <v>-304682973</v>
      </c>
      <c r="S69" s="9"/>
      <c r="T69" s="9"/>
    </row>
    <row r="70" spans="1:20" s="4" customFormat="1" x14ac:dyDescent="0.5">
      <c r="A70" s="4" t="s">
        <v>41</v>
      </c>
      <c r="C70" s="12">
        <v>936145</v>
      </c>
      <c r="D70" s="12"/>
      <c r="E70" s="12">
        <v>38656082893</v>
      </c>
      <c r="F70" s="12"/>
      <c r="G70" s="12">
        <v>35847663318</v>
      </c>
      <c r="H70" s="12"/>
      <c r="I70" s="12">
        <v>2808419575</v>
      </c>
      <c r="J70" s="12"/>
      <c r="K70" s="12">
        <v>936145</v>
      </c>
      <c r="L70" s="12"/>
      <c r="M70" s="12">
        <v>38656082893</v>
      </c>
      <c r="N70" s="12"/>
      <c r="O70" s="12">
        <v>41968929676</v>
      </c>
      <c r="P70" s="12"/>
      <c r="Q70" s="12">
        <v>-3312846783</v>
      </c>
      <c r="S70" s="9"/>
      <c r="T70" s="9"/>
    </row>
    <row r="71" spans="1:20" s="4" customFormat="1" x14ac:dyDescent="0.5">
      <c r="A71" s="4" t="s">
        <v>15</v>
      </c>
      <c r="C71" s="12">
        <v>55449352</v>
      </c>
      <c r="D71" s="12"/>
      <c r="E71" s="12">
        <v>157090370813</v>
      </c>
      <c r="F71" s="12"/>
      <c r="G71" s="12">
        <v>135593793754</v>
      </c>
      <c r="H71" s="12"/>
      <c r="I71" s="12">
        <v>21496577059</v>
      </c>
      <c r="J71" s="12"/>
      <c r="K71" s="12">
        <v>55449352</v>
      </c>
      <c r="L71" s="12"/>
      <c r="M71" s="12">
        <v>157090370813</v>
      </c>
      <c r="N71" s="12"/>
      <c r="O71" s="12">
        <v>168665450763</v>
      </c>
      <c r="P71" s="12"/>
      <c r="Q71" s="12">
        <v>-11575079950</v>
      </c>
      <c r="S71" s="9"/>
      <c r="T71" s="9"/>
    </row>
    <row r="72" spans="1:20" s="4" customFormat="1" x14ac:dyDescent="0.5">
      <c r="A72" s="4" t="s">
        <v>16</v>
      </c>
      <c r="C72" s="12">
        <v>50100000</v>
      </c>
      <c r="D72" s="12"/>
      <c r="E72" s="12">
        <v>129982972050</v>
      </c>
      <c r="F72" s="12"/>
      <c r="G72" s="12">
        <v>118030514850</v>
      </c>
      <c r="H72" s="12"/>
      <c r="I72" s="12">
        <v>11952457200</v>
      </c>
      <c r="J72" s="12"/>
      <c r="K72" s="12">
        <v>50100000</v>
      </c>
      <c r="L72" s="12"/>
      <c r="M72" s="12">
        <v>129982972050</v>
      </c>
      <c r="N72" s="12"/>
      <c r="O72" s="12">
        <v>191737334263</v>
      </c>
      <c r="P72" s="12"/>
      <c r="Q72" s="12">
        <v>-61754362213</v>
      </c>
      <c r="S72" s="9"/>
      <c r="T72" s="9"/>
    </row>
    <row r="73" spans="1:20" s="4" customFormat="1" x14ac:dyDescent="0.5">
      <c r="A73" s="4" t="s">
        <v>39</v>
      </c>
      <c r="C73" s="12">
        <v>10038301</v>
      </c>
      <c r="D73" s="12"/>
      <c r="E73" s="12">
        <v>121040091836</v>
      </c>
      <c r="F73" s="12"/>
      <c r="G73" s="12">
        <v>111296378709</v>
      </c>
      <c r="H73" s="12"/>
      <c r="I73" s="12">
        <v>9743713127</v>
      </c>
      <c r="J73" s="12"/>
      <c r="K73" s="12">
        <v>10038301</v>
      </c>
      <c r="L73" s="12"/>
      <c r="M73" s="12">
        <v>121040091827</v>
      </c>
      <c r="N73" s="12"/>
      <c r="O73" s="12">
        <v>116618853528</v>
      </c>
      <c r="P73" s="12"/>
      <c r="Q73" s="12">
        <v>4421238299</v>
      </c>
      <c r="S73" s="9"/>
      <c r="T73" s="9"/>
    </row>
    <row r="74" spans="1:20" s="4" customFormat="1" x14ac:dyDescent="0.5">
      <c r="A74" s="4" t="s">
        <v>80</v>
      </c>
      <c r="C74" s="12">
        <v>2521326</v>
      </c>
      <c r="D74" s="12"/>
      <c r="E74" s="12">
        <v>94338039511</v>
      </c>
      <c r="F74" s="12"/>
      <c r="G74" s="12">
        <v>89685571231</v>
      </c>
      <c r="H74" s="12"/>
      <c r="I74" s="12">
        <v>4652468280</v>
      </c>
      <c r="J74" s="12"/>
      <c r="K74" s="12">
        <v>2521326</v>
      </c>
      <c r="L74" s="12"/>
      <c r="M74" s="12">
        <v>94338039520</v>
      </c>
      <c r="N74" s="12"/>
      <c r="O74" s="12">
        <v>75625618375</v>
      </c>
      <c r="P74" s="12"/>
      <c r="Q74" s="12">
        <v>18712421145</v>
      </c>
      <c r="S74" s="9"/>
      <c r="T74" s="9"/>
    </row>
    <row r="75" spans="1:20" s="4" customFormat="1" x14ac:dyDescent="0.5">
      <c r="A75" s="4" t="s">
        <v>61</v>
      </c>
      <c r="C75" s="12">
        <v>1390779</v>
      </c>
      <c r="D75" s="12"/>
      <c r="E75" s="12">
        <v>36069525836</v>
      </c>
      <c r="F75" s="12"/>
      <c r="G75" s="12">
        <v>35917450411</v>
      </c>
      <c r="H75" s="12"/>
      <c r="I75" s="12">
        <v>152075425</v>
      </c>
      <c r="J75" s="12"/>
      <c r="K75" s="12">
        <v>1390779</v>
      </c>
      <c r="L75" s="12"/>
      <c r="M75" s="12">
        <v>36069525836</v>
      </c>
      <c r="N75" s="12"/>
      <c r="O75" s="12">
        <v>43339823490</v>
      </c>
      <c r="P75" s="12"/>
      <c r="Q75" s="12">
        <v>-7270297654</v>
      </c>
      <c r="S75" s="9"/>
      <c r="T75" s="9"/>
    </row>
    <row r="76" spans="1:20" s="4" customFormat="1" x14ac:dyDescent="0.5">
      <c r="A76" s="4" t="s">
        <v>36</v>
      </c>
      <c r="C76" s="12">
        <v>0</v>
      </c>
      <c r="D76" s="12"/>
      <c r="E76" s="12">
        <v>0</v>
      </c>
      <c r="F76" s="12"/>
      <c r="G76" s="12">
        <v>2747145076</v>
      </c>
      <c r="H76" s="12"/>
      <c r="I76" s="12">
        <v>-2747145076</v>
      </c>
      <c r="J76" s="12"/>
      <c r="K76" s="12">
        <v>0</v>
      </c>
      <c r="L76" s="12"/>
      <c r="M76" s="12">
        <v>0</v>
      </c>
      <c r="N76" s="12"/>
      <c r="O76" s="12">
        <v>0</v>
      </c>
      <c r="P76" s="12"/>
      <c r="Q76" s="12">
        <v>0</v>
      </c>
      <c r="S76" s="9"/>
      <c r="T76" s="9"/>
    </row>
    <row r="77" spans="1:20" s="4" customFormat="1" x14ac:dyDescent="0.5">
      <c r="A77" s="4" t="s">
        <v>38</v>
      </c>
      <c r="C77" s="12">
        <v>0</v>
      </c>
      <c r="D77" s="12"/>
      <c r="E77" s="12">
        <v>0</v>
      </c>
      <c r="F77" s="12"/>
      <c r="G77" s="12">
        <v>17047476954</v>
      </c>
      <c r="H77" s="12"/>
      <c r="I77" s="12">
        <v>-17047476954</v>
      </c>
      <c r="J77" s="12"/>
      <c r="K77" s="12">
        <v>0</v>
      </c>
      <c r="L77" s="12"/>
      <c r="M77" s="12">
        <v>0</v>
      </c>
      <c r="N77" s="12"/>
      <c r="O77" s="12">
        <v>0</v>
      </c>
      <c r="P77" s="12"/>
      <c r="Q77" s="12">
        <v>0</v>
      </c>
      <c r="S77" s="9"/>
      <c r="T77" s="9"/>
    </row>
    <row r="78" spans="1:20" s="4" customFormat="1" x14ac:dyDescent="0.5">
      <c r="A78" s="4" t="s">
        <v>77</v>
      </c>
      <c r="C78" s="12">
        <v>0</v>
      </c>
      <c r="D78" s="12"/>
      <c r="E78" s="12">
        <v>0</v>
      </c>
      <c r="F78" s="12"/>
      <c r="G78" s="12">
        <v>-90896</v>
      </c>
      <c r="H78" s="12"/>
      <c r="I78" s="12">
        <v>90896</v>
      </c>
      <c r="J78" s="12"/>
      <c r="K78" s="12">
        <v>0</v>
      </c>
      <c r="L78" s="12"/>
      <c r="M78" s="12">
        <v>0</v>
      </c>
      <c r="N78" s="12"/>
      <c r="O78" s="12">
        <v>0</v>
      </c>
      <c r="P78" s="12"/>
      <c r="Q78" s="12">
        <v>0</v>
      </c>
      <c r="S78" s="9"/>
      <c r="T78" s="9"/>
    </row>
    <row r="79" spans="1:20" s="4" customFormat="1" x14ac:dyDescent="0.5">
      <c r="A79" s="4" t="s">
        <v>21</v>
      </c>
      <c r="C79" s="12">
        <v>0</v>
      </c>
      <c r="D79" s="12"/>
      <c r="E79" s="12">
        <v>0</v>
      </c>
      <c r="F79" s="12"/>
      <c r="G79" s="12">
        <v>1036567642</v>
      </c>
      <c r="H79" s="12"/>
      <c r="I79" s="12">
        <v>-1036567642</v>
      </c>
      <c r="J79" s="12"/>
      <c r="K79" s="12">
        <v>0</v>
      </c>
      <c r="L79" s="12"/>
      <c r="M79" s="12">
        <v>0</v>
      </c>
      <c r="N79" s="12"/>
      <c r="O79" s="12">
        <v>0</v>
      </c>
      <c r="P79" s="12"/>
      <c r="Q79" s="12">
        <v>0</v>
      </c>
      <c r="S79" s="9"/>
      <c r="T79" s="9"/>
    </row>
    <row r="80" spans="1:20" s="4" customFormat="1" x14ac:dyDescent="0.5">
      <c r="A80" s="4" t="s">
        <v>76</v>
      </c>
      <c r="C80" s="12">
        <v>0</v>
      </c>
      <c r="D80" s="12"/>
      <c r="E80" s="12">
        <v>0</v>
      </c>
      <c r="F80" s="12"/>
      <c r="G80" s="12">
        <v>2512015874</v>
      </c>
      <c r="H80" s="12"/>
      <c r="I80" s="12">
        <v>-2512015874</v>
      </c>
      <c r="J80" s="12"/>
      <c r="K80" s="12">
        <v>0</v>
      </c>
      <c r="L80" s="12"/>
      <c r="M80" s="12">
        <v>0</v>
      </c>
      <c r="N80" s="12"/>
      <c r="O80" s="12">
        <v>0</v>
      </c>
      <c r="P80" s="12"/>
      <c r="Q80" s="12">
        <v>0</v>
      </c>
      <c r="S80" s="9"/>
      <c r="T80" s="9"/>
    </row>
    <row r="81" spans="1:20" s="4" customFormat="1" x14ac:dyDescent="0.5">
      <c r="A81" s="4" t="s">
        <v>113</v>
      </c>
      <c r="C81" s="12">
        <v>5000</v>
      </c>
      <c r="D81" s="12"/>
      <c r="E81" s="12">
        <v>4349481513</v>
      </c>
      <c r="F81" s="12"/>
      <c r="G81" s="12">
        <v>4340786625</v>
      </c>
      <c r="H81" s="12"/>
      <c r="I81" s="12">
        <v>8694888</v>
      </c>
      <c r="J81" s="12"/>
      <c r="K81" s="12">
        <v>5000</v>
      </c>
      <c r="L81" s="12"/>
      <c r="M81" s="12">
        <v>4349481513</v>
      </c>
      <c r="N81" s="12"/>
      <c r="O81" s="12">
        <v>4340786625</v>
      </c>
      <c r="P81" s="12"/>
      <c r="Q81" s="12">
        <v>8694888</v>
      </c>
      <c r="S81" s="9"/>
      <c r="T81" s="9"/>
    </row>
    <row r="82" spans="1:20" s="4" customFormat="1" x14ac:dyDescent="0.5">
      <c r="A82" s="4" t="s">
        <v>110</v>
      </c>
      <c r="C82" s="12">
        <v>14881</v>
      </c>
      <c r="D82" s="12"/>
      <c r="E82" s="12">
        <v>11381901656</v>
      </c>
      <c r="F82" s="12"/>
      <c r="G82" s="12">
        <v>11471171473</v>
      </c>
      <c r="H82" s="12"/>
      <c r="I82" s="12">
        <v>-89269817</v>
      </c>
      <c r="J82" s="12"/>
      <c r="K82" s="12">
        <v>14881</v>
      </c>
      <c r="L82" s="12"/>
      <c r="M82" s="12">
        <v>11381901656</v>
      </c>
      <c r="N82" s="12"/>
      <c r="O82" s="12">
        <v>10883478511</v>
      </c>
      <c r="P82" s="12"/>
      <c r="Q82" s="12">
        <v>498423145</v>
      </c>
      <c r="S82" s="9"/>
      <c r="T82" s="9"/>
    </row>
    <row r="83" spans="1:20" s="4" customFormat="1" x14ac:dyDescent="0.5">
      <c r="A83" s="4" t="s">
        <v>101</v>
      </c>
      <c r="C83" s="12">
        <v>61801</v>
      </c>
      <c r="D83" s="12"/>
      <c r="E83" s="12">
        <v>52397749186</v>
      </c>
      <c r="F83" s="12"/>
      <c r="G83" s="12">
        <v>52094625148</v>
      </c>
      <c r="H83" s="12"/>
      <c r="I83" s="12">
        <v>303124038</v>
      </c>
      <c r="J83" s="12"/>
      <c r="K83" s="12">
        <v>61801</v>
      </c>
      <c r="L83" s="12"/>
      <c r="M83" s="12">
        <v>52397749186</v>
      </c>
      <c r="N83" s="12"/>
      <c r="O83" s="12">
        <v>50500634734</v>
      </c>
      <c r="P83" s="12"/>
      <c r="Q83" s="12">
        <v>1897114452</v>
      </c>
      <c r="S83" s="9"/>
      <c r="T83" s="9"/>
    </row>
    <row r="84" spans="1:20" s="4" customFormat="1" x14ac:dyDescent="0.5">
      <c r="A84" s="4" t="s">
        <v>116</v>
      </c>
      <c r="C84" s="12">
        <v>5000</v>
      </c>
      <c r="D84" s="12"/>
      <c r="E84" s="12">
        <v>4426402569</v>
      </c>
      <c r="F84" s="12"/>
      <c r="G84" s="12">
        <v>4425802030</v>
      </c>
      <c r="H84" s="12"/>
      <c r="I84" s="12">
        <v>600539</v>
      </c>
      <c r="J84" s="12"/>
      <c r="K84" s="12">
        <v>5000</v>
      </c>
      <c r="L84" s="12"/>
      <c r="M84" s="12">
        <v>4426402569</v>
      </c>
      <c r="N84" s="12"/>
      <c r="O84" s="12">
        <v>4425802030</v>
      </c>
      <c r="P84" s="12"/>
      <c r="Q84" s="12">
        <v>600539</v>
      </c>
      <c r="S84" s="9"/>
      <c r="T84" s="9"/>
    </row>
    <row r="85" spans="1:20" s="4" customFormat="1" x14ac:dyDescent="0.5">
      <c r="A85" s="4" t="s">
        <v>119</v>
      </c>
      <c r="C85" s="12">
        <v>5000</v>
      </c>
      <c r="D85" s="12"/>
      <c r="E85" s="12">
        <v>4309213813</v>
      </c>
      <c r="F85" s="12"/>
      <c r="G85" s="12">
        <v>4275774839</v>
      </c>
      <c r="H85" s="12"/>
      <c r="I85" s="12">
        <v>33438974</v>
      </c>
      <c r="J85" s="12"/>
      <c r="K85" s="12">
        <v>5000</v>
      </c>
      <c r="L85" s="12"/>
      <c r="M85" s="12">
        <v>4309213813</v>
      </c>
      <c r="N85" s="12"/>
      <c r="O85" s="12">
        <v>4275774839</v>
      </c>
      <c r="P85" s="12"/>
      <c r="Q85" s="12">
        <v>33438974</v>
      </c>
      <c r="S85" s="9"/>
      <c r="T85" s="9"/>
    </row>
    <row r="86" spans="1:20" s="4" customFormat="1" x14ac:dyDescent="0.5">
      <c r="A86" s="4" t="s">
        <v>107</v>
      </c>
      <c r="C86" s="12">
        <v>114192</v>
      </c>
      <c r="D86" s="12"/>
      <c r="E86" s="12">
        <v>88083274208</v>
      </c>
      <c r="F86" s="12"/>
      <c r="G86" s="12">
        <v>89167787408</v>
      </c>
      <c r="H86" s="12"/>
      <c r="I86" s="12">
        <v>-1084513200</v>
      </c>
      <c r="J86" s="12"/>
      <c r="K86" s="12">
        <v>114192</v>
      </c>
      <c r="L86" s="12"/>
      <c r="M86" s="12">
        <v>88083274207</v>
      </c>
      <c r="N86" s="12"/>
      <c r="O86" s="12">
        <v>84715106603</v>
      </c>
      <c r="P86" s="12"/>
      <c r="Q86" s="12">
        <v>3368167604</v>
      </c>
      <c r="S86" s="9"/>
      <c r="T86" s="9"/>
    </row>
    <row r="87" spans="1:20" s="4" customFormat="1" x14ac:dyDescent="0.5">
      <c r="A87" s="4" t="s">
        <v>122</v>
      </c>
      <c r="C87" s="12">
        <v>20000</v>
      </c>
      <c r="D87" s="12"/>
      <c r="E87" s="12">
        <v>17477671597</v>
      </c>
      <c r="F87" s="12"/>
      <c r="G87" s="12">
        <v>17423207377</v>
      </c>
      <c r="H87" s="12"/>
      <c r="I87" s="12">
        <v>54464220</v>
      </c>
      <c r="J87" s="12"/>
      <c r="K87" s="12">
        <v>20000</v>
      </c>
      <c r="L87" s="12"/>
      <c r="M87" s="12">
        <v>17477671597</v>
      </c>
      <c r="N87" s="12"/>
      <c r="O87" s="12">
        <v>17423207377</v>
      </c>
      <c r="P87" s="12"/>
      <c r="Q87" s="12">
        <v>54464220</v>
      </c>
      <c r="S87" s="9"/>
      <c r="T87" s="9"/>
    </row>
    <row r="88" spans="1:20" s="4" customFormat="1" x14ac:dyDescent="0.5">
      <c r="A88" s="4" t="s">
        <v>104</v>
      </c>
      <c r="C88" s="12">
        <v>412400</v>
      </c>
      <c r="D88" s="12"/>
      <c r="E88" s="12">
        <v>345528561595</v>
      </c>
      <c r="F88" s="12"/>
      <c r="G88" s="12">
        <v>342968140378</v>
      </c>
      <c r="H88" s="12"/>
      <c r="I88" s="12">
        <v>2560421217</v>
      </c>
      <c r="J88" s="12"/>
      <c r="K88" s="12">
        <v>412400</v>
      </c>
      <c r="L88" s="12"/>
      <c r="M88" s="12">
        <v>345528561595</v>
      </c>
      <c r="N88" s="12"/>
      <c r="O88" s="12">
        <v>330698774204</v>
      </c>
      <c r="P88" s="12"/>
      <c r="Q88" s="12">
        <v>14829787391</v>
      </c>
      <c r="S88" s="9"/>
      <c r="T88" s="9"/>
    </row>
    <row r="89" spans="1:20" s="4" customFormat="1" x14ac:dyDescent="0.5">
      <c r="A89" s="4" t="s">
        <v>97</v>
      </c>
      <c r="C89" s="12">
        <v>15325</v>
      </c>
      <c r="D89" s="12"/>
      <c r="E89" s="12">
        <v>13039211214</v>
      </c>
      <c r="F89" s="12"/>
      <c r="G89" s="12">
        <v>12970261213</v>
      </c>
      <c r="H89" s="12"/>
      <c r="I89" s="12">
        <v>68950001</v>
      </c>
      <c r="J89" s="12"/>
      <c r="K89" s="12">
        <v>15325</v>
      </c>
      <c r="L89" s="12"/>
      <c r="M89" s="12">
        <v>13039211215</v>
      </c>
      <c r="N89" s="12"/>
      <c r="O89" s="12">
        <v>12490675654</v>
      </c>
      <c r="P89" s="12"/>
      <c r="Q89" s="12">
        <v>548535561</v>
      </c>
      <c r="S89" s="9"/>
      <c r="T89" s="9"/>
    </row>
    <row r="90" spans="1:20" s="4" customFormat="1" x14ac:dyDescent="0.5">
      <c r="A90" s="4" t="s">
        <v>125</v>
      </c>
      <c r="C90" s="12">
        <v>1000</v>
      </c>
      <c r="D90" s="12"/>
      <c r="E90" s="12">
        <v>999816750</v>
      </c>
      <c r="F90" s="12"/>
      <c r="G90" s="12">
        <v>1000179245</v>
      </c>
      <c r="H90" s="12"/>
      <c r="I90" s="12">
        <v>-362495</v>
      </c>
      <c r="J90" s="12"/>
      <c r="K90" s="12">
        <v>1000</v>
      </c>
      <c r="L90" s="12"/>
      <c r="M90" s="12">
        <v>999816750</v>
      </c>
      <c r="N90" s="12"/>
      <c r="O90" s="12">
        <v>1000179245</v>
      </c>
      <c r="P90" s="12"/>
      <c r="Q90" s="12">
        <v>-362495</v>
      </c>
      <c r="S90" s="9"/>
      <c r="T90" s="9"/>
    </row>
    <row r="91" spans="1:20" s="4" customFormat="1" ht="22.5" thickBot="1" x14ac:dyDescent="0.55000000000000004">
      <c r="E91" s="11">
        <f>SUM(E8:E90)</f>
        <v>6965641733740</v>
      </c>
      <c r="G91" s="11">
        <f>SUM(G8:G90)</f>
        <v>6624927222869</v>
      </c>
      <c r="I91" s="11">
        <f>SUM(I8:I90)</f>
        <v>340714510871</v>
      </c>
      <c r="M91" s="11">
        <f>SUM(M8:M90)</f>
        <v>6965641733740</v>
      </c>
      <c r="O91" s="11">
        <f>SUM(O8:O90)</f>
        <v>6631293626904</v>
      </c>
      <c r="Q91" s="11">
        <f>SUM(Q8:Q90)</f>
        <v>334348106836</v>
      </c>
      <c r="S91" s="9"/>
      <c r="T91" s="9"/>
    </row>
    <row r="92" spans="1:20" ht="22.5" thickTop="1" x14ac:dyDescent="0.5"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20" x14ac:dyDescent="0.5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20" x14ac:dyDescent="0.5">
      <c r="I94" s="9"/>
      <c r="Q94" s="13"/>
    </row>
    <row r="95" spans="1:20" x14ac:dyDescent="0.5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20" x14ac:dyDescent="0.5">
      <c r="Q96" s="13"/>
    </row>
    <row r="97" spans="9:17" x14ac:dyDescent="0.5">
      <c r="I97" s="9"/>
      <c r="J97" s="9"/>
      <c r="K97" s="9"/>
      <c r="L97" s="9"/>
      <c r="M97" s="9"/>
      <c r="N97" s="9"/>
      <c r="O97" s="9"/>
      <c r="P97" s="9"/>
      <c r="Q97" s="9"/>
    </row>
    <row r="98" spans="9:17" x14ac:dyDescent="0.5">
      <c r="I98" s="9"/>
      <c r="Q98" s="9"/>
    </row>
    <row r="99" spans="9:17" x14ac:dyDescent="0.5">
      <c r="I99" s="9"/>
      <c r="Q99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1"/>
  <sheetViews>
    <sheetView rightToLeft="1" topLeftCell="A34" workbookViewId="0">
      <selection activeCell="T41" sqref="T41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16" style="1" bestFit="1" customWidth="1"/>
    <col min="20" max="16384" width="9.140625" style="1"/>
  </cols>
  <sheetData>
    <row r="2" spans="1:20" ht="22.5" x14ac:dyDescent="0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 ht="22.5" x14ac:dyDescent="0.5">
      <c r="A3" s="24" t="s">
        <v>147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22.5" x14ac:dyDescent="0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20" ht="22.5" x14ac:dyDescent="0.5">
      <c r="A6" s="25" t="s">
        <v>3</v>
      </c>
      <c r="C6" s="26" t="s">
        <v>149</v>
      </c>
      <c r="D6" s="26" t="s">
        <v>149</v>
      </c>
      <c r="E6" s="26" t="s">
        <v>149</v>
      </c>
      <c r="F6" s="26" t="s">
        <v>149</v>
      </c>
      <c r="G6" s="26" t="s">
        <v>149</v>
      </c>
      <c r="H6" s="26" t="s">
        <v>149</v>
      </c>
      <c r="I6" s="26" t="s">
        <v>149</v>
      </c>
      <c r="K6" s="26" t="s">
        <v>150</v>
      </c>
      <c r="L6" s="26" t="s">
        <v>150</v>
      </c>
      <c r="M6" s="26" t="s">
        <v>150</v>
      </c>
      <c r="N6" s="26" t="s">
        <v>150</v>
      </c>
      <c r="O6" s="26" t="s">
        <v>150</v>
      </c>
      <c r="P6" s="26" t="s">
        <v>150</v>
      </c>
      <c r="Q6" s="26" t="s">
        <v>150</v>
      </c>
    </row>
    <row r="7" spans="1:20" ht="22.5" x14ac:dyDescent="0.5">
      <c r="A7" s="26" t="s">
        <v>3</v>
      </c>
      <c r="C7" s="26" t="s">
        <v>7</v>
      </c>
      <c r="E7" s="26" t="s">
        <v>164</v>
      </c>
      <c r="G7" s="26" t="s">
        <v>165</v>
      </c>
      <c r="I7" s="26" t="s">
        <v>167</v>
      </c>
      <c r="K7" s="26" t="s">
        <v>7</v>
      </c>
      <c r="M7" s="26" t="s">
        <v>164</v>
      </c>
      <c r="O7" s="26" t="s">
        <v>165</v>
      </c>
      <c r="Q7" s="26" t="s">
        <v>167</v>
      </c>
    </row>
    <row r="8" spans="1:20" x14ac:dyDescent="0.5">
      <c r="A8" s="4" t="s">
        <v>58</v>
      </c>
      <c r="C8" s="12">
        <v>2000000</v>
      </c>
      <c r="D8" s="12"/>
      <c r="E8" s="12">
        <v>79205904457</v>
      </c>
      <c r="F8" s="12"/>
      <c r="G8" s="12">
        <v>49894998871</v>
      </c>
      <c r="H8" s="12"/>
      <c r="I8" s="12">
        <v>29310905586</v>
      </c>
      <c r="J8" s="12"/>
      <c r="K8" s="12">
        <v>2000000</v>
      </c>
      <c r="L8" s="12"/>
      <c r="M8" s="12">
        <v>79205904457</v>
      </c>
      <c r="N8" s="12"/>
      <c r="O8" s="12">
        <v>49894998871</v>
      </c>
      <c r="P8" s="12"/>
      <c r="Q8" s="12">
        <v>29310905586</v>
      </c>
      <c r="S8" s="6"/>
      <c r="T8" s="6"/>
    </row>
    <row r="9" spans="1:20" x14ac:dyDescent="0.5">
      <c r="A9" s="4" t="s">
        <v>27</v>
      </c>
      <c r="C9" s="12">
        <v>500000</v>
      </c>
      <c r="D9" s="12"/>
      <c r="E9" s="12">
        <v>28827450381</v>
      </c>
      <c r="F9" s="12"/>
      <c r="G9" s="12">
        <v>27455660807</v>
      </c>
      <c r="H9" s="12"/>
      <c r="I9" s="12">
        <v>1371789574</v>
      </c>
      <c r="J9" s="12"/>
      <c r="K9" s="12">
        <v>700000</v>
      </c>
      <c r="L9" s="12"/>
      <c r="M9" s="12">
        <v>62843841499</v>
      </c>
      <c r="N9" s="12"/>
      <c r="O9" s="12">
        <v>60402453967</v>
      </c>
      <c r="P9" s="12"/>
      <c r="Q9" s="12">
        <v>2441387532</v>
      </c>
      <c r="S9" s="6"/>
      <c r="T9" s="6"/>
    </row>
    <row r="10" spans="1:20" x14ac:dyDescent="0.5">
      <c r="A10" s="4" t="s">
        <v>41</v>
      </c>
      <c r="C10" s="12">
        <v>200000</v>
      </c>
      <c r="D10" s="12"/>
      <c r="E10" s="12">
        <v>8429544091</v>
      </c>
      <c r="F10" s="12"/>
      <c r="G10" s="12">
        <v>8966330992</v>
      </c>
      <c r="H10" s="12"/>
      <c r="I10" s="12">
        <v>-536786901</v>
      </c>
      <c r="J10" s="12"/>
      <c r="K10" s="12">
        <v>600000</v>
      </c>
      <c r="L10" s="12"/>
      <c r="M10" s="12">
        <v>26201170152</v>
      </c>
      <c r="N10" s="12"/>
      <c r="O10" s="12">
        <v>26898992993</v>
      </c>
      <c r="P10" s="12"/>
      <c r="Q10" s="12">
        <v>-697822841</v>
      </c>
      <c r="S10" s="6"/>
      <c r="T10" s="6"/>
    </row>
    <row r="11" spans="1:20" x14ac:dyDescent="0.5">
      <c r="A11" s="4" t="s">
        <v>74</v>
      </c>
      <c r="C11" s="12">
        <v>26805</v>
      </c>
      <c r="D11" s="12"/>
      <c r="E11" s="12">
        <v>1947055162</v>
      </c>
      <c r="F11" s="12"/>
      <c r="G11" s="12">
        <v>2574942163</v>
      </c>
      <c r="H11" s="12"/>
      <c r="I11" s="12">
        <v>-627887001</v>
      </c>
      <c r="J11" s="12"/>
      <c r="K11" s="12">
        <v>26805</v>
      </c>
      <c r="L11" s="12"/>
      <c r="M11" s="12">
        <v>1947055162</v>
      </c>
      <c r="N11" s="12"/>
      <c r="O11" s="12">
        <v>2574942163</v>
      </c>
      <c r="P11" s="12"/>
      <c r="Q11" s="12">
        <v>-627887001</v>
      </c>
      <c r="S11" s="6"/>
      <c r="T11" s="6"/>
    </row>
    <row r="12" spans="1:20" x14ac:dyDescent="0.5">
      <c r="A12" s="4" t="s">
        <v>76</v>
      </c>
      <c r="C12" s="12">
        <v>760914</v>
      </c>
      <c r="D12" s="12"/>
      <c r="E12" s="12">
        <v>9885979725</v>
      </c>
      <c r="F12" s="12"/>
      <c r="G12" s="12">
        <v>11031085513</v>
      </c>
      <c r="H12" s="12"/>
      <c r="I12" s="12">
        <v>-1145105788</v>
      </c>
      <c r="J12" s="12"/>
      <c r="K12" s="12">
        <v>760914</v>
      </c>
      <c r="L12" s="12"/>
      <c r="M12" s="12">
        <v>9885979725</v>
      </c>
      <c r="N12" s="12"/>
      <c r="O12" s="12">
        <v>11031085513</v>
      </c>
      <c r="P12" s="12"/>
      <c r="Q12" s="12">
        <v>-1145105788</v>
      </c>
      <c r="S12" s="6"/>
      <c r="T12" s="6"/>
    </row>
    <row r="13" spans="1:20" x14ac:dyDescent="0.5">
      <c r="A13" s="4" t="s">
        <v>36</v>
      </c>
      <c r="C13" s="12">
        <v>963857</v>
      </c>
      <c r="D13" s="12"/>
      <c r="E13" s="12">
        <v>20254490998</v>
      </c>
      <c r="F13" s="12"/>
      <c r="G13" s="12">
        <v>20254490998</v>
      </c>
      <c r="H13" s="12"/>
      <c r="I13" s="12">
        <v>0</v>
      </c>
      <c r="J13" s="12"/>
      <c r="K13" s="12">
        <v>963857</v>
      </c>
      <c r="L13" s="12"/>
      <c r="M13" s="12">
        <v>20254490998</v>
      </c>
      <c r="N13" s="12"/>
      <c r="O13" s="12">
        <v>20254490998</v>
      </c>
      <c r="P13" s="12"/>
      <c r="Q13" s="12">
        <v>0</v>
      </c>
      <c r="S13" s="6"/>
      <c r="T13" s="6"/>
    </row>
    <row r="14" spans="1:20" x14ac:dyDescent="0.5">
      <c r="A14" s="4" t="s">
        <v>38</v>
      </c>
      <c r="C14" s="12">
        <v>886900</v>
      </c>
      <c r="D14" s="12"/>
      <c r="E14" s="12">
        <v>10450342700</v>
      </c>
      <c r="F14" s="12"/>
      <c r="G14" s="12">
        <v>10450342700</v>
      </c>
      <c r="H14" s="12"/>
      <c r="I14" s="12">
        <v>0</v>
      </c>
      <c r="J14" s="12"/>
      <c r="K14" s="12">
        <v>886900</v>
      </c>
      <c r="L14" s="12"/>
      <c r="M14" s="12">
        <v>10450342700</v>
      </c>
      <c r="N14" s="12"/>
      <c r="O14" s="12">
        <v>10450342700</v>
      </c>
      <c r="P14" s="12"/>
      <c r="Q14" s="12">
        <v>0</v>
      </c>
      <c r="S14" s="6"/>
      <c r="T14" s="6"/>
    </row>
    <row r="15" spans="1:20" x14ac:dyDescent="0.5">
      <c r="A15" s="4" t="s">
        <v>23</v>
      </c>
      <c r="C15" s="12">
        <v>72624</v>
      </c>
      <c r="D15" s="12"/>
      <c r="E15" s="12">
        <v>9843593392</v>
      </c>
      <c r="F15" s="12"/>
      <c r="G15" s="12">
        <v>10409348140</v>
      </c>
      <c r="H15" s="12"/>
      <c r="I15" s="12">
        <v>-565754748</v>
      </c>
      <c r="J15" s="12"/>
      <c r="K15" s="12">
        <v>360209</v>
      </c>
      <c r="L15" s="12"/>
      <c r="M15" s="12">
        <v>47836362278</v>
      </c>
      <c r="N15" s="12"/>
      <c r="O15" s="12">
        <v>51629501298</v>
      </c>
      <c r="P15" s="12"/>
      <c r="Q15" s="12">
        <v>-3793139020</v>
      </c>
      <c r="S15" s="6"/>
      <c r="T15" s="6"/>
    </row>
    <row r="16" spans="1:20" x14ac:dyDescent="0.5">
      <c r="A16" s="4" t="s">
        <v>77</v>
      </c>
      <c r="C16" s="12">
        <v>24</v>
      </c>
      <c r="D16" s="12"/>
      <c r="E16" s="12">
        <v>799218</v>
      </c>
      <c r="F16" s="12"/>
      <c r="G16" s="12">
        <v>906812</v>
      </c>
      <c r="H16" s="12"/>
      <c r="I16" s="12">
        <v>-107594</v>
      </c>
      <c r="J16" s="12"/>
      <c r="K16" s="12">
        <v>24</v>
      </c>
      <c r="L16" s="12"/>
      <c r="M16" s="12">
        <v>799218</v>
      </c>
      <c r="N16" s="12"/>
      <c r="O16" s="12">
        <v>906812</v>
      </c>
      <c r="P16" s="12"/>
      <c r="Q16" s="12">
        <v>-107594</v>
      </c>
      <c r="S16" s="6"/>
      <c r="T16" s="6"/>
    </row>
    <row r="17" spans="1:20" x14ac:dyDescent="0.5">
      <c r="A17" s="4" t="s">
        <v>42</v>
      </c>
      <c r="C17" s="12">
        <v>600000</v>
      </c>
      <c r="D17" s="12"/>
      <c r="E17" s="12">
        <v>20526337520</v>
      </c>
      <c r="F17" s="12"/>
      <c r="G17" s="12">
        <v>13819083258</v>
      </c>
      <c r="H17" s="12"/>
      <c r="I17" s="12">
        <v>6707254262</v>
      </c>
      <c r="J17" s="12"/>
      <c r="K17" s="12">
        <v>600000</v>
      </c>
      <c r="L17" s="12"/>
      <c r="M17" s="12">
        <v>20526337520</v>
      </c>
      <c r="N17" s="12"/>
      <c r="O17" s="12">
        <v>13819083258</v>
      </c>
      <c r="P17" s="12"/>
      <c r="Q17" s="12">
        <v>6707254262</v>
      </c>
      <c r="S17" s="6"/>
      <c r="T17" s="6"/>
    </row>
    <row r="18" spans="1:20" x14ac:dyDescent="0.5">
      <c r="A18" s="4" t="s">
        <v>21</v>
      </c>
      <c r="C18" s="12">
        <v>659148</v>
      </c>
      <c r="D18" s="12"/>
      <c r="E18" s="12">
        <v>13786459012</v>
      </c>
      <c r="F18" s="12"/>
      <c r="G18" s="12">
        <v>13538281045</v>
      </c>
      <c r="H18" s="12"/>
      <c r="I18" s="12">
        <v>248177967</v>
      </c>
      <c r="J18" s="12"/>
      <c r="K18" s="12">
        <v>659148</v>
      </c>
      <c r="L18" s="12"/>
      <c r="M18" s="12">
        <v>13786459012</v>
      </c>
      <c r="N18" s="12"/>
      <c r="O18" s="12">
        <v>13538281045</v>
      </c>
      <c r="P18" s="12"/>
      <c r="Q18" s="12">
        <v>248177967</v>
      </c>
      <c r="S18" s="6"/>
      <c r="T18" s="6"/>
    </row>
    <row r="19" spans="1:20" x14ac:dyDescent="0.5">
      <c r="A19" s="4" t="s">
        <v>168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1032820</v>
      </c>
      <c r="L19" s="12"/>
      <c r="M19" s="12">
        <v>27843418512</v>
      </c>
      <c r="N19" s="12"/>
      <c r="O19" s="12">
        <v>20217313531</v>
      </c>
      <c r="P19" s="12"/>
      <c r="Q19" s="12">
        <v>7626104981</v>
      </c>
      <c r="S19" s="6"/>
      <c r="T19" s="6"/>
    </row>
    <row r="20" spans="1:20" x14ac:dyDescent="0.5">
      <c r="A20" s="4" t="s">
        <v>169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12">
        <v>4186181</v>
      </c>
      <c r="L20" s="12"/>
      <c r="M20" s="12">
        <v>62420045403</v>
      </c>
      <c r="N20" s="12"/>
      <c r="O20" s="12">
        <v>74694854353</v>
      </c>
      <c r="P20" s="12"/>
      <c r="Q20" s="12">
        <v>-12274808950</v>
      </c>
      <c r="S20" s="6"/>
      <c r="T20" s="6"/>
    </row>
    <row r="21" spans="1:20" x14ac:dyDescent="0.5">
      <c r="A21" s="4" t="s">
        <v>59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v>0</v>
      </c>
      <c r="J21" s="12"/>
      <c r="K21" s="12">
        <v>1200000</v>
      </c>
      <c r="L21" s="12"/>
      <c r="M21" s="12">
        <v>35010441603</v>
      </c>
      <c r="N21" s="12"/>
      <c r="O21" s="12">
        <v>22207058322</v>
      </c>
      <c r="P21" s="12"/>
      <c r="Q21" s="12">
        <v>12803383281</v>
      </c>
      <c r="S21" s="6"/>
      <c r="T21" s="6"/>
    </row>
    <row r="22" spans="1:20" x14ac:dyDescent="0.5">
      <c r="A22" s="4" t="s">
        <v>170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300000</v>
      </c>
      <c r="L22" s="12"/>
      <c r="M22" s="12">
        <v>6097999976</v>
      </c>
      <c r="N22" s="12"/>
      <c r="O22" s="12">
        <v>5765345256</v>
      </c>
      <c r="P22" s="12"/>
      <c r="Q22" s="12">
        <v>332654720</v>
      </c>
      <c r="S22" s="6"/>
      <c r="T22" s="6"/>
    </row>
    <row r="23" spans="1:20" x14ac:dyDescent="0.5">
      <c r="A23" s="4" t="s">
        <v>35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50000</v>
      </c>
      <c r="L23" s="12"/>
      <c r="M23" s="12">
        <v>2982150005</v>
      </c>
      <c r="N23" s="12"/>
      <c r="O23" s="12">
        <v>3130263451</v>
      </c>
      <c r="P23" s="12"/>
      <c r="Q23" s="12">
        <v>-148113446</v>
      </c>
      <c r="S23" s="6"/>
      <c r="T23" s="6"/>
    </row>
    <row r="24" spans="1:20" x14ac:dyDescent="0.5">
      <c r="A24" s="4" t="s">
        <v>171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14006000</v>
      </c>
      <c r="L24" s="12"/>
      <c r="M24" s="12">
        <v>51528074000</v>
      </c>
      <c r="N24" s="12"/>
      <c r="O24" s="12">
        <v>94479199939</v>
      </c>
      <c r="P24" s="12"/>
      <c r="Q24" s="12">
        <v>-42951125939</v>
      </c>
      <c r="S24" s="6"/>
      <c r="T24" s="6"/>
    </row>
    <row r="25" spans="1:20" x14ac:dyDescent="0.5">
      <c r="A25" s="4" t="s">
        <v>172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12">
        <v>741669</v>
      </c>
      <c r="L25" s="12"/>
      <c r="M25" s="12">
        <v>294018578238</v>
      </c>
      <c r="N25" s="12"/>
      <c r="O25" s="12">
        <v>114731789527</v>
      </c>
      <c r="P25" s="12"/>
      <c r="Q25" s="12">
        <v>179286788711</v>
      </c>
      <c r="S25" s="6"/>
      <c r="T25" s="6"/>
    </row>
    <row r="26" spans="1:20" x14ac:dyDescent="0.5">
      <c r="A26" s="4" t="s">
        <v>61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100000</v>
      </c>
      <c r="L26" s="12"/>
      <c r="M26" s="12">
        <v>3782401620</v>
      </c>
      <c r="N26" s="12"/>
      <c r="O26" s="12">
        <v>3116226480</v>
      </c>
      <c r="P26" s="12"/>
      <c r="Q26" s="12">
        <v>666175140</v>
      </c>
      <c r="S26" s="6"/>
      <c r="T26" s="6"/>
    </row>
    <row r="27" spans="1:20" x14ac:dyDescent="0.5">
      <c r="A27" s="4" t="s">
        <v>17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860009</v>
      </c>
      <c r="L27" s="12"/>
      <c r="M27" s="12">
        <v>27721038454</v>
      </c>
      <c r="N27" s="12"/>
      <c r="O27" s="12">
        <v>25414523051</v>
      </c>
      <c r="P27" s="12"/>
      <c r="Q27" s="12">
        <v>2306515403</v>
      </c>
      <c r="S27" s="6"/>
      <c r="T27" s="6"/>
    </row>
    <row r="28" spans="1:20" x14ac:dyDescent="0.5">
      <c r="A28" s="4" t="s">
        <v>82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12"/>
      <c r="K28" s="12">
        <v>886900</v>
      </c>
      <c r="L28" s="12"/>
      <c r="M28" s="12">
        <v>27897800729</v>
      </c>
      <c r="N28" s="12"/>
      <c r="O28" s="12">
        <v>41071702205</v>
      </c>
      <c r="P28" s="12"/>
      <c r="Q28" s="12">
        <v>-13173901476</v>
      </c>
      <c r="S28" s="6"/>
      <c r="T28" s="6"/>
    </row>
    <row r="29" spans="1:20" x14ac:dyDescent="0.5">
      <c r="A29" s="4" t="s">
        <v>69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12"/>
      <c r="K29" s="12">
        <v>228778</v>
      </c>
      <c r="L29" s="12"/>
      <c r="M29" s="12">
        <v>11875530863</v>
      </c>
      <c r="N29" s="12"/>
      <c r="O29" s="12">
        <v>11425418513</v>
      </c>
      <c r="P29" s="12"/>
      <c r="Q29" s="12">
        <v>450112350</v>
      </c>
      <c r="S29" s="6"/>
      <c r="T29" s="6"/>
    </row>
    <row r="30" spans="1:20" x14ac:dyDescent="0.5">
      <c r="A30" s="4" t="s">
        <v>173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J30" s="12"/>
      <c r="K30" s="12">
        <v>100000</v>
      </c>
      <c r="L30" s="12"/>
      <c r="M30" s="12">
        <v>1789330031</v>
      </c>
      <c r="N30" s="12"/>
      <c r="O30" s="12">
        <v>1582467017</v>
      </c>
      <c r="P30" s="12"/>
      <c r="Q30" s="12">
        <v>206863014</v>
      </c>
      <c r="S30" s="6"/>
      <c r="T30" s="6"/>
    </row>
    <row r="31" spans="1:20" x14ac:dyDescent="0.5">
      <c r="A31" s="4" t="s">
        <v>66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v>0</v>
      </c>
      <c r="J31" s="12"/>
      <c r="K31" s="12">
        <v>300000</v>
      </c>
      <c r="L31" s="12"/>
      <c r="M31" s="12">
        <v>11075876924</v>
      </c>
      <c r="N31" s="12"/>
      <c r="O31" s="12">
        <v>9232685954</v>
      </c>
      <c r="P31" s="12"/>
      <c r="Q31" s="12">
        <v>1843190970</v>
      </c>
      <c r="S31" s="6"/>
      <c r="T31" s="6"/>
    </row>
    <row r="32" spans="1:20" x14ac:dyDescent="0.5">
      <c r="A32" s="4" t="s">
        <v>73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12"/>
      <c r="K32" s="12">
        <v>1000000</v>
      </c>
      <c r="L32" s="12"/>
      <c r="M32" s="12">
        <v>19821357000</v>
      </c>
      <c r="N32" s="12"/>
      <c r="O32" s="12">
        <v>23161364990</v>
      </c>
      <c r="P32" s="12"/>
      <c r="Q32" s="12">
        <v>-3340007990</v>
      </c>
      <c r="S32" s="6"/>
      <c r="T32" s="6"/>
    </row>
    <row r="33" spans="1:20" x14ac:dyDescent="0.5">
      <c r="A33" s="4" t="s">
        <v>81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J33" s="12"/>
      <c r="K33" s="12">
        <v>200000</v>
      </c>
      <c r="L33" s="12"/>
      <c r="M33" s="12">
        <v>1936409422</v>
      </c>
      <c r="N33" s="12"/>
      <c r="O33" s="12">
        <v>2115229479</v>
      </c>
      <c r="P33" s="12"/>
      <c r="Q33" s="12">
        <v>-178820057</v>
      </c>
      <c r="S33" s="6"/>
      <c r="T33" s="6"/>
    </row>
    <row r="34" spans="1:20" x14ac:dyDescent="0.5">
      <c r="A34" s="4" t="s">
        <v>15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J34" s="12"/>
      <c r="K34" s="12">
        <v>11000000</v>
      </c>
      <c r="L34" s="12"/>
      <c r="M34" s="12">
        <v>40030393684</v>
      </c>
      <c r="N34" s="12"/>
      <c r="O34" s="12">
        <v>33459723005</v>
      </c>
      <c r="P34" s="12"/>
      <c r="Q34" s="12">
        <v>6570670679</v>
      </c>
      <c r="S34" s="6"/>
      <c r="T34" s="6"/>
    </row>
    <row r="35" spans="1:20" x14ac:dyDescent="0.5">
      <c r="A35" s="4" t="s">
        <v>67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>
        <v>400000</v>
      </c>
      <c r="L35" s="12"/>
      <c r="M35" s="12">
        <v>12107529020</v>
      </c>
      <c r="N35" s="12"/>
      <c r="O35" s="12">
        <v>12672149392</v>
      </c>
      <c r="P35" s="12"/>
      <c r="Q35" s="12">
        <v>-564620372</v>
      </c>
      <c r="S35" s="6"/>
      <c r="T35" s="6"/>
    </row>
    <row r="36" spans="1:20" x14ac:dyDescent="0.5">
      <c r="A36" s="4" t="s">
        <v>48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J36" s="12"/>
      <c r="K36" s="12">
        <v>1800000</v>
      </c>
      <c r="L36" s="12"/>
      <c r="M36" s="12">
        <v>13703576025</v>
      </c>
      <c r="N36" s="12"/>
      <c r="O36" s="12">
        <v>16692286274</v>
      </c>
      <c r="P36" s="12"/>
      <c r="Q36" s="12">
        <v>-2988710249</v>
      </c>
      <c r="S36" s="6"/>
      <c r="T36" s="6"/>
    </row>
    <row r="37" spans="1:20" x14ac:dyDescent="0.5">
      <c r="A37" s="4" t="s">
        <v>75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J37" s="12"/>
      <c r="K37" s="12">
        <v>1000000</v>
      </c>
      <c r="L37" s="12"/>
      <c r="M37" s="12">
        <v>16183134086</v>
      </c>
      <c r="N37" s="12"/>
      <c r="O37" s="12">
        <v>12464683541</v>
      </c>
      <c r="P37" s="12"/>
      <c r="Q37" s="12">
        <v>3718450545</v>
      </c>
      <c r="S37" s="6"/>
      <c r="T37" s="6"/>
    </row>
    <row r="38" spans="1:20" x14ac:dyDescent="0.5">
      <c r="A38" s="4" t="s">
        <v>26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J38" s="12"/>
      <c r="K38" s="12">
        <v>200000</v>
      </c>
      <c r="L38" s="12"/>
      <c r="M38" s="12">
        <v>14567206456</v>
      </c>
      <c r="N38" s="12"/>
      <c r="O38" s="12">
        <v>8725770898</v>
      </c>
      <c r="P38" s="12"/>
      <c r="Q38" s="12">
        <v>5841435558</v>
      </c>
      <c r="S38" s="6"/>
      <c r="T38" s="6"/>
    </row>
    <row r="39" spans="1:20" x14ac:dyDescent="0.5">
      <c r="A39" s="4" t="s">
        <v>40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v>0</v>
      </c>
      <c r="J39" s="12"/>
      <c r="K39" s="12">
        <v>52901</v>
      </c>
      <c r="L39" s="12"/>
      <c r="M39" s="12">
        <v>1291255117</v>
      </c>
      <c r="N39" s="12"/>
      <c r="O39" s="12">
        <v>1314655976</v>
      </c>
      <c r="P39" s="12"/>
      <c r="Q39" s="12">
        <v>-23400859</v>
      </c>
      <c r="S39" s="6"/>
      <c r="T39" s="6"/>
    </row>
    <row r="40" spans="1:20" x14ac:dyDescent="0.5">
      <c r="A40" s="4" t="s">
        <v>174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J40" s="12"/>
      <c r="K40" s="12">
        <v>419338</v>
      </c>
      <c r="L40" s="12"/>
      <c r="M40" s="12">
        <v>28591257205</v>
      </c>
      <c r="N40" s="12"/>
      <c r="O40" s="12">
        <v>33326592965</v>
      </c>
      <c r="P40" s="12"/>
      <c r="Q40" s="12">
        <v>-4735335760</v>
      </c>
      <c r="S40" s="6"/>
      <c r="T40" s="6"/>
    </row>
    <row r="41" spans="1:20" x14ac:dyDescent="0.5">
      <c r="A41" s="4" t="s">
        <v>175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v>0</v>
      </c>
      <c r="J41" s="12"/>
      <c r="K41" s="12">
        <v>15551</v>
      </c>
      <c r="L41" s="12"/>
      <c r="M41" s="12">
        <v>167724419</v>
      </c>
      <c r="N41" s="12"/>
      <c r="O41" s="12">
        <v>184419565</v>
      </c>
      <c r="P41" s="12"/>
      <c r="Q41" s="12">
        <v>-16695146</v>
      </c>
      <c r="S41" s="6"/>
      <c r="T41" s="6"/>
    </row>
    <row r="42" spans="1:20" x14ac:dyDescent="0.5">
      <c r="A42" s="4" t="s">
        <v>176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v>0</v>
      </c>
      <c r="J42" s="12"/>
      <c r="K42" s="12">
        <v>300000</v>
      </c>
      <c r="L42" s="12"/>
      <c r="M42" s="12">
        <v>8141400836</v>
      </c>
      <c r="N42" s="12"/>
      <c r="O42" s="12">
        <v>7076641950</v>
      </c>
      <c r="P42" s="12"/>
      <c r="Q42" s="12">
        <v>1064758886</v>
      </c>
      <c r="S42" s="6"/>
      <c r="T42" s="6"/>
    </row>
    <row r="43" spans="1:20" x14ac:dyDescent="0.5">
      <c r="A43" s="4" t="s">
        <v>16</v>
      </c>
      <c r="C43" s="12">
        <v>0</v>
      </c>
      <c r="D43" s="12"/>
      <c r="E43" s="12">
        <v>0</v>
      </c>
      <c r="F43" s="12"/>
      <c r="G43" s="12">
        <v>0</v>
      </c>
      <c r="H43" s="12"/>
      <c r="I43" s="12">
        <v>0</v>
      </c>
      <c r="J43" s="12"/>
      <c r="K43" s="12">
        <v>5000000</v>
      </c>
      <c r="L43" s="12"/>
      <c r="M43" s="12">
        <v>14970393033</v>
      </c>
      <c r="N43" s="12"/>
      <c r="O43" s="12">
        <v>19135462487</v>
      </c>
      <c r="P43" s="12"/>
      <c r="Q43" s="12">
        <v>-4165069454</v>
      </c>
      <c r="S43" s="6"/>
      <c r="T43" s="6"/>
    </row>
    <row r="44" spans="1:20" x14ac:dyDescent="0.5">
      <c r="A44" s="4" t="s">
        <v>177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v>0</v>
      </c>
      <c r="J44" s="12"/>
      <c r="K44" s="12">
        <v>11216724</v>
      </c>
      <c r="L44" s="12"/>
      <c r="M44" s="12">
        <v>42859102404</v>
      </c>
      <c r="N44" s="12"/>
      <c r="O44" s="12">
        <v>42859102404</v>
      </c>
      <c r="P44" s="12"/>
      <c r="Q44" s="12">
        <v>0</v>
      </c>
      <c r="S44" s="6"/>
      <c r="T44" s="6"/>
    </row>
    <row r="45" spans="1:20" x14ac:dyDescent="0.5">
      <c r="A45" s="4" t="s">
        <v>33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v>0</v>
      </c>
      <c r="J45" s="12"/>
      <c r="K45" s="12">
        <v>100000</v>
      </c>
      <c r="L45" s="12"/>
      <c r="M45" s="12">
        <v>2522898924</v>
      </c>
      <c r="N45" s="12"/>
      <c r="O45" s="12">
        <v>1623283649</v>
      </c>
      <c r="P45" s="12"/>
      <c r="Q45" s="12">
        <v>899615275</v>
      </c>
      <c r="S45" s="6"/>
      <c r="T45" s="6"/>
    </row>
    <row r="46" spans="1:20" x14ac:dyDescent="0.5">
      <c r="A46" s="4" t="s">
        <v>57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12">
        <v>2671707</v>
      </c>
      <c r="L46" s="12"/>
      <c r="M46" s="12">
        <v>287436662081</v>
      </c>
      <c r="N46" s="12"/>
      <c r="O46" s="12">
        <v>150887541543</v>
      </c>
      <c r="P46" s="12"/>
      <c r="Q46" s="12">
        <v>136549120538</v>
      </c>
      <c r="S46" s="6"/>
      <c r="T46" s="6"/>
    </row>
    <row r="47" spans="1:20" x14ac:dyDescent="0.5">
      <c r="A47" s="4" t="s">
        <v>178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v>0</v>
      </c>
      <c r="J47" s="12"/>
      <c r="K47" s="12">
        <v>2486792</v>
      </c>
      <c r="L47" s="12"/>
      <c r="M47" s="12">
        <v>13478407221</v>
      </c>
      <c r="N47" s="12"/>
      <c r="O47" s="12">
        <v>27978046060</v>
      </c>
      <c r="P47" s="12"/>
      <c r="Q47" s="12">
        <v>-14499638839</v>
      </c>
      <c r="S47" s="6"/>
      <c r="T47" s="6"/>
    </row>
    <row r="48" spans="1:20" ht="22.5" thickBot="1" x14ac:dyDescent="0.55000000000000004">
      <c r="C48" s="4"/>
      <c r="D48" s="4"/>
      <c r="E48" s="11">
        <f>SUM(E8:E47)</f>
        <v>203157956656</v>
      </c>
      <c r="F48" s="4"/>
      <c r="G48" s="11">
        <f>SUM(G8:G47)</f>
        <v>168395471299</v>
      </c>
      <c r="H48" s="4"/>
      <c r="I48" s="11">
        <f>SUM(I8:I47)</f>
        <v>34762485357</v>
      </c>
      <c r="J48" s="4"/>
      <c r="K48" s="4"/>
      <c r="L48" s="4"/>
      <c r="M48" s="11">
        <f>SUM(M8:M47)</f>
        <v>1374790136012</v>
      </c>
      <c r="N48" s="4"/>
      <c r="O48" s="11">
        <f>SUM(O8:O47)</f>
        <v>1081240881395</v>
      </c>
      <c r="P48" s="4"/>
      <c r="Q48" s="11">
        <f>SUM(Q8:Q47)</f>
        <v>293549254617</v>
      </c>
    </row>
    <row r="49" spans="5:17" ht="22.5" thickTop="1" x14ac:dyDescent="0.5">
      <c r="M49" s="3"/>
      <c r="O49" s="3"/>
      <c r="Q49" s="3"/>
    </row>
    <row r="50" spans="5:17" x14ac:dyDescent="0.5">
      <c r="E50" s="3"/>
      <c r="G50" s="3"/>
      <c r="I50" s="3"/>
      <c r="J50" s="3"/>
      <c r="K50" s="3"/>
      <c r="L50" s="3"/>
      <c r="M50" s="3"/>
      <c r="N50" s="3"/>
      <c r="O50" s="3"/>
      <c r="P50" s="3"/>
      <c r="Q50" s="3"/>
    </row>
    <row r="51" spans="5:17" x14ac:dyDescent="0.5">
      <c r="E51" s="3"/>
      <c r="G51" s="3"/>
      <c r="H51" s="3"/>
      <c r="I51" s="3"/>
      <c r="Q51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Ali Ghayouri</cp:lastModifiedBy>
  <dcterms:created xsi:type="dcterms:W3CDTF">2021-02-20T08:11:46Z</dcterms:created>
  <dcterms:modified xsi:type="dcterms:W3CDTF">2021-02-28T14:55:18Z</dcterms:modified>
</cp:coreProperties>
</file>